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90" windowWidth="9720" windowHeight="7800" activeTab="1"/>
  </bookViews>
  <sheets>
    <sheet name="Raw Data" sheetId="1" r:id="rId1"/>
    <sheet name="Summary" sheetId="9" r:id="rId2"/>
    <sheet name="Lap Breaks" sheetId="3" r:id="rId3"/>
    <sheet name="Lap_chart" sheetId="38" r:id="rId4"/>
    <sheet name="Lap 1 data" sheetId="4" r:id="rId5"/>
    <sheet name="Lap 2 data" sheetId="5" r:id="rId6"/>
    <sheet name="Lap 3 data" sheetId="7" r:id="rId7"/>
    <sheet name="Lap 4 data" sheetId="8" r:id="rId8"/>
    <sheet name="Speed" sheetId="36" r:id="rId9"/>
    <sheet name="Lambda" sheetId="35" r:id="rId10"/>
    <sheet name="CO2 &amp; CO Phasing" sheetId="46" r:id="rId11"/>
    <sheet name="Fuel Flow&amp;Lambda&amp;CO" sheetId="47" r:id="rId12"/>
    <sheet name="CO2 %" sheetId="28" r:id="rId13"/>
    <sheet name="CO %" sheetId="29" r:id="rId14"/>
    <sheet name="NO ppm" sheetId="30" r:id="rId15"/>
    <sheet name="THC ppm" sheetId="31" r:id="rId16"/>
    <sheet name="O2 %" sheetId="32" r:id="rId17"/>
    <sheet name="Fuel Flow L per hr" sheetId="33" r:id="rId18"/>
    <sheet name="CO2 g per hr" sheetId="41" r:id="rId19"/>
    <sheet name="CO g per hr" sheetId="42" r:id="rId20"/>
    <sheet name="NO g per hr" sheetId="43" r:id="rId21"/>
    <sheet name="THC g per hr" sheetId="45" r:id="rId22"/>
  </sheets>
  <calcPr calcId="145621"/>
  <customWorkbookViews>
    <customWorkbookView name="opie test" guid="{2B424CCC-7244-4294-A128-8AE125D4F682}" maximized="1" xWindow="1" yWindow="1" windowWidth="1362" windowHeight="538" activeSheetId="5"/>
  </customWorkbookViews>
</workbook>
</file>

<file path=xl/calcChain.xml><?xml version="1.0" encoding="utf-8"?>
<calcChain xmlns="http://schemas.openxmlformats.org/spreadsheetml/2006/main">
  <c r="H23" i="9" l="1"/>
  <c r="G23" i="9"/>
  <c r="F23" i="9"/>
  <c r="E23" i="9"/>
  <c r="I23" i="9" s="1"/>
  <c r="J23" i="9"/>
  <c r="J20" i="9"/>
  <c r="J19" i="9"/>
  <c r="J18" i="9"/>
  <c r="J17" i="9"/>
  <c r="I20" i="9"/>
  <c r="I19" i="9"/>
  <c r="I18" i="9"/>
  <c r="I17" i="9"/>
  <c r="H17" i="9"/>
  <c r="H18" i="9"/>
  <c r="H19" i="9"/>
  <c r="H20" i="9"/>
  <c r="G17" i="9"/>
  <c r="G18" i="9"/>
  <c r="G19" i="9"/>
  <c r="G20" i="9"/>
  <c r="F17" i="9"/>
  <c r="F18" i="9"/>
  <c r="F19" i="9"/>
  <c r="F20" i="9"/>
  <c r="E20" i="9"/>
  <c r="E19" i="9"/>
  <c r="E18" i="9"/>
  <c r="E17" i="9"/>
  <c r="CC8" i="8"/>
  <c r="CC8" i="7"/>
  <c r="CC8" i="5"/>
  <c r="CC8" i="4"/>
  <c r="CC5" i="8" l="1"/>
  <c r="B8" i="8"/>
  <c r="BW149" i="7"/>
  <c r="BY149" i="7"/>
  <c r="BZ149" i="7"/>
  <c r="CA149" i="7"/>
  <c r="CB149" i="7"/>
  <c r="BW150" i="7"/>
  <c r="BY150" i="7"/>
  <c r="BZ150" i="7"/>
  <c r="CA150" i="7"/>
  <c r="CB150" i="7"/>
  <c r="B8" i="7"/>
  <c r="BW151" i="4"/>
  <c r="BY151" i="4"/>
  <c r="BZ151" i="4"/>
  <c r="CA151" i="4"/>
  <c r="CB151" i="4"/>
  <c r="BW152" i="4"/>
  <c r="BY152" i="4"/>
  <c r="BZ152" i="4"/>
  <c r="CA152" i="4"/>
  <c r="CB152" i="4"/>
  <c r="BW153" i="4"/>
  <c r="BY153" i="4"/>
  <c r="BZ153" i="4"/>
  <c r="CA153" i="4"/>
  <c r="CB153" i="4"/>
  <c r="BW154" i="4"/>
  <c r="BY154" i="4"/>
  <c r="BZ154" i="4"/>
  <c r="CA154" i="4"/>
  <c r="CB154" i="4"/>
  <c r="B8" i="4"/>
  <c r="D143" i="3"/>
  <c r="C144" i="3"/>
  <c r="C143" i="3"/>
  <c r="B144" i="3"/>
  <c r="B143" i="3"/>
  <c r="A148" i="3"/>
  <c r="A147" i="3"/>
  <c r="A146" i="3"/>
  <c r="A145" i="3"/>
  <c r="A144" i="3"/>
  <c r="A143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D4" i="3"/>
  <c r="C4" i="3"/>
  <c r="B4" i="3"/>
  <c r="A4" i="3"/>
  <c r="CB11" i="5" l="1"/>
  <c r="CB12" i="5"/>
  <c r="CB13" i="5"/>
  <c r="CB14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37" i="5"/>
  <c r="CB38" i="5"/>
  <c r="CB39" i="5"/>
  <c r="CB40" i="5"/>
  <c r="CB41" i="5"/>
  <c r="CB42" i="5"/>
  <c r="CB43" i="5"/>
  <c r="CB44" i="5"/>
  <c r="CB45" i="5"/>
  <c r="CB46" i="5"/>
  <c r="CB47" i="5"/>
  <c r="CB48" i="5"/>
  <c r="CB49" i="5"/>
  <c r="CB50" i="5"/>
  <c r="CB51" i="5"/>
  <c r="CB52" i="5"/>
  <c r="CB53" i="5"/>
  <c r="CB54" i="5"/>
  <c r="CB55" i="5"/>
  <c r="CB56" i="5"/>
  <c r="CB57" i="5"/>
  <c r="CB58" i="5"/>
  <c r="CB59" i="5"/>
  <c r="CB60" i="5"/>
  <c r="CB61" i="5"/>
  <c r="CB62" i="5"/>
  <c r="CB63" i="5"/>
  <c r="CB64" i="5"/>
  <c r="CB65" i="5"/>
  <c r="CB66" i="5"/>
  <c r="CB67" i="5"/>
  <c r="CB68" i="5"/>
  <c r="CB69" i="5"/>
  <c r="CB70" i="5"/>
  <c r="CB71" i="5"/>
  <c r="CB72" i="5"/>
  <c r="CB73" i="5"/>
  <c r="CB74" i="5"/>
  <c r="CB75" i="5"/>
  <c r="CB76" i="5"/>
  <c r="CB77" i="5"/>
  <c r="CB78" i="5"/>
  <c r="CB79" i="5"/>
  <c r="CB80" i="5"/>
  <c r="CB81" i="5"/>
  <c r="CB82" i="5"/>
  <c r="CB83" i="5"/>
  <c r="CB84" i="5"/>
  <c r="CB85" i="5"/>
  <c r="CB86" i="5"/>
  <c r="CB87" i="5"/>
  <c r="CB88" i="5"/>
  <c r="CB89" i="5"/>
  <c r="CB90" i="5"/>
  <c r="CB91" i="5"/>
  <c r="CB92" i="5"/>
  <c r="CB93" i="5"/>
  <c r="CB94" i="5"/>
  <c r="CB95" i="5"/>
  <c r="CB96" i="5"/>
  <c r="CB97" i="5"/>
  <c r="CB98" i="5"/>
  <c r="CB99" i="5"/>
  <c r="CB100" i="5"/>
  <c r="CB101" i="5"/>
  <c r="CB102" i="5"/>
  <c r="CB103" i="5"/>
  <c r="CB104" i="5"/>
  <c r="CB105" i="5"/>
  <c r="CB106" i="5"/>
  <c r="CB107" i="5"/>
  <c r="CB108" i="5"/>
  <c r="CB109" i="5"/>
  <c r="CB110" i="5"/>
  <c r="CB111" i="5"/>
  <c r="CB112" i="5"/>
  <c r="CB113" i="5"/>
  <c r="CB114" i="5"/>
  <c r="CB115" i="5"/>
  <c r="CB116" i="5"/>
  <c r="CB117" i="5"/>
  <c r="CB118" i="5"/>
  <c r="CB119" i="5"/>
  <c r="CB120" i="5"/>
  <c r="CB121" i="5"/>
  <c r="CB122" i="5"/>
  <c r="CB123" i="5"/>
  <c r="CB124" i="5"/>
  <c r="CB125" i="5"/>
  <c r="CB126" i="5"/>
  <c r="CB127" i="5"/>
  <c r="CB128" i="5"/>
  <c r="CB129" i="5"/>
  <c r="CB130" i="5"/>
  <c r="CB131" i="5"/>
  <c r="CB132" i="5"/>
  <c r="CB133" i="5"/>
  <c r="CB134" i="5"/>
  <c r="CB135" i="5"/>
  <c r="CB136" i="5"/>
  <c r="CB137" i="5"/>
  <c r="CB138" i="5"/>
  <c r="CB139" i="5"/>
  <c r="CB140" i="5"/>
  <c r="CB141" i="5"/>
  <c r="CB142" i="5"/>
  <c r="CB143" i="5"/>
  <c r="CB144" i="5"/>
  <c r="CB145" i="5"/>
  <c r="CB146" i="5"/>
  <c r="CB147" i="5"/>
  <c r="CB148" i="5"/>
  <c r="CB149" i="5"/>
  <c r="CB150" i="5"/>
  <c r="CB10" i="5"/>
  <c r="BY11" i="7" l="1"/>
  <c r="BZ11" i="7"/>
  <c r="CA11" i="7"/>
  <c r="CB11" i="7"/>
  <c r="BY12" i="7"/>
  <c r="BZ12" i="7"/>
  <c r="CA12" i="7"/>
  <c r="CB12" i="7"/>
  <c r="BY13" i="7"/>
  <c r="BZ13" i="7"/>
  <c r="CA13" i="7"/>
  <c r="CB13" i="7"/>
  <c r="BY14" i="7"/>
  <c r="BZ14" i="7"/>
  <c r="CA14" i="7"/>
  <c r="CB14" i="7"/>
  <c r="BY15" i="7"/>
  <c r="BZ15" i="7"/>
  <c r="CA15" i="7"/>
  <c r="CB15" i="7"/>
  <c r="BY16" i="7"/>
  <c r="BZ16" i="7"/>
  <c r="CA16" i="7"/>
  <c r="CB16" i="7"/>
  <c r="BY17" i="7"/>
  <c r="BZ17" i="7"/>
  <c r="CA17" i="7"/>
  <c r="CB17" i="7"/>
  <c r="BY18" i="7"/>
  <c r="BZ18" i="7"/>
  <c r="CA18" i="7"/>
  <c r="CB18" i="7"/>
  <c r="BY19" i="7"/>
  <c r="BZ19" i="7"/>
  <c r="CA19" i="7"/>
  <c r="CB19" i="7"/>
  <c r="BY20" i="7"/>
  <c r="BZ20" i="7"/>
  <c r="CA20" i="7"/>
  <c r="CB20" i="7"/>
  <c r="BY21" i="7"/>
  <c r="BZ21" i="7"/>
  <c r="CA21" i="7"/>
  <c r="CB21" i="7"/>
  <c r="BY22" i="7"/>
  <c r="BZ22" i="7"/>
  <c r="CA22" i="7"/>
  <c r="CB22" i="7"/>
  <c r="BY23" i="7"/>
  <c r="BZ23" i="7"/>
  <c r="CA23" i="7"/>
  <c r="CB23" i="7"/>
  <c r="BY24" i="7"/>
  <c r="BZ24" i="7"/>
  <c r="CA24" i="7"/>
  <c r="CB24" i="7"/>
  <c r="BY25" i="7"/>
  <c r="BZ25" i="7"/>
  <c r="CA25" i="7"/>
  <c r="CB25" i="7"/>
  <c r="BY26" i="7"/>
  <c r="BZ26" i="7"/>
  <c r="CA26" i="7"/>
  <c r="CB26" i="7"/>
  <c r="BY27" i="7"/>
  <c r="BZ27" i="7"/>
  <c r="CA27" i="7"/>
  <c r="CB27" i="7"/>
  <c r="BY28" i="7"/>
  <c r="BZ28" i="7"/>
  <c r="CA28" i="7"/>
  <c r="CB28" i="7"/>
  <c r="BY29" i="7"/>
  <c r="BZ29" i="7"/>
  <c r="CA29" i="7"/>
  <c r="CB29" i="7"/>
  <c r="BY30" i="7"/>
  <c r="BZ30" i="7"/>
  <c r="CA30" i="7"/>
  <c r="CB30" i="7"/>
  <c r="BY31" i="7"/>
  <c r="BZ31" i="7"/>
  <c r="CA31" i="7"/>
  <c r="CB31" i="7"/>
  <c r="BY32" i="7"/>
  <c r="BZ32" i="7"/>
  <c r="CA32" i="7"/>
  <c r="CB32" i="7"/>
  <c r="BY33" i="7"/>
  <c r="BZ33" i="7"/>
  <c r="CA33" i="7"/>
  <c r="CB33" i="7"/>
  <c r="BY34" i="7"/>
  <c r="BZ34" i="7"/>
  <c r="CA34" i="7"/>
  <c r="CB34" i="7"/>
  <c r="BY35" i="7"/>
  <c r="BZ35" i="7"/>
  <c r="CA35" i="7"/>
  <c r="CB35" i="7"/>
  <c r="BY36" i="7"/>
  <c r="BZ36" i="7"/>
  <c r="CA36" i="7"/>
  <c r="CB36" i="7"/>
  <c r="BY37" i="7"/>
  <c r="BZ37" i="7"/>
  <c r="CA37" i="7"/>
  <c r="CB37" i="7"/>
  <c r="BY38" i="7"/>
  <c r="BZ38" i="7"/>
  <c r="CA38" i="7"/>
  <c r="CB38" i="7"/>
  <c r="BY39" i="7"/>
  <c r="BZ39" i="7"/>
  <c r="CA39" i="7"/>
  <c r="CB39" i="7"/>
  <c r="BY40" i="7"/>
  <c r="BZ40" i="7"/>
  <c r="CA40" i="7"/>
  <c r="CB40" i="7"/>
  <c r="BY41" i="7"/>
  <c r="BZ41" i="7"/>
  <c r="CA41" i="7"/>
  <c r="CB41" i="7"/>
  <c r="BY42" i="7"/>
  <c r="BZ42" i="7"/>
  <c r="CA42" i="7"/>
  <c r="CB42" i="7"/>
  <c r="BY43" i="7"/>
  <c r="BZ43" i="7"/>
  <c r="CA43" i="7"/>
  <c r="CB43" i="7"/>
  <c r="BY44" i="7"/>
  <c r="BZ44" i="7"/>
  <c r="CA44" i="7"/>
  <c r="CB44" i="7"/>
  <c r="BY45" i="7"/>
  <c r="BZ45" i="7"/>
  <c r="CA45" i="7"/>
  <c r="CB45" i="7"/>
  <c r="BY46" i="7"/>
  <c r="BZ46" i="7"/>
  <c r="CA46" i="7"/>
  <c r="CB46" i="7"/>
  <c r="BY47" i="7"/>
  <c r="BZ47" i="7"/>
  <c r="CA47" i="7"/>
  <c r="CB47" i="7"/>
  <c r="BY48" i="7"/>
  <c r="BZ48" i="7"/>
  <c r="CA48" i="7"/>
  <c r="CB48" i="7"/>
  <c r="BY49" i="7"/>
  <c r="BZ49" i="7"/>
  <c r="CA49" i="7"/>
  <c r="CB49" i="7"/>
  <c r="BY50" i="7"/>
  <c r="BZ50" i="7"/>
  <c r="CA50" i="7"/>
  <c r="CB50" i="7"/>
  <c r="BY51" i="7"/>
  <c r="BZ51" i="7"/>
  <c r="CA51" i="7"/>
  <c r="CB51" i="7"/>
  <c r="BY52" i="7"/>
  <c r="BZ52" i="7"/>
  <c r="CA52" i="7"/>
  <c r="CB52" i="7"/>
  <c r="BY53" i="7"/>
  <c r="BZ53" i="7"/>
  <c r="CA53" i="7"/>
  <c r="CB53" i="7"/>
  <c r="BY54" i="7"/>
  <c r="BZ54" i="7"/>
  <c r="CA54" i="7"/>
  <c r="CB54" i="7"/>
  <c r="BY55" i="7"/>
  <c r="BZ55" i="7"/>
  <c r="CA55" i="7"/>
  <c r="CB55" i="7"/>
  <c r="BY56" i="7"/>
  <c r="BZ56" i="7"/>
  <c r="CA56" i="7"/>
  <c r="CB56" i="7"/>
  <c r="BY57" i="7"/>
  <c r="BZ57" i="7"/>
  <c r="CA57" i="7"/>
  <c r="CB57" i="7"/>
  <c r="BY58" i="7"/>
  <c r="BZ58" i="7"/>
  <c r="CA58" i="7"/>
  <c r="CB58" i="7"/>
  <c r="BY59" i="7"/>
  <c r="BZ59" i="7"/>
  <c r="CA59" i="7"/>
  <c r="CB59" i="7"/>
  <c r="BY60" i="7"/>
  <c r="BZ60" i="7"/>
  <c r="CA60" i="7"/>
  <c r="CB60" i="7"/>
  <c r="BY61" i="7"/>
  <c r="BZ61" i="7"/>
  <c r="CA61" i="7"/>
  <c r="CB61" i="7"/>
  <c r="BY62" i="7"/>
  <c r="BZ62" i="7"/>
  <c r="CA62" i="7"/>
  <c r="CB62" i="7"/>
  <c r="BY63" i="7"/>
  <c r="BZ63" i="7"/>
  <c r="CA63" i="7"/>
  <c r="CB63" i="7"/>
  <c r="BY64" i="7"/>
  <c r="BZ64" i="7"/>
  <c r="CA64" i="7"/>
  <c r="CB64" i="7"/>
  <c r="BY65" i="7"/>
  <c r="BZ65" i="7"/>
  <c r="CA65" i="7"/>
  <c r="CB65" i="7"/>
  <c r="BY66" i="7"/>
  <c r="BZ66" i="7"/>
  <c r="CA66" i="7"/>
  <c r="CB66" i="7"/>
  <c r="BY67" i="7"/>
  <c r="BZ67" i="7"/>
  <c r="CA67" i="7"/>
  <c r="CB67" i="7"/>
  <c r="BY68" i="7"/>
  <c r="BZ68" i="7"/>
  <c r="CA68" i="7"/>
  <c r="CB68" i="7"/>
  <c r="BY69" i="7"/>
  <c r="BZ69" i="7"/>
  <c r="CA69" i="7"/>
  <c r="CB69" i="7"/>
  <c r="BY70" i="7"/>
  <c r="BZ70" i="7"/>
  <c r="CA70" i="7"/>
  <c r="CB70" i="7"/>
  <c r="BY71" i="7"/>
  <c r="BZ71" i="7"/>
  <c r="CA71" i="7"/>
  <c r="CB71" i="7"/>
  <c r="BY72" i="7"/>
  <c r="BZ72" i="7"/>
  <c r="CA72" i="7"/>
  <c r="CB72" i="7"/>
  <c r="BY73" i="7"/>
  <c r="BZ73" i="7"/>
  <c r="CA73" i="7"/>
  <c r="CB73" i="7"/>
  <c r="BY74" i="7"/>
  <c r="BZ74" i="7"/>
  <c r="CA74" i="7"/>
  <c r="CB74" i="7"/>
  <c r="BY75" i="7"/>
  <c r="BZ75" i="7"/>
  <c r="CA75" i="7"/>
  <c r="CB75" i="7"/>
  <c r="BY76" i="7"/>
  <c r="BZ76" i="7"/>
  <c r="CA76" i="7"/>
  <c r="CB76" i="7"/>
  <c r="BY77" i="7"/>
  <c r="BZ77" i="7"/>
  <c r="CA77" i="7"/>
  <c r="CB77" i="7"/>
  <c r="BY78" i="7"/>
  <c r="BZ78" i="7"/>
  <c r="CA78" i="7"/>
  <c r="CB78" i="7"/>
  <c r="BY79" i="7"/>
  <c r="BZ79" i="7"/>
  <c r="CA79" i="7"/>
  <c r="CB79" i="7"/>
  <c r="BY80" i="7"/>
  <c r="BZ80" i="7"/>
  <c r="CA80" i="7"/>
  <c r="CB80" i="7"/>
  <c r="BY81" i="7"/>
  <c r="BZ81" i="7"/>
  <c r="CA81" i="7"/>
  <c r="CB81" i="7"/>
  <c r="BY82" i="7"/>
  <c r="BZ82" i="7"/>
  <c r="CA82" i="7"/>
  <c r="CB82" i="7"/>
  <c r="BY83" i="7"/>
  <c r="BZ83" i="7"/>
  <c r="CA83" i="7"/>
  <c r="CB83" i="7"/>
  <c r="BY84" i="7"/>
  <c r="BZ84" i="7"/>
  <c r="CA84" i="7"/>
  <c r="CB84" i="7"/>
  <c r="BY85" i="7"/>
  <c r="BZ85" i="7"/>
  <c r="CA85" i="7"/>
  <c r="CB85" i="7"/>
  <c r="BY86" i="7"/>
  <c r="BZ86" i="7"/>
  <c r="CA86" i="7"/>
  <c r="CB86" i="7"/>
  <c r="BY87" i="7"/>
  <c r="BZ87" i="7"/>
  <c r="CA87" i="7"/>
  <c r="CB87" i="7"/>
  <c r="BY88" i="7"/>
  <c r="BZ88" i="7"/>
  <c r="CA88" i="7"/>
  <c r="CB88" i="7"/>
  <c r="BY89" i="7"/>
  <c r="BZ89" i="7"/>
  <c r="CA89" i="7"/>
  <c r="CB89" i="7"/>
  <c r="BY90" i="7"/>
  <c r="BZ90" i="7"/>
  <c r="CA90" i="7"/>
  <c r="CB90" i="7"/>
  <c r="BY91" i="7"/>
  <c r="BZ91" i="7"/>
  <c r="CA91" i="7"/>
  <c r="CB91" i="7"/>
  <c r="BY92" i="7"/>
  <c r="BZ92" i="7"/>
  <c r="CA92" i="7"/>
  <c r="CB92" i="7"/>
  <c r="BY93" i="7"/>
  <c r="BZ93" i="7"/>
  <c r="CA93" i="7"/>
  <c r="CB93" i="7"/>
  <c r="BY94" i="7"/>
  <c r="BZ94" i="7"/>
  <c r="CA94" i="7"/>
  <c r="CB94" i="7"/>
  <c r="BY95" i="7"/>
  <c r="BZ95" i="7"/>
  <c r="CA95" i="7"/>
  <c r="CB95" i="7"/>
  <c r="BY96" i="7"/>
  <c r="BZ96" i="7"/>
  <c r="CA96" i="7"/>
  <c r="CB96" i="7"/>
  <c r="BY97" i="7"/>
  <c r="BZ97" i="7"/>
  <c r="CA97" i="7"/>
  <c r="CB97" i="7"/>
  <c r="BY98" i="7"/>
  <c r="BZ98" i="7"/>
  <c r="CA98" i="7"/>
  <c r="CB98" i="7"/>
  <c r="BY99" i="7"/>
  <c r="BZ99" i="7"/>
  <c r="CA99" i="7"/>
  <c r="CB99" i="7"/>
  <c r="BY100" i="7"/>
  <c r="BZ100" i="7"/>
  <c r="CA100" i="7"/>
  <c r="CB100" i="7"/>
  <c r="BY101" i="7"/>
  <c r="BZ101" i="7"/>
  <c r="CA101" i="7"/>
  <c r="CB101" i="7"/>
  <c r="BY102" i="7"/>
  <c r="BZ102" i="7"/>
  <c r="CA102" i="7"/>
  <c r="CB102" i="7"/>
  <c r="BY103" i="7"/>
  <c r="BZ103" i="7"/>
  <c r="CA103" i="7"/>
  <c r="CB103" i="7"/>
  <c r="BY104" i="7"/>
  <c r="BZ104" i="7"/>
  <c r="CA104" i="7"/>
  <c r="CB104" i="7"/>
  <c r="BY105" i="7"/>
  <c r="BZ105" i="7"/>
  <c r="CA105" i="7"/>
  <c r="CB105" i="7"/>
  <c r="BY106" i="7"/>
  <c r="BZ106" i="7"/>
  <c r="CA106" i="7"/>
  <c r="CB106" i="7"/>
  <c r="BY107" i="7"/>
  <c r="BZ107" i="7"/>
  <c r="CA107" i="7"/>
  <c r="CB107" i="7"/>
  <c r="BY108" i="7"/>
  <c r="BZ108" i="7"/>
  <c r="CA108" i="7"/>
  <c r="CB108" i="7"/>
  <c r="BY109" i="7"/>
  <c r="BZ109" i="7"/>
  <c r="CA109" i="7"/>
  <c r="CB109" i="7"/>
  <c r="BY110" i="7"/>
  <c r="BZ110" i="7"/>
  <c r="CA110" i="7"/>
  <c r="CB110" i="7"/>
  <c r="BY111" i="7"/>
  <c r="BZ111" i="7"/>
  <c r="CA111" i="7"/>
  <c r="CB111" i="7"/>
  <c r="BY112" i="7"/>
  <c r="BZ112" i="7"/>
  <c r="CA112" i="7"/>
  <c r="CB112" i="7"/>
  <c r="BY113" i="7"/>
  <c r="BZ113" i="7"/>
  <c r="CA113" i="7"/>
  <c r="CB113" i="7"/>
  <c r="BY114" i="7"/>
  <c r="BZ114" i="7"/>
  <c r="CA114" i="7"/>
  <c r="CB114" i="7"/>
  <c r="BY115" i="7"/>
  <c r="BZ115" i="7"/>
  <c r="CA115" i="7"/>
  <c r="CB115" i="7"/>
  <c r="BY116" i="7"/>
  <c r="BZ116" i="7"/>
  <c r="CA116" i="7"/>
  <c r="CB116" i="7"/>
  <c r="BY117" i="7"/>
  <c r="BZ117" i="7"/>
  <c r="CA117" i="7"/>
  <c r="CB117" i="7"/>
  <c r="BY118" i="7"/>
  <c r="BZ118" i="7"/>
  <c r="CA118" i="7"/>
  <c r="CB118" i="7"/>
  <c r="BY119" i="7"/>
  <c r="BZ119" i="7"/>
  <c r="CA119" i="7"/>
  <c r="CB119" i="7"/>
  <c r="BY120" i="7"/>
  <c r="BZ120" i="7"/>
  <c r="CA120" i="7"/>
  <c r="CB120" i="7"/>
  <c r="BY121" i="7"/>
  <c r="BZ121" i="7"/>
  <c r="CA121" i="7"/>
  <c r="CB121" i="7"/>
  <c r="BY122" i="7"/>
  <c r="BZ122" i="7"/>
  <c r="CA122" i="7"/>
  <c r="CB122" i="7"/>
  <c r="BY123" i="7"/>
  <c r="BZ123" i="7"/>
  <c r="CA123" i="7"/>
  <c r="CB123" i="7"/>
  <c r="BY124" i="7"/>
  <c r="BZ124" i="7"/>
  <c r="CA124" i="7"/>
  <c r="CB124" i="7"/>
  <c r="BY125" i="7"/>
  <c r="BZ125" i="7"/>
  <c r="CA125" i="7"/>
  <c r="CB125" i="7"/>
  <c r="BY126" i="7"/>
  <c r="BZ126" i="7"/>
  <c r="CA126" i="7"/>
  <c r="CB126" i="7"/>
  <c r="BY127" i="7"/>
  <c r="BZ127" i="7"/>
  <c r="CA127" i="7"/>
  <c r="CB127" i="7"/>
  <c r="BY128" i="7"/>
  <c r="BZ128" i="7"/>
  <c r="CA128" i="7"/>
  <c r="CB128" i="7"/>
  <c r="BY129" i="7"/>
  <c r="BZ129" i="7"/>
  <c r="CA129" i="7"/>
  <c r="CB129" i="7"/>
  <c r="BY130" i="7"/>
  <c r="BZ130" i="7"/>
  <c r="CA130" i="7"/>
  <c r="CB130" i="7"/>
  <c r="BY131" i="7"/>
  <c r="BZ131" i="7"/>
  <c r="CA131" i="7"/>
  <c r="CB131" i="7"/>
  <c r="BY132" i="7"/>
  <c r="BZ132" i="7"/>
  <c r="CA132" i="7"/>
  <c r="CB132" i="7"/>
  <c r="BY133" i="7"/>
  <c r="BZ133" i="7"/>
  <c r="CA133" i="7"/>
  <c r="CB133" i="7"/>
  <c r="BY134" i="7"/>
  <c r="BZ134" i="7"/>
  <c r="CA134" i="7"/>
  <c r="CB134" i="7"/>
  <c r="BY135" i="7"/>
  <c r="BZ135" i="7"/>
  <c r="CA135" i="7"/>
  <c r="CB135" i="7"/>
  <c r="BY136" i="7"/>
  <c r="BZ136" i="7"/>
  <c r="CA136" i="7"/>
  <c r="CB136" i="7"/>
  <c r="BY137" i="7"/>
  <c r="BZ137" i="7"/>
  <c r="CA137" i="7"/>
  <c r="CB137" i="7"/>
  <c r="BY138" i="7"/>
  <c r="BZ138" i="7"/>
  <c r="CA138" i="7"/>
  <c r="CB138" i="7"/>
  <c r="BY139" i="7"/>
  <c r="BZ139" i="7"/>
  <c r="CA139" i="7"/>
  <c r="CB139" i="7"/>
  <c r="BY140" i="7"/>
  <c r="BZ140" i="7"/>
  <c r="CA140" i="7"/>
  <c r="CB140" i="7"/>
  <c r="BY141" i="7"/>
  <c r="BZ141" i="7"/>
  <c r="CA141" i="7"/>
  <c r="CB141" i="7"/>
  <c r="BY142" i="7"/>
  <c r="BZ142" i="7"/>
  <c r="CA142" i="7"/>
  <c r="CB142" i="7"/>
  <c r="BY143" i="7"/>
  <c r="BZ143" i="7"/>
  <c r="CA143" i="7"/>
  <c r="CB143" i="7"/>
  <c r="BY144" i="7"/>
  <c r="BZ144" i="7"/>
  <c r="CA144" i="7"/>
  <c r="CB144" i="7"/>
  <c r="BY145" i="7"/>
  <c r="BZ145" i="7"/>
  <c r="CA145" i="7"/>
  <c r="CB145" i="7"/>
  <c r="BY146" i="7"/>
  <c r="BZ146" i="7"/>
  <c r="CA146" i="7"/>
  <c r="CB146" i="7"/>
  <c r="BY147" i="7"/>
  <c r="BZ147" i="7"/>
  <c r="CA147" i="7"/>
  <c r="CB147" i="7"/>
  <c r="BY148" i="7"/>
  <c r="BZ148" i="7"/>
  <c r="CA148" i="7"/>
  <c r="CB148" i="7"/>
  <c r="BY11" i="8"/>
  <c r="BZ11" i="8"/>
  <c r="CA11" i="8"/>
  <c r="CB11" i="8"/>
  <c r="BY12" i="8"/>
  <c r="BZ12" i="8"/>
  <c r="CA12" i="8"/>
  <c r="CB12" i="8"/>
  <c r="BY13" i="8"/>
  <c r="BZ13" i="8"/>
  <c r="CA13" i="8"/>
  <c r="CB13" i="8"/>
  <c r="BY14" i="8"/>
  <c r="BZ14" i="8"/>
  <c r="CA14" i="8"/>
  <c r="CB14" i="8"/>
  <c r="BY15" i="8"/>
  <c r="BZ15" i="8"/>
  <c r="CA15" i="8"/>
  <c r="CB15" i="8"/>
  <c r="BY16" i="8"/>
  <c r="BZ16" i="8"/>
  <c r="CA16" i="8"/>
  <c r="CB16" i="8"/>
  <c r="BY17" i="8"/>
  <c r="BZ17" i="8"/>
  <c r="CA17" i="8"/>
  <c r="CB17" i="8"/>
  <c r="BY18" i="8"/>
  <c r="BZ18" i="8"/>
  <c r="CA18" i="8"/>
  <c r="CB18" i="8"/>
  <c r="BY19" i="8"/>
  <c r="BZ19" i="8"/>
  <c r="CA19" i="8"/>
  <c r="CB19" i="8"/>
  <c r="BY20" i="8"/>
  <c r="BZ20" i="8"/>
  <c r="CA20" i="8"/>
  <c r="CB20" i="8"/>
  <c r="BY21" i="8"/>
  <c r="BZ21" i="8"/>
  <c r="CA21" i="8"/>
  <c r="CB21" i="8"/>
  <c r="BY22" i="8"/>
  <c r="BZ22" i="8"/>
  <c r="CA22" i="8"/>
  <c r="CB22" i="8"/>
  <c r="BY23" i="8"/>
  <c r="BZ23" i="8"/>
  <c r="CA23" i="8"/>
  <c r="CB23" i="8"/>
  <c r="BY24" i="8"/>
  <c r="BZ24" i="8"/>
  <c r="CA24" i="8"/>
  <c r="CB24" i="8"/>
  <c r="BY25" i="8"/>
  <c r="BZ25" i="8"/>
  <c r="CA25" i="8"/>
  <c r="CB25" i="8"/>
  <c r="BY26" i="8"/>
  <c r="BZ26" i="8"/>
  <c r="CA26" i="8"/>
  <c r="CB26" i="8"/>
  <c r="BY27" i="8"/>
  <c r="BZ27" i="8"/>
  <c r="CA27" i="8"/>
  <c r="CB27" i="8"/>
  <c r="BY28" i="8"/>
  <c r="BZ28" i="8"/>
  <c r="CA28" i="8"/>
  <c r="CB28" i="8"/>
  <c r="BY29" i="8"/>
  <c r="BZ29" i="8"/>
  <c r="CA29" i="8"/>
  <c r="CB29" i="8"/>
  <c r="BY30" i="8"/>
  <c r="BZ30" i="8"/>
  <c r="CA30" i="8"/>
  <c r="CB30" i="8"/>
  <c r="BY31" i="8"/>
  <c r="BZ31" i="8"/>
  <c r="CA31" i="8"/>
  <c r="CB31" i="8"/>
  <c r="BY32" i="8"/>
  <c r="BZ32" i="8"/>
  <c r="CA32" i="8"/>
  <c r="CB32" i="8"/>
  <c r="BY33" i="8"/>
  <c r="BZ33" i="8"/>
  <c r="CA33" i="8"/>
  <c r="CB33" i="8"/>
  <c r="BY34" i="8"/>
  <c r="BZ34" i="8"/>
  <c r="CA34" i="8"/>
  <c r="CB34" i="8"/>
  <c r="BY35" i="8"/>
  <c r="BZ35" i="8"/>
  <c r="CA35" i="8"/>
  <c r="CB35" i="8"/>
  <c r="BY36" i="8"/>
  <c r="BZ36" i="8"/>
  <c r="CA36" i="8"/>
  <c r="CB36" i="8"/>
  <c r="BY37" i="8"/>
  <c r="BZ37" i="8"/>
  <c r="CA37" i="8"/>
  <c r="CB37" i="8"/>
  <c r="BY38" i="8"/>
  <c r="BZ38" i="8"/>
  <c r="CA38" i="8"/>
  <c r="CB38" i="8"/>
  <c r="BY39" i="8"/>
  <c r="BZ39" i="8"/>
  <c r="CA39" i="8"/>
  <c r="CB39" i="8"/>
  <c r="BY40" i="8"/>
  <c r="BZ40" i="8"/>
  <c r="CA40" i="8"/>
  <c r="CB40" i="8"/>
  <c r="BY41" i="8"/>
  <c r="BZ41" i="8"/>
  <c r="CA41" i="8"/>
  <c r="CB41" i="8"/>
  <c r="BY42" i="8"/>
  <c r="BZ42" i="8"/>
  <c r="CA42" i="8"/>
  <c r="CB42" i="8"/>
  <c r="BY43" i="8"/>
  <c r="BZ43" i="8"/>
  <c r="CA43" i="8"/>
  <c r="CB43" i="8"/>
  <c r="BY44" i="8"/>
  <c r="BZ44" i="8"/>
  <c r="CA44" i="8"/>
  <c r="CB44" i="8"/>
  <c r="BY45" i="8"/>
  <c r="BZ45" i="8"/>
  <c r="CA45" i="8"/>
  <c r="CB45" i="8"/>
  <c r="BY46" i="8"/>
  <c r="BZ46" i="8"/>
  <c r="CA46" i="8"/>
  <c r="CB46" i="8"/>
  <c r="BY47" i="8"/>
  <c r="BZ47" i="8"/>
  <c r="CA47" i="8"/>
  <c r="CB47" i="8"/>
  <c r="BY48" i="8"/>
  <c r="BZ48" i="8"/>
  <c r="CA48" i="8"/>
  <c r="CB48" i="8"/>
  <c r="BY49" i="8"/>
  <c r="BZ49" i="8"/>
  <c r="CA49" i="8"/>
  <c r="CB49" i="8"/>
  <c r="BY50" i="8"/>
  <c r="BZ50" i="8"/>
  <c r="CA50" i="8"/>
  <c r="CB50" i="8"/>
  <c r="BY51" i="8"/>
  <c r="BZ51" i="8"/>
  <c r="CA51" i="8"/>
  <c r="CB51" i="8"/>
  <c r="BY52" i="8"/>
  <c r="BZ52" i="8"/>
  <c r="CA52" i="8"/>
  <c r="CB52" i="8"/>
  <c r="BY53" i="8"/>
  <c r="BZ53" i="8"/>
  <c r="CA53" i="8"/>
  <c r="CB53" i="8"/>
  <c r="BY54" i="8"/>
  <c r="BZ54" i="8"/>
  <c r="CA54" i="8"/>
  <c r="CB54" i="8"/>
  <c r="BY55" i="8"/>
  <c r="BZ55" i="8"/>
  <c r="CA55" i="8"/>
  <c r="CB55" i="8"/>
  <c r="BY56" i="8"/>
  <c r="BZ56" i="8"/>
  <c r="CA56" i="8"/>
  <c r="CB56" i="8"/>
  <c r="BY57" i="8"/>
  <c r="BZ57" i="8"/>
  <c r="CA57" i="8"/>
  <c r="CB57" i="8"/>
  <c r="BY58" i="8"/>
  <c r="BZ58" i="8"/>
  <c r="CA58" i="8"/>
  <c r="CB58" i="8"/>
  <c r="BY59" i="8"/>
  <c r="BZ59" i="8"/>
  <c r="CA59" i="8"/>
  <c r="CB59" i="8"/>
  <c r="BY60" i="8"/>
  <c r="BZ60" i="8"/>
  <c r="CA60" i="8"/>
  <c r="CB60" i="8"/>
  <c r="BY61" i="8"/>
  <c r="BZ61" i="8"/>
  <c r="CA61" i="8"/>
  <c r="CB61" i="8"/>
  <c r="BY62" i="8"/>
  <c r="BZ62" i="8"/>
  <c r="CA62" i="8"/>
  <c r="CB62" i="8"/>
  <c r="BY63" i="8"/>
  <c r="BZ63" i="8"/>
  <c r="CA63" i="8"/>
  <c r="CB63" i="8"/>
  <c r="BY64" i="8"/>
  <c r="BZ64" i="8"/>
  <c r="CA64" i="8"/>
  <c r="CB64" i="8"/>
  <c r="BY65" i="8"/>
  <c r="BZ65" i="8"/>
  <c r="CA65" i="8"/>
  <c r="CB65" i="8"/>
  <c r="BY66" i="8"/>
  <c r="BZ66" i="8"/>
  <c r="CA66" i="8"/>
  <c r="CB66" i="8"/>
  <c r="BY67" i="8"/>
  <c r="BZ67" i="8"/>
  <c r="CA67" i="8"/>
  <c r="CB67" i="8"/>
  <c r="BY68" i="8"/>
  <c r="BZ68" i="8"/>
  <c r="CA68" i="8"/>
  <c r="CB68" i="8"/>
  <c r="BY69" i="8"/>
  <c r="BZ69" i="8"/>
  <c r="CA69" i="8"/>
  <c r="CB69" i="8"/>
  <c r="BY70" i="8"/>
  <c r="BZ70" i="8"/>
  <c r="CA70" i="8"/>
  <c r="CB70" i="8"/>
  <c r="BY71" i="8"/>
  <c r="BZ71" i="8"/>
  <c r="CA71" i="8"/>
  <c r="CB71" i="8"/>
  <c r="BY72" i="8"/>
  <c r="BZ72" i="8"/>
  <c r="CA72" i="8"/>
  <c r="CB72" i="8"/>
  <c r="BY73" i="8"/>
  <c r="BZ73" i="8"/>
  <c r="CA73" i="8"/>
  <c r="CB73" i="8"/>
  <c r="BY74" i="8"/>
  <c r="BZ74" i="8"/>
  <c r="CA74" i="8"/>
  <c r="CB74" i="8"/>
  <c r="BY75" i="8"/>
  <c r="BZ75" i="8"/>
  <c r="CA75" i="8"/>
  <c r="CB75" i="8"/>
  <c r="BY76" i="8"/>
  <c r="BZ76" i="8"/>
  <c r="CA76" i="8"/>
  <c r="CB76" i="8"/>
  <c r="BY77" i="8"/>
  <c r="BZ77" i="8"/>
  <c r="CA77" i="8"/>
  <c r="CB77" i="8"/>
  <c r="BY78" i="8"/>
  <c r="BZ78" i="8"/>
  <c r="CA78" i="8"/>
  <c r="CB78" i="8"/>
  <c r="BY79" i="8"/>
  <c r="BZ79" i="8"/>
  <c r="CA79" i="8"/>
  <c r="CB79" i="8"/>
  <c r="BY80" i="8"/>
  <c r="BZ80" i="8"/>
  <c r="CA80" i="8"/>
  <c r="CB80" i="8"/>
  <c r="BY81" i="8"/>
  <c r="BZ81" i="8"/>
  <c r="CA81" i="8"/>
  <c r="CB81" i="8"/>
  <c r="BY82" i="8"/>
  <c r="BZ82" i="8"/>
  <c r="CA82" i="8"/>
  <c r="CB82" i="8"/>
  <c r="BY83" i="8"/>
  <c r="BZ83" i="8"/>
  <c r="CA83" i="8"/>
  <c r="CB83" i="8"/>
  <c r="BY84" i="8"/>
  <c r="BZ84" i="8"/>
  <c r="CA84" i="8"/>
  <c r="CB84" i="8"/>
  <c r="BY85" i="8"/>
  <c r="BZ85" i="8"/>
  <c r="CA85" i="8"/>
  <c r="CB85" i="8"/>
  <c r="BY86" i="8"/>
  <c r="BZ86" i="8"/>
  <c r="CA86" i="8"/>
  <c r="CB86" i="8"/>
  <c r="BY87" i="8"/>
  <c r="BZ87" i="8"/>
  <c r="CA87" i="8"/>
  <c r="CB87" i="8"/>
  <c r="BY88" i="8"/>
  <c r="BZ88" i="8"/>
  <c r="CA88" i="8"/>
  <c r="CB88" i="8"/>
  <c r="BY89" i="8"/>
  <c r="BZ89" i="8"/>
  <c r="CA89" i="8"/>
  <c r="CB89" i="8"/>
  <c r="BY90" i="8"/>
  <c r="BZ90" i="8"/>
  <c r="CA90" i="8"/>
  <c r="CB90" i="8"/>
  <c r="BY91" i="8"/>
  <c r="BZ91" i="8"/>
  <c r="CA91" i="8"/>
  <c r="CB91" i="8"/>
  <c r="BY92" i="8"/>
  <c r="BZ92" i="8"/>
  <c r="CA92" i="8"/>
  <c r="CB92" i="8"/>
  <c r="BY93" i="8"/>
  <c r="BZ93" i="8"/>
  <c r="CA93" i="8"/>
  <c r="CB93" i="8"/>
  <c r="BY94" i="8"/>
  <c r="BZ94" i="8"/>
  <c r="CA94" i="8"/>
  <c r="CB94" i="8"/>
  <c r="BY95" i="8"/>
  <c r="BZ95" i="8"/>
  <c r="CA95" i="8"/>
  <c r="CB95" i="8"/>
  <c r="BY96" i="8"/>
  <c r="BZ96" i="8"/>
  <c r="CA96" i="8"/>
  <c r="CB96" i="8"/>
  <c r="BY97" i="8"/>
  <c r="BZ97" i="8"/>
  <c r="CA97" i="8"/>
  <c r="CB97" i="8"/>
  <c r="BY98" i="8"/>
  <c r="BZ98" i="8"/>
  <c r="CA98" i="8"/>
  <c r="CB98" i="8"/>
  <c r="BY99" i="8"/>
  <c r="BZ99" i="8"/>
  <c r="CA99" i="8"/>
  <c r="CB99" i="8"/>
  <c r="BY100" i="8"/>
  <c r="BZ100" i="8"/>
  <c r="CA100" i="8"/>
  <c r="CB100" i="8"/>
  <c r="BY101" i="8"/>
  <c r="BZ101" i="8"/>
  <c r="CA101" i="8"/>
  <c r="CB101" i="8"/>
  <c r="BY102" i="8"/>
  <c r="BZ102" i="8"/>
  <c r="CA102" i="8"/>
  <c r="CB102" i="8"/>
  <c r="BY103" i="8"/>
  <c r="BZ103" i="8"/>
  <c r="CA103" i="8"/>
  <c r="CB103" i="8"/>
  <c r="BY104" i="8"/>
  <c r="BZ104" i="8"/>
  <c r="CA104" i="8"/>
  <c r="CB104" i="8"/>
  <c r="BY105" i="8"/>
  <c r="BZ105" i="8"/>
  <c r="CA105" i="8"/>
  <c r="CB105" i="8"/>
  <c r="BY106" i="8"/>
  <c r="BZ106" i="8"/>
  <c r="CA106" i="8"/>
  <c r="CB106" i="8"/>
  <c r="BY107" i="8"/>
  <c r="BZ107" i="8"/>
  <c r="CA107" i="8"/>
  <c r="CB107" i="8"/>
  <c r="BY108" i="8"/>
  <c r="BZ108" i="8"/>
  <c r="CA108" i="8"/>
  <c r="CB108" i="8"/>
  <c r="BY109" i="8"/>
  <c r="BZ109" i="8"/>
  <c r="CA109" i="8"/>
  <c r="CB109" i="8"/>
  <c r="BY110" i="8"/>
  <c r="BZ110" i="8"/>
  <c r="CA110" i="8"/>
  <c r="CB110" i="8"/>
  <c r="BY111" i="8"/>
  <c r="BZ111" i="8"/>
  <c r="CA111" i="8"/>
  <c r="CB111" i="8"/>
  <c r="BY112" i="8"/>
  <c r="BZ112" i="8"/>
  <c r="CA112" i="8"/>
  <c r="CB112" i="8"/>
  <c r="BY113" i="8"/>
  <c r="BZ113" i="8"/>
  <c r="CA113" i="8"/>
  <c r="CB113" i="8"/>
  <c r="BY114" i="8"/>
  <c r="BZ114" i="8"/>
  <c r="CA114" i="8"/>
  <c r="CB114" i="8"/>
  <c r="BY115" i="8"/>
  <c r="BZ115" i="8"/>
  <c r="CA115" i="8"/>
  <c r="CB115" i="8"/>
  <c r="BY116" i="8"/>
  <c r="BZ116" i="8"/>
  <c r="CA116" i="8"/>
  <c r="CB116" i="8"/>
  <c r="BY117" i="8"/>
  <c r="BZ117" i="8"/>
  <c r="CA117" i="8"/>
  <c r="CB117" i="8"/>
  <c r="BY118" i="8"/>
  <c r="BZ118" i="8"/>
  <c r="CA118" i="8"/>
  <c r="CB118" i="8"/>
  <c r="BY119" i="8"/>
  <c r="BZ119" i="8"/>
  <c r="CA119" i="8"/>
  <c r="CB119" i="8"/>
  <c r="BY120" i="8"/>
  <c r="BZ120" i="8"/>
  <c r="CA120" i="8"/>
  <c r="CB120" i="8"/>
  <c r="BY121" i="8"/>
  <c r="BZ121" i="8"/>
  <c r="CA121" i="8"/>
  <c r="CB121" i="8"/>
  <c r="BY122" i="8"/>
  <c r="BZ122" i="8"/>
  <c r="CA122" i="8"/>
  <c r="CB122" i="8"/>
  <c r="BY123" i="8"/>
  <c r="BZ123" i="8"/>
  <c r="CA123" i="8"/>
  <c r="CB123" i="8"/>
  <c r="BY124" i="8"/>
  <c r="BZ124" i="8"/>
  <c r="CA124" i="8"/>
  <c r="CB124" i="8"/>
  <c r="BY125" i="8"/>
  <c r="BZ125" i="8"/>
  <c r="CA125" i="8"/>
  <c r="CB125" i="8"/>
  <c r="BY126" i="8"/>
  <c r="BZ126" i="8"/>
  <c r="CA126" i="8"/>
  <c r="CB126" i="8"/>
  <c r="BY127" i="8"/>
  <c r="BZ127" i="8"/>
  <c r="CA127" i="8"/>
  <c r="CB127" i="8"/>
  <c r="BY128" i="8"/>
  <c r="BZ128" i="8"/>
  <c r="CA128" i="8"/>
  <c r="CB128" i="8"/>
  <c r="BY129" i="8"/>
  <c r="BZ129" i="8"/>
  <c r="CA129" i="8"/>
  <c r="CB129" i="8"/>
  <c r="BY130" i="8"/>
  <c r="BZ130" i="8"/>
  <c r="CA130" i="8"/>
  <c r="CB130" i="8"/>
  <c r="BY131" i="8"/>
  <c r="BZ131" i="8"/>
  <c r="CA131" i="8"/>
  <c r="CB131" i="8"/>
  <c r="BY132" i="8"/>
  <c r="BZ132" i="8"/>
  <c r="CA132" i="8"/>
  <c r="CB132" i="8"/>
  <c r="BY133" i="8"/>
  <c r="BZ133" i="8"/>
  <c r="CA133" i="8"/>
  <c r="CB133" i="8"/>
  <c r="BY134" i="8"/>
  <c r="BZ134" i="8"/>
  <c r="CA134" i="8"/>
  <c r="CB134" i="8"/>
  <c r="BY135" i="8"/>
  <c r="BZ135" i="8"/>
  <c r="CA135" i="8"/>
  <c r="CB135" i="8"/>
  <c r="BY136" i="8"/>
  <c r="BZ136" i="8"/>
  <c r="CA136" i="8"/>
  <c r="CB136" i="8"/>
  <c r="BY137" i="8"/>
  <c r="BZ137" i="8"/>
  <c r="CA137" i="8"/>
  <c r="CB137" i="8"/>
  <c r="BY138" i="8"/>
  <c r="BZ138" i="8"/>
  <c r="CA138" i="8"/>
  <c r="CB138" i="8"/>
  <c r="BY139" i="8"/>
  <c r="BZ139" i="8"/>
  <c r="CA139" i="8"/>
  <c r="CB139" i="8"/>
  <c r="BY140" i="8"/>
  <c r="BZ140" i="8"/>
  <c r="CA140" i="8"/>
  <c r="CB140" i="8"/>
  <c r="BY141" i="8"/>
  <c r="BZ141" i="8"/>
  <c r="CA141" i="8"/>
  <c r="CB141" i="8"/>
  <c r="BY142" i="8"/>
  <c r="BZ142" i="8"/>
  <c r="CA142" i="8"/>
  <c r="CB142" i="8"/>
  <c r="BY143" i="8"/>
  <c r="BZ143" i="8"/>
  <c r="CA143" i="8"/>
  <c r="CB143" i="8"/>
  <c r="BY144" i="8"/>
  <c r="BZ144" i="8"/>
  <c r="CA144" i="8"/>
  <c r="CB144" i="8"/>
  <c r="BY145" i="8"/>
  <c r="BZ145" i="8"/>
  <c r="CA145" i="8"/>
  <c r="CB145" i="8"/>
  <c r="BY146" i="8"/>
  <c r="BZ146" i="8"/>
  <c r="CA146" i="8"/>
  <c r="CB146" i="8"/>
  <c r="BY147" i="8"/>
  <c r="BZ147" i="8"/>
  <c r="CA147" i="8"/>
  <c r="CB147" i="8"/>
  <c r="BY148" i="8"/>
  <c r="BZ148" i="8"/>
  <c r="CA148" i="8"/>
  <c r="CB148" i="8"/>
  <c r="BY149" i="8"/>
  <c r="BZ149" i="8"/>
  <c r="CA149" i="8"/>
  <c r="CB149" i="8"/>
  <c r="CB10" i="8"/>
  <c r="CA10" i="8"/>
  <c r="BZ10" i="8"/>
  <c r="BY10" i="8"/>
  <c r="CB10" i="7"/>
  <c r="CA10" i="7"/>
  <c r="BZ10" i="7"/>
  <c r="BY10" i="7"/>
  <c r="BY11" i="5"/>
  <c r="BZ11" i="5"/>
  <c r="CA11" i="5"/>
  <c r="BY12" i="5"/>
  <c r="BZ12" i="5"/>
  <c r="CA12" i="5"/>
  <c r="BY13" i="5"/>
  <c r="BZ13" i="5"/>
  <c r="CA13" i="5"/>
  <c r="BY14" i="5"/>
  <c r="BZ14" i="5"/>
  <c r="CA14" i="5"/>
  <c r="BY15" i="5"/>
  <c r="BZ15" i="5"/>
  <c r="CA15" i="5"/>
  <c r="BY16" i="5"/>
  <c r="BZ16" i="5"/>
  <c r="CA16" i="5"/>
  <c r="BY17" i="5"/>
  <c r="BZ17" i="5"/>
  <c r="CA17" i="5"/>
  <c r="BY18" i="5"/>
  <c r="BZ18" i="5"/>
  <c r="CA18" i="5"/>
  <c r="BY19" i="5"/>
  <c r="BZ19" i="5"/>
  <c r="CA19" i="5"/>
  <c r="BY20" i="5"/>
  <c r="BZ20" i="5"/>
  <c r="CA20" i="5"/>
  <c r="BY21" i="5"/>
  <c r="BZ21" i="5"/>
  <c r="CA21" i="5"/>
  <c r="BY22" i="5"/>
  <c r="BZ22" i="5"/>
  <c r="CA22" i="5"/>
  <c r="BY23" i="5"/>
  <c r="BZ23" i="5"/>
  <c r="CA23" i="5"/>
  <c r="BY24" i="5"/>
  <c r="BZ24" i="5"/>
  <c r="CA24" i="5"/>
  <c r="BY25" i="5"/>
  <c r="BZ25" i="5"/>
  <c r="CA25" i="5"/>
  <c r="BY26" i="5"/>
  <c r="BZ26" i="5"/>
  <c r="CA26" i="5"/>
  <c r="BY27" i="5"/>
  <c r="BZ27" i="5"/>
  <c r="CA27" i="5"/>
  <c r="BY28" i="5"/>
  <c r="BZ28" i="5"/>
  <c r="CA28" i="5"/>
  <c r="BY29" i="5"/>
  <c r="BZ29" i="5"/>
  <c r="CA29" i="5"/>
  <c r="BY30" i="5"/>
  <c r="BZ30" i="5"/>
  <c r="CA30" i="5"/>
  <c r="BY31" i="5"/>
  <c r="BZ31" i="5"/>
  <c r="CA31" i="5"/>
  <c r="BY32" i="5"/>
  <c r="BZ32" i="5"/>
  <c r="CA32" i="5"/>
  <c r="BY33" i="5"/>
  <c r="BZ33" i="5"/>
  <c r="CA33" i="5"/>
  <c r="BY34" i="5"/>
  <c r="BZ34" i="5"/>
  <c r="CA34" i="5"/>
  <c r="BY35" i="5"/>
  <c r="BZ35" i="5"/>
  <c r="CA35" i="5"/>
  <c r="BY36" i="5"/>
  <c r="BZ36" i="5"/>
  <c r="CA36" i="5"/>
  <c r="BY37" i="5"/>
  <c r="BZ37" i="5"/>
  <c r="CA37" i="5"/>
  <c r="BY38" i="5"/>
  <c r="BZ38" i="5"/>
  <c r="CA38" i="5"/>
  <c r="BY39" i="5"/>
  <c r="BZ39" i="5"/>
  <c r="CA39" i="5"/>
  <c r="BY40" i="5"/>
  <c r="BZ40" i="5"/>
  <c r="CA40" i="5"/>
  <c r="BY41" i="5"/>
  <c r="BZ41" i="5"/>
  <c r="CA41" i="5"/>
  <c r="BY42" i="5"/>
  <c r="BZ42" i="5"/>
  <c r="CA42" i="5"/>
  <c r="BY43" i="5"/>
  <c r="BZ43" i="5"/>
  <c r="CA43" i="5"/>
  <c r="BY44" i="5"/>
  <c r="BZ44" i="5"/>
  <c r="CA44" i="5"/>
  <c r="BY45" i="5"/>
  <c r="BZ45" i="5"/>
  <c r="CA45" i="5"/>
  <c r="BY46" i="5"/>
  <c r="BZ46" i="5"/>
  <c r="CA46" i="5"/>
  <c r="BY47" i="5"/>
  <c r="BZ47" i="5"/>
  <c r="CA47" i="5"/>
  <c r="BY48" i="5"/>
  <c r="BZ48" i="5"/>
  <c r="CA48" i="5"/>
  <c r="BY49" i="5"/>
  <c r="BZ49" i="5"/>
  <c r="CA49" i="5"/>
  <c r="BY50" i="5"/>
  <c r="BZ50" i="5"/>
  <c r="CA50" i="5"/>
  <c r="BY51" i="5"/>
  <c r="BZ51" i="5"/>
  <c r="CA51" i="5"/>
  <c r="BY52" i="5"/>
  <c r="BZ52" i="5"/>
  <c r="CA52" i="5"/>
  <c r="BY53" i="5"/>
  <c r="BZ53" i="5"/>
  <c r="CA53" i="5"/>
  <c r="BY54" i="5"/>
  <c r="BZ54" i="5"/>
  <c r="CA54" i="5"/>
  <c r="BY55" i="5"/>
  <c r="BZ55" i="5"/>
  <c r="CA55" i="5"/>
  <c r="BY56" i="5"/>
  <c r="BZ56" i="5"/>
  <c r="CA56" i="5"/>
  <c r="BY57" i="5"/>
  <c r="BZ57" i="5"/>
  <c r="CA57" i="5"/>
  <c r="BY58" i="5"/>
  <c r="BZ58" i="5"/>
  <c r="CA58" i="5"/>
  <c r="BY59" i="5"/>
  <c r="BZ59" i="5"/>
  <c r="CA59" i="5"/>
  <c r="BY60" i="5"/>
  <c r="BZ60" i="5"/>
  <c r="CA60" i="5"/>
  <c r="BY61" i="5"/>
  <c r="BZ61" i="5"/>
  <c r="CA61" i="5"/>
  <c r="BY62" i="5"/>
  <c r="BZ62" i="5"/>
  <c r="CA62" i="5"/>
  <c r="BY63" i="5"/>
  <c r="BZ63" i="5"/>
  <c r="CA63" i="5"/>
  <c r="BY64" i="5"/>
  <c r="BZ64" i="5"/>
  <c r="CA64" i="5"/>
  <c r="BY65" i="5"/>
  <c r="BZ65" i="5"/>
  <c r="CA65" i="5"/>
  <c r="BY66" i="5"/>
  <c r="BZ66" i="5"/>
  <c r="CA66" i="5"/>
  <c r="BY67" i="5"/>
  <c r="BZ67" i="5"/>
  <c r="CA67" i="5"/>
  <c r="BY68" i="5"/>
  <c r="BZ68" i="5"/>
  <c r="CA68" i="5"/>
  <c r="BY69" i="5"/>
  <c r="BZ69" i="5"/>
  <c r="CA69" i="5"/>
  <c r="BY70" i="5"/>
  <c r="BZ70" i="5"/>
  <c r="CA70" i="5"/>
  <c r="BY71" i="5"/>
  <c r="BZ71" i="5"/>
  <c r="CA71" i="5"/>
  <c r="BY72" i="5"/>
  <c r="BZ72" i="5"/>
  <c r="CA72" i="5"/>
  <c r="BY73" i="5"/>
  <c r="BZ73" i="5"/>
  <c r="CA73" i="5"/>
  <c r="BY74" i="5"/>
  <c r="BZ74" i="5"/>
  <c r="CA74" i="5"/>
  <c r="BY75" i="5"/>
  <c r="BZ75" i="5"/>
  <c r="CA75" i="5"/>
  <c r="BY76" i="5"/>
  <c r="BZ76" i="5"/>
  <c r="CA76" i="5"/>
  <c r="BY77" i="5"/>
  <c r="BZ77" i="5"/>
  <c r="CA77" i="5"/>
  <c r="BY78" i="5"/>
  <c r="BZ78" i="5"/>
  <c r="CA78" i="5"/>
  <c r="BY79" i="5"/>
  <c r="BZ79" i="5"/>
  <c r="CA79" i="5"/>
  <c r="BY80" i="5"/>
  <c r="BZ80" i="5"/>
  <c r="CA80" i="5"/>
  <c r="BY81" i="5"/>
  <c r="BZ81" i="5"/>
  <c r="CA81" i="5"/>
  <c r="BY82" i="5"/>
  <c r="BZ82" i="5"/>
  <c r="CA82" i="5"/>
  <c r="BY83" i="5"/>
  <c r="BZ83" i="5"/>
  <c r="CA83" i="5"/>
  <c r="BY84" i="5"/>
  <c r="BZ84" i="5"/>
  <c r="CA84" i="5"/>
  <c r="BY85" i="5"/>
  <c r="BZ85" i="5"/>
  <c r="CA85" i="5"/>
  <c r="BY86" i="5"/>
  <c r="BZ86" i="5"/>
  <c r="CA86" i="5"/>
  <c r="BY87" i="5"/>
  <c r="BZ87" i="5"/>
  <c r="CA87" i="5"/>
  <c r="BY88" i="5"/>
  <c r="BZ88" i="5"/>
  <c r="CA88" i="5"/>
  <c r="BY89" i="5"/>
  <c r="BZ89" i="5"/>
  <c r="CA89" i="5"/>
  <c r="BY90" i="5"/>
  <c r="BZ90" i="5"/>
  <c r="CA90" i="5"/>
  <c r="BY91" i="5"/>
  <c r="BZ91" i="5"/>
  <c r="CA91" i="5"/>
  <c r="BY92" i="5"/>
  <c r="BZ92" i="5"/>
  <c r="CA92" i="5"/>
  <c r="BY93" i="5"/>
  <c r="BZ93" i="5"/>
  <c r="CA93" i="5"/>
  <c r="BY94" i="5"/>
  <c r="BZ94" i="5"/>
  <c r="CA94" i="5"/>
  <c r="BY95" i="5"/>
  <c r="BZ95" i="5"/>
  <c r="CA95" i="5"/>
  <c r="BY96" i="5"/>
  <c r="BZ96" i="5"/>
  <c r="CA96" i="5"/>
  <c r="BY97" i="5"/>
  <c r="BZ97" i="5"/>
  <c r="CA97" i="5"/>
  <c r="BY98" i="5"/>
  <c r="BZ98" i="5"/>
  <c r="CA98" i="5"/>
  <c r="BY99" i="5"/>
  <c r="BZ99" i="5"/>
  <c r="CA99" i="5"/>
  <c r="BY100" i="5"/>
  <c r="BZ100" i="5"/>
  <c r="CA100" i="5"/>
  <c r="BY101" i="5"/>
  <c r="BZ101" i="5"/>
  <c r="CA101" i="5"/>
  <c r="BY102" i="5"/>
  <c r="BZ102" i="5"/>
  <c r="CA102" i="5"/>
  <c r="BY103" i="5"/>
  <c r="BZ103" i="5"/>
  <c r="CA103" i="5"/>
  <c r="BY104" i="5"/>
  <c r="BZ104" i="5"/>
  <c r="CA104" i="5"/>
  <c r="BY105" i="5"/>
  <c r="BZ105" i="5"/>
  <c r="CA105" i="5"/>
  <c r="BY106" i="5"/>
  <c r="BZ106" i="5"/>
  <c r="CA106" i="5"/>
  <c r="BY107" i="5"/>
  <c r="BZ107" i="5"/>
  <c r="CA107" i="5"/>
  <c r="BY108" i="5"/>
  <c r="BZ108" i="5"/>
  <c r="CA108" i="5"/>
  <c r="BY109" i="5"/>
  <c r="BZ109" i="5"/>
  <c r="CA109" i="5"/>
  <c r="BY110" i="5"/>
  <c r="BZ110" i="5"/>
  <c r="CA110" i="5"/>
  <c r="BY111" i="5"/>
  <c r="BZ111" i="5"/>
  <c r="CA111" i="5"/>
  <c r="BY112" i="5"/>
  <c r="BZ112" i="5"/>
  <c r="CA112" i="5"/>
  <c r="BY113" i="5"/>
  <c r="BZ113" i="5"/>
  <c r="CA113" i="5"/>
  <c r="BY114" i="5"/>
  <c r="BZ114" i="5"/>
  <c r="CA114" i="5"/>
  <c r="BY115" i="5"/>
  <c r="BZ115" i="5"/>
  <c r="CA115" i="5"/>
  <c r="BY116" i="5"/>
  <c r="BZ116" i="5"/>
  <c r="CA116" i="5"/>
  <c r="BY117" i="5"/>
  <c r="BZ117" i="5"/>
  <c r="CA117" i="5"/>
  <c r="BY118" i="5"/>
  <c r="BZ118" i="5"/>
  <c r="CA118" i="5"/>
  <c r="BY119" i="5"/>
  <c r="BZ119" i="5"/>
  <c r="CA119" i="5"/>
  <c r="BY120" i="5"/>
  <c r="BZ120" i="5"/>
  <c r="CA120" i="5"/>
  <c r="BY121" i="5"/>
  <c r="BZ121" i="5"/>
  <c r="CA121" i="5"/>
  <c r="BY122" i="5"/>
  <c r="BZ122" i="5"/>
  <c r="CA122" i="5"/>
  <c r="BY123" i="5"/>
  <c r="BZ123" i="5"/>
  <c r="CA123" i="5"/>
  <c r="BY124" i="5"/>
  <c r="BZ124" i="5"/>
  <c r="CA124" i="5"/>
  <c r="BY125" i="5"/>
  <c r="BZ125" i="5"/>
  <c r="CA125" i="5"/>
  <c r="BY126" i="5"/>
  <c r="BZ126" i="5"/>
  <c r="CA126" i="5"/>
  <c r="BY127" i="5"/>
  <c r="BZ127" i="5"/>
  <c r="CA127" i="5"/>
  <c r="BY128" i="5"/>
  <c r="BZ128" i="5"/>
  <c r="CA128" i="5"/>
  <c r="BY129" i="5"/>
  <c r="BZ129" i="5"/>
  <c r="CA129" i="5"/>
  <c r="BY130" i="5"/>
  <c r="BZ130" i="5"/>
  <c r="CA130" i="5"/>
  <c r="BY131" i="5"/>
  <c r="BZ131" i="5"/>
  <c r="CA131" i="5"/>
  <c r="BY132" i="5"/>
  <c r="BZ132" i="5"/>
  <c r="CA132" i="5"/>
  <c r="BY133" i="5"/>
  <c r="BZ133" i="5"/>
  <c r="CA133" i="5"/>
  <c r="BY134" i="5"/>
  <c r="BZ134" i="5"/>
  <c r="CA134" i="5"/>
  <c r="BY135" i="5"/>
  <c r="BZ135" i="5"/>
  <c r="CA135" i="5"/>
  <c r="BY136" i="5"/>
  <c r="BZ136" i="5"/>
  <c r="CA136" i="5"/>
  <c r="BY137" i="5"/>
  <c r="BZ137" i="5"/>
  <c r="CA137" i="5"/>
  <c r="BY138" i="5"/>
  <c r="BZ138" i="5"/>
  <c r="CA138" i="5"/>
  <c r="BY139" i="5"/>
  <c r="BZ139" i="5"/>
  <c r="CA139" i="5"/>
  <c r="BY140" i="5"/>
  <c r="BZ140" i="5"/>
  <c r="CA140" i="5"/>
  <c r="BY141" i="5"/>
  <c r="BZ141" i="5"/>
  <c r="CA141" i="5"/>
  <c r="BY142" i="5"/>
  <c r="BZ142" i="5"/>
  <c r="CA142" i="5"/>
  <c r="BY143" i="5"/>
  <c r="BZ143" i="5"/>
  <c r="CA143" i="5"/>
  <c r="BY144" i="5"/>
  <c r="BZ144" i="5"/>
  <c r="CA144" i="5"/>
  <c r="BY145" i="5"/>
  <c r="BZ145" i="5"/>
  <c r="CA145" i="5"/>
  <c r="BY146" i="5"/>
  <c r="BZ146" i="5"/>
  <c r="CA146" i="5"/>
  <c r="BY147" i="5"/>
  <c r="BZ147" i="5"/>
  <c r="CA147" i="5"/>
  <c r="BY148" i="5"/>
  <c r="BZ148" i="5"/>
  <c r="CA148" i="5"/>
  <c r="BY149" i="5"/>
  <c r="BZ149" i="5"/>
  <c r="CA149" i="5"/>
  <c r="BY150" i="5"/>
  <c r="BZ150" i="5"/>
  <c r="CA150" i="5"/>
  <c r="CA10" i="5"/>
  <c r="BZ10" i="5"/>
  <c r="BY10" i="5"/>
  <c r="B8" i="5"/>
  <c r="BY11" i="4"/>
  <c r="BZ11" i="4"/>
  <c r="CA11" i="4"/>
  <c r="CB11" i="4"/>
  <c r="BY12" i="4"/>
  <c r="BZ12" i="4"/>
  <c r="CA12" i="4"/>
  <c r="CB12" i="4"/>
  <c r="BY13" i="4"/>
  <c r="BZ13" i="4"/>
  <c r="CA13" i="4"/>
  <c r="CB13" i="4"/>
  <c r="BY14" i="4"/>
  <c r="BZ14" i="4"/>
  <c r="CA14" i="4"/>
  <c r="CB14" i="4"/>
  <c r="BY15" i="4"/>
  <c r="BZ15" i="4"/>
  <c r="CA15" i="4"/>
  <c r="CB15" i="4"/>
  <c r="BY16" i="4"/>
  <c r="BZ16" i="4"/>
  <c r="CA16" i="4"/>
  <c r="CB16" i="4"/>
  <c r="BY17" i="4"/>
  <c r="BZ17" i="4"/>
  <c r="CA17" i="4"/>
  <c r="CB17" i="4"/>
  <c r="BY18" i="4"/>
  <c r="BZ18" i="4"/>
  <c r="CA18" i="4"/>
  <c r="CB18" i="4"/>
  <c r="BY19" i="4"/>
  <c r="BZ19" i="4"/>
  <c r="CA19" i="4"/>
  <c r="CB19" i="4"/>
  <c r="BY20" i="4"/>
  <c r="BZ20" i="4"/>
  <c r="CA20" i="4"/>
  <c r="CB20" i="4"/>
  <c r="BY21" i="4"/>
  <c r="BZ21" i="4"/>
  <c r="CA21" i="4"/>
  <c r="CB21" i="4"/>
  <c r="BY22" i="4"/>
  <c r="BZ22" i="4"/>
  <c r="CA22" i="4"/>
  <c r="CB22" i="4"/>
  <c r="BY23" i="4"/>
  <c r="BZ23" i="4"/>
  <c r="CA23" i="4"/>
  <c r="CB23" i="4"/>
  <c r="BY24" i="4"/>
  <c r="BZ24" i="4"/>
  <c r="CA24" i="4"/>
  <c r="CB24" i="4"/>
  <c r="BY25" i="4"/>
  <c r="BZ25" i="4"/>
  <c r="CA25" i="4"/>
  <c r="CB25" i="4"/>
  <c r="BY26" i="4"/>
  <c r="BZ26" i="4"/>
  <c r="CA26" i="4"/>
  <c r="CB26" i="4"/>
  <c r="BY27" i="4"/>
  <c r="BZ27" i="4"/>
  <c r="CA27" i="4"/>
  <c r="CB27" i="4"/>
  <c r="BY28" i="4"/>
  <c r="BZ28" i="4"/>
  <c r="CA28" i="4"/>
  <c r="CB28" i="4"/>
  <c r="BY29" i="4"/>
  <c r="BZ29" i="4"/>
  <c r="CA29" i="4"/>
  <c r="CB29" i="4"/>
  <c r="BY30" i="4"/>
  <c r="BZ30" i="4"/>
  <c r="CA30" i="4"/>
  <c r="CB30" i="4"/>
  <c r="BY31" i="4"/>
  <c r="BZ31" i="4"/>
  <c r="CA31" i="4"/>
  <c r="CB31" i="4"/>
  <c r="BY32" i="4"/>
  <c r="BZ32" i="4"/>
  <c r="CA32" i="4"/>
  <c r="CB32" i="4"/>
  <c r="BY33" i="4"/>
  <c r="BZ33" i="4"/>
  <c r="CA33" i="4"/>
  <c r="CB33" i="4"/>
  <c r="BY34" i="4"/>
  <c r="BZ34" i="4"/>
  <c r="CA34" i="4"/>
  <c r="CB34" i="4"/>
  <c r="BY35" i="4"/>
  <c r="BZ35" i="4"/>
  <c r="CA35" i="4"/>
  <c r="CB35" i="4"/>
  <c r="BY36" i="4"/>
  <c r="BZ36" i="4"/>
  <c r="CA36" i="4"/>
  <c r="CB36" i="4"/>
  <c r="BY37" i="4"/>
  <c r="BZ37" i="4"/>
  <c r="CA37" i="4"/>
  <c r="CB37" i="4"/>
  <c r="BY38" i="4"/>
  <c r="BZ38" i="4"/>
  <c r="CA38" i="4"/>
  <c r="CB38" i="4"/>
  <c r="BY39" i="4"/>
  <c r="BZ39" i="4"/>
  <c r="CA39" i="4"/>
  <c r="CB39" i="4"/>
  <c r="BY40" i="4"/>
  <c r="BZ40" i="4"/>
  <c r="CA40" i="4"/>
  <c r="CB40" i="4"/>
  <c r="BY41" i="4"/>
  <c r="BZ41" i="4"/>
  <c r="CA41" i="4"/>
  <c r="CB41" i="4"/>
  <c r="BY42" i="4"/>
  <c r="BZ42" i="4"/>
  <c r="CA42" i="4"/>
  <c r="CB42" i="4"/>
  <c r="BY43" i="4"/>
  <c r="BZ43" i="4"/>
  <c r="CA43" i="4"/>
  <c r="CB43" i="4"/>
  <c r="BY44" i="4"/>
  <c r="BZ44" i="4"/>
  <c r="CA44" i="4"/>
  <c r="CB44" i="4"/>
  <c r="BY45" i="4"/>
  <c r="BZ45" i="4"/>
  <c r="CA45" i="4"/>
  <c r="CB45" i="4"/>
  <c r="BY46" i="4"/>
  <c r="BZ46" i="4"/>
  <c r="CA46" i="4"/>
  <c r="CB46" i="4"/>
  <c r="BY47" i="4"/>
  <c r="BZ47" i="4"/>
  <c r="CA47" i="4"/>
  <c r="CB47" i="4"/>
  <c r="BY48" i="4"/>
  <c r="BZ48" i="4"/>
  <c r="CA48" i="4"/>
  <c r="CB48" i="4"/>
  <c r="BY49" i="4"/>
  <c r="BZ49" i="4"/>
  <c r="CA49" i="4"/>
  <c r="CB49" i="4"/>
  <c r="BY50" i="4"/>
  <c r="BZ50" i="4"/>
  <c r="CA50" i="4"/>
  <c r="CB50" i="4"/>
  <c r="BY51" i="4"/>
  <c r="BZ51" i="4"/>
  <c r="CA51" i="4"/>
  <c r="CB51" i="4"/>
  <c r="BY52" i="4"/>
  <c r="BZ52" i="4"/>
  <c r="CA52" i="4"/>
  <c r="CB52" i="4"/>
  <c r="BY53" i="4"/>
  <c r="BZ53" i="4"/>
  <c r="CA53" i="4"/>
  <c r="CB53" i="4"/>
  <c r="BY54" i="4"/>
  <c r="BZ54" i="4"/>
  <c r="CA54" i="4"/>
  <c r="CB54" i="4"/>
  <c r="BY55" i="4"/>
  <c r="BZ55" i="4"/>
  <c r="CA55" i="4"/>
  <c r="CB55" i="4"/>
  <c r="BY56" i="4"/>
  <c r="BZ56" i="4"/>
  <c r="CA56" i="4"/>
  <c r="CB56" i="4"/>
  <c r="BY57" i="4"/>
  <c r="BZ57" i="4"/>
  <c r="CA57" i="4"/>
  <c r="CB57" i="4"/>
  <c r="BY58" i="4"/>
  <c r="BZ58" i="4"/>
  <c r="CA58" i="4"/>
  <c r="CB58" i="4"/>
  <c r="BY59" i="4"/>
  <c r="BZ59" i="4"/>
  <c r="CA59" i="4"/>
  <c r="CB59" i="4"/>
  <c r="BY60" i="4"/>
  <c r="BZ60" i="4"/>
  <c r="CA60" i="4"/>
  <c r="CB60" i="4"/>
  <c r="BY61" i="4"/>
  <c r="BZ61" i="4"/>
  <c r="CA61" i="4"/>
  <c r="CB61" i="4"/>
  <c r="BY62" i="4"/>
  <c r="BZ62" i="4"/>
  <c r="CA62" i="4"/>
  <c r="CB62" i="4"/>
  <c r="BY63" i="4"/>
  <c r="BZ63" i="4"/>
  <c r="CA63" i="4"/>
  <c r="CB63" i="4"/>
  <c r="BY64" i="4"/>
  <c r="BZ64" i="4"/>
  <c r="CA64" i="4"/>
  <c r="CB64" i="4"/>
  <c r="BY65" i="4"/>
  <c r="BZ65" i="4"/>
  <c r="CA65" i="4"/>
  <c r="CB65" i="4"/>
  <c r="BY66" i="4"/>
  <c r="BZ66" i="4"/>
  <c r="CA66" i="4"/>
  <c r="CB66" i="4"/>
  <c r="BY67" i="4"/>
  <c r="BZ67" i="4"/>
  <c r="CA67" i="4"/>
  <c r="CB67" i="4"/>
  <c r="BY68" i="4"/>
  <c r="BZ68" i="4"/>
  <c r="CA68" i="4"/>
  <c r="CB68" i="4"/>
  <c r="BY69" i="4"/>
  <c r="BZ69" i="4"/>
  <c r="CA69" i="4"/>
  <c r="CB69" i="4"/>
  <c r="BY70" i="4"/>
  <c r="BZ70" i="4"/>
  <c r="CA70" i="4"/>
  <c r="CB70" i="4"/>
  <c r="BY71" i="4"/>
  <c r="BZ71" i="4"/>
  <c r="CA71" i="4"/>
  <c r="CB71" i="4"/>
  <c r="BY72" i="4"/>
  <c r="BZ72" i="4"/>
  <c r="CA72" i="4"/>
  <c r="CB72" i="4"/>
  <c r="BY73" i="4"/>
  <c r="BZ73" i="4"/>
  <c r="CA73" i="4"/>
  <c r="CB73" i="4"/>
  <c r="BY74" i="4"/>
  <c r="BZ74" i="4"/>
  <c r="CA74" i="4"/>
  <c r="CB74" i="4"/>
  <c r="BY75" i="4"/>
  <c r="BZ75" i="4"/>
  <c r="CA75" i="4"/>
  <c r="CB75" i="4"/>
  <c r="BY76" i="4"/>
  <c r="BZ76" i="4"/>
  <c r="CA76" i="4"/>
  <c r="CB76" i="4"/>
  <c r="BY77" i="4"/>
  <c r="BZ77" i="4"/>
  <c r="CA77" i="4"/>
  <c r="CB77" i="4"/>
  <c r="BY78" i="4"/>
  <c r="BZ78" i="4"/>
  <c r="CA78" i="4"/>
  <c r="CB78" i="4"/>
  <c r="BY79" i="4"/>
  <c r="BZ79" i="4"/>
  <c r="CA79" i="4"/>
  <c r="CB79" i="4"/>
  <c r="BY80" i="4"/>
  <c r="BZ80" i="4"/>
  <c r="CA80" i="4"/>
  <c r="CB80" i="4"/>
  <c r="BY81" i="4"/>
  <c r="BZ81" i="4"/>
  <c r="CA81" i="4"/>
  <c r="CB81" i="4"/>
  <c r="BY82" i="4"/>
  <c r="BZ82" i="4"/>
  <c r="CA82" i="4"/>
  <c r="CB82" i="4"/>
  <c r="BY83" i="4"/>
  <c r="BZ83" i="4"/>
  <c r="CA83" i="4"/>
  <c r="CB83" i="4"/>
  <c r="BY84" i="4"/>
  <c r="BZ84" i="4"/>
  <c r="CA84" i="4"/>
  <c r="CB84" i="4"/>
  <c r="BY85" i="4"/>
  <c r="BZ85" i="4"/>
  <c r="CA85" i="4"/>
  <c r="CB85" i="4"/>
  <c r="BY86" i="4"/>
  <c r="BZ86" i="4"/>
  <c r="CA86" i="4"/>
  <c r="CB86" i="4"/>
  <c r="BY87" i="4"/>
  <c r="BZ87" i="4"/>
  <c r="CA87" i="4"/>
  <c r="CB87" i="4"/>
  <c r="BY88" i="4"/>
  <c r="BZ88" i="4"/>
  <c r="CA88" i="4"/>
  <c r="CB88" i="4"/>
  <c r="BY89" i="4"/>
  <c r="BZ89" i="4"/>
  <c r="CA89" i="4"/>
  <c r="CB89" i="4"/>
  <c r="BY90" i="4"/>
  <c r="BZ90" i="4"/>
  <c r="CA90" i="4"/>
  <c r="CB90" i="4"/>
  <c r="BY91" i="4"/>
  <c r="BZ91" i="4"/>
  <c r="CA91" i="4"/>
  <c r="CB91" i="4"/>
  <c r="BY92" i="4"/>
  <c r="BZ92" i="4"/>
  <c r="CA92" i="4"/>
  <c r="CB92" i="4"/>
  <c r="BY93" i="4"/>
  <c r="BZ93" i="4"/>
  <c r="CA93" i="4"/>
  <c r="CB93" i="4"/>
  <c r="BY94" i="4"/>
  <c r="BZ94" i="4"/>
  <c r="CA94" i="4"/>
  <c r="CB94" i="4"/>
  <c r="BY95" i="4"/>
  <c r="BZ95" i="4"/>
  <c r="CA95" i="4"/>
  <c r="CB95" i="4"/>
  <c r="BY96" i="4"/>
  <c r="BZ96" i="4"/>
  <c r="CA96" i="4"/>
  <c r="CB96" i="4"/>
  <c r="BY97" i="4"/>
  <c r="BZ97" i="4"/>
  <c r="CA97" i="4"/>
  <c r="CB97" i="4"/>
  <c r="BY98" i="4"/>
  <c r="BZ98" i="4"/>
  <c r="CA98" i="4"/>
  <c r="CB98" i="4"/>
  <c r="BY99" i="4"/>
  <c r="BZ99" i="4"/>
  <c r="CA99" i="4"/>
  <c r="CB99" i="4"/>
  <c r="BY100" i="4"/>
  <c r="BZ100" i="4"/>
  <c r="CA100" i="4"/>
  <c r="CB100" i="4"/>
  <c r="BY101" i="4"/>
  <c r="BZ101" i="4"/>
  <c r="CA101" i="4"/>
  <c r="CB101" i="4"/>
  <c r="BY102" i="4"/>
  <c r="BZ102" i="4"/>
  <c r="CA102" i="4"/>
  <c r="CB102" i="4"/>
  <c r="BY103" i="4"/>
  <c r="BZ103" i="4"/>
  <c r="CA103" i="4"/>
  <c r="CB103" i="4"/>
  <c r="BY104" i="4"/>
  <c r="BZ104" i="4"/>
  <c r="CA104" i="4"/>
  <c r="CB104" i="4"/>
  <c r="BY105" i="4"/>
  <c r="BZ105" i="4"/>
  <c r="CA105" i="4"/>
  <c r="CB105" i="4"/>
  <c r="BY106" i="4"/>
  <c r="BZ106" i="4"/>
  <c r="CA106" i="4"/>
  <c r="CB106" i="4"/>
  <c r="BY107" i="4"/>
  <c r="BZ107" i="4"/>
  <c r="CA107" i="4"/>
  <c r="CB107" i="4"/>
  <c r="BY108" i="4"/>
  <c r="BZ108" i="4"/>
  <c r="CA108" i="4"/>
  <c r="CB108" i="4"/>
  <c r="BY109" i="4"/>
  <c r="BZ109" i="4"/>
  <c r="CA109" i="4"/>
  <c r="CB109" i="4"/>
  <c r="BY110" i="4"/>
  <c r="BZ110" i="4"/>
  <c r="CA110" i="4"/>
  <c r="CB110" i="4"/>
  <c r="BY111" i="4"/>
  <c r="BZ111" i="4"/>
  <c r="CA111" i="4"/>
  <c r="CB111" i="4"/>
  <c r="BY112" i="4"/>
  <c r="BZ112" i="4"/>
  <c r="CA112" i="4"/>
  <c r="CB112" i="4"/>
  <c r="BY113" i="4"/>
  <c r="BZ113" i="4"/>
  <c r="CA113" i="4"/>
  <c r="CB113" i="4"/>
  <c r="BY114" i="4"/>
  <c r="BZ114" i="4"/>
  <c r="CA114" i="4"/>
  <c r="CB114" i="4"/>
  <c r="BY115" i="4"/>
  <c r="BZ115" i="4"/>
  <c r="CA115" i="4"/>
  <c r="CB115" i="4"/>
  <c r="BY116" i="4"/>
  <c r="BZ116" i="4"/>
  <c r="CA116" i="4"/>
  <c r="CB116" i="4"/>
  <c r="BY117" i="4"/>
  <c r="BZ117" i="4"/>
  <c r="CA117" i="4"/>
  <c r="CB117" i="4"/>
  <c r="BY118" i="4"/>
  <c r="BZ118" i="4"/>
  <c r="CA118" i="4"/>
  <c r="CB118" i="4"/>
  <c r="BY119" i="4"/>
  <c r="BZ119" i="4"/>
  <c r="CA119" i="4"/>
  <c r="CB119" i="4"/>
  <c r="BY120" i="4"/>
  <c r="BZ120" i="4"/>
  <c r="CA120" i="4"/>
  <c r="CB120" i="4"/>
  <c r="BY121" i="4"/>
  <c r="BZ121" i="4"/>
  <c r="CA121" i="4"/>
  <c r="CB121" i="4"/>
  <c r="BY122" i="4"/>
  <c r="BZ122" i="4"/>
  <c r="CA122" i="4"/>
  <c r="CB122" i="4"/>
  <c r="BY123" i="4"/>
  <c r="BZ123" i="4"/>
  <c r="CA123" i="4"/>
  <c r="CB123" i="4"/>
  <c r="BY124" i="4"/>
  <c r="BZ124" i="4"/>
  <c r="CA124" i="4"/>
  <c r="CB124" i="4"/>
  <c r="BY125" i="4"/>
  <c r="BZ125" i="4"/>
  <c r="CA125" i="4"/>
  <c r="CB125" i="4"/>
  <c r="BY126" i="4"/>
  <c r="BZ126" i="4"/>
  <c r="CA126" i="4"/>
  <c r="CB126" i="4"/>
  <c r="BY127" i="4"/>
  <c r="BZ127" i="4"/>
  <c r="CA127" i="4"/>
  <c r="CB127" i="4"/>
  <c r="BY128" i="4"/>
  <c r="BZ128" i="4"/>
  <c r="CA128" i="4"/>
  <c r="CB128" i="4"/>
  <c r="BY129" i="4"/>
  <c r="BZ129" i="4"/>
  <c r="CA129" i="4"/>
  <c r="CB129" i="4"/>
  <c r="BY130" i="4"/>
  <c r="BZ130" i="4"/>
  <c r="CA130" i="4"/>
  <c r="CB130" i="4"/>
  <c r="BY131" i="4"/>
  <c r="BZ131" i="4"/>
  <c r="CA131" i="4"/>
  <c r="CB131" i="4"/>
  <c r="BY132" i="4"/>
  <c r="BZ132" i="4"/>
  <c r="CA132" i="4"/>
  <c r="CB132" i="4"/>
  <c r="BY133" i="4"/>
  <c r="BZ133" i="4"/>
  <c r="CA133" i="4"/>
  <c r="CB133" i="4"/>
  <c r="BY134" i="4"/>
  <c r="BZ134" i="4"/>
  <c r="CA134" i="4"/>
  <c r="CB134" i="4"/>
  <c r="BY135" i="4"/>
  <c r="BZ135" i="4"/>
  <c r="CA135" i="4"/>
  <c r="CB135" i="4"/>
  <c r="BY136" i="4"/>
  <c r="BZ136" i="4"/>
  <c r="CA136" i="4"/>
  <c r="CB136" i="4"/>
  <c r="BY137" i="4"/>
  <c r="BZ137" i="4"/>
  <c r="CA137" i="4"/>
  <c r="CB137" i="4"/>
  <c r="BY138" i="4"/>
  <c r="BZ138" i="4"/>
  <c r="CA138" i="4"/>
  <c r="CB138" i="4"/>
  <c r="BY139" i="4"/>
  <c r="BZ139" i="4"/>
  <c r="CA139" i="4"/>
  <c r="CB139" i="4"/>
  <c r="BY140" i="4"/>
  <c r="BZ140" i="4"/>
  <c r="CA140" i="4"/>
  <c r="CB140" i="4"/>
  <c r="BY141" i="4"/>
  <c r="BZ141" i="4"/>
  <c r="CA141" i="4"/>
  <c r="CB141" i="4"/>
  <c r="BY142" i="4"/>
  <c r="BZ142" i="4"/>
  <c r="CA142" i="4"/>
  <c r="CB142" i="4"/>
  <c r="BY143" i="4"/>
  <c r="BZ143" i="4"/>
  <c r="CA143" i="4"/>
  <c r="CB143" i="4"/>
  <c r="BY144" i="4"/>
  <c r="BZ144" i="4"/>
  <c r="CA144" i="4"/>
  <c r="CB144" i="4"/>
  <c r="BY145" i="4"/>
  <c r="BZ145" i="4"/>
  <c r="CA145" i="4"/>
  <c r="CB145" i="4"/>
  <c r="BY146" i="4"/>
  <c r="BZ146" i="4"/>
  <c r="CA146" i="4"/>
  <c r="CB146" i="4"/>
  <c r="BY147" i="4"/>
  <c r="BZ147" i="4"/>
  <c r="CA147" i="4"/>
  <c r="CB147" i="4"/>
  <c r="BY148" i="4"/>
  <c r="BZ148" i="4"/>
  <c r="CA148" i="4"/>
  <c r="CB148" i="4"/>
  <c r="BY149" i="4"/>
  <c r="BZ149" i="4"/>
  <c r="CA149" i="4"/>
  <c r="CB149" i="4"/>
  <c r="BY150" i="4"/>
  <c r="BZ150" i="4"/>
  <c r="CA150" i="4"/>
  <c r="CB150" i="4"/>
  <c r="CB10" i="4"/>
  <c r="CA10" i="4"/>
  <c r="BZ10" i="4"/>
  <c r="BY10" i="4"/>
  <c r="BW149" i="4"/>
  <c r="BW150" i="4"/>
  <c r="BW147" i="8" l="1"/>
  <c r="BW148" i="8"/>
  <c r="BW149" i="8"/>
  <c r="CA7" i="8"/>
  <c r="CA5" i="8"/>
  <c r="BU8" i="8"/>
  <c r="AT8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7" i="8"/>
  <c r="C6" i="8"/>
  <c r="C5" i="8"/>
  <c r="BW147" i="7"/>
  <c r="BW148" i="7"/>
  <c r="BZ5" i="7"/>
  <c r="BY5" i="7"/>
  <c r="BU8" i="7"/>
  <c r="AT8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7" i="7"/>
  <c r="C6" i="7"/>
  <c r="C5" i="7"/>
  <c r="BW147" i="5"/>
  <c r="BW148" i="5"/>
  <c r="BW149" i="5"/>
  <c r="BW150" i="5"/>
  <c r="BU8" i="5"/>
  <c r="BU8" i="4"/>
  <c r="AT8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7" i="4"/>
  <c r="C6" i="4"/>
  <c r="C5" i="4"/>
  <c r="AT8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7" i="5"/>
  <c r="C6" i="5"/>
  <c r="C5" i="5"/>
  <c r="BZ6" i="4"/>
  <c r="BY7" i="4"/>
  <c r="BW147" i="4"/>
  <c r="BW148" i="4"/>
  <c r="A4" i="8"/>
  <c r="A4" i="7"/>
  <c r="A4" i="5"/>
  <c r="A4" i="4"/>
  <c r="CB5" i="7" l="1"/>
  <c r="CA5" i="7"/>
  <c r="BY7" i="5"/>
  <c r="BZ8" i="5"/>
  <c r="BY5" i="5"/>
  <c r="CB8" i="4"/>
  <c r="BY6" i="4"/>
  <c r="CA8" i="4"/>
  <c r="CA7" i="4"/>
  <c r="BY7" i="8"/>
  <c r="BZ7" i="8"/>
  <c r="CA8" i="8"/>
  <c r="BY5" i="8"/>
  <c r="CB7" i="8"/>
  <c r="CB6" i="7"/>
  <c r="BY6" i="7"/>
  <c r="BZ6" i="7"/>
  <c r="CA8" i="7"/>
  <c r="CB8" i="7"/>
  <c r="BY8" i="7"/>
  <c r="BZ8" i="7"/>
  <c r="BZ5" i="5"/>
  <c r="BZ7" i="5"/>
  <c r="CB7" i="5"/>
  <c r="BY6" i="5"/>
  <c r="BY8" i="4"/>
  <c r="BZ5" i="4"/>
  <c r="CA6" i="4"/>
  <c r="CB7" i="4"/>
  <c r="BY5" i="4"/>
  <c r="CA5" i="4"/>
  <c r="CB6" i="4"/>
  <c r="BZ8" i="4"/>
  <c r="CC5" i="4" s="1"/>
  <c r="CB5" i="4"/>
  <c r="BZ7" i="4"/>
  <c r="CB5" i="8"/>
  <c r="BZ6" i="8"/>
  <c r="BY6" i="8"/>
  <c r="CA6" i="8"/>
  <c r="BY8" i="8"/>
  <c r="CB8" i="8"/>
  <c r="CB6" i="8"/>
  <c r="BZ8" i="8"/>
  <c r="BZ5" i="8"/>
  <c r="BY7" i="7"/>
  <c r="BZ7" i="7"/>
  <c r="CA7" i="7"/>
  <c r="CB7" i="7"/>
  <c r="CA6" i="7"/>
  <c r="CA7" i="5"/>
  <c r="BZ6" i="5"/>
  <c r="BY8" i="5"/>
  <c r="CB8" i="5"/>
  <c r="CA6" i="5"/>
  <c r="CB6" i="5"/>
  <c r="CA5" i="5"/>
  <c r="CA8" i="5"/>
  <c r="CB5" i="5"/>
  <c r="CC5" i="7" l="1"/>
  <c r="CC5" i="5"/>
  <c r="BW146" i="5"/>
  <c r="BW146" i="4"/>
  <c r="BW145" i="4"/>
  <c r="BW144" i="4"/>
  <c r="BW143" i="4"/>
  <c r="BW142" i="4"/>
  <c r="BW141" i="4"/>
  <c r="BW140" i="4"/>
  <c r="BW139" i="4"/>
  <c r="BW138" i="4"/>
  <c r="BW137" i="4"/>
  <c r="BW136" i="4"/>
  <c r="BW135" i="4"/>
  <c r="BW134" i="4"/>
  <c r="BW133" i="4"/>
  <c r="BW132" i="4"/>
  <c r="BW131" i="4"/>
  <c r="BW130" i="4"/>
  <c r="BW129" i="4"/>
  <c r="BW128" i="4"/>
  <c r="BW127" i="4"/>
  <c r="BW126" i="4"/>
  <c r="BW125" i="4"/>
  <c r="BW124" i="4"/>
  <c r="BW123" i="4"/>
  <c r="BW122" i="4"/>
  <c r="BW121" i="4"/>
  <c r="BW120" i="4"/>
  <c r="BW119" i="4"/>
  <c r="BW118" i="4"/>
  <c r="BW117" i="4"/>
  <c r="BW116" i="4"/>
  <c r="BW115" i="4"/>
  <c r="BW114" i="4"/>
  <c r="BW113" i="4"/>
  <c r="BW112" i="4"/>
  <c r="BW111" i="4"/>
  <c r="BW110" i="4"/>
  <c r="BW109" i="4"/>
  <c r="BW108" i="4"/>
  <c r="BW107" i="4"/>
  <c r="BW106" i="4"/>
  <c r="BW105" i="4"/>
  <c r="BW104" i="4"/>
  <c r="BW103" i="4"/>
  <c r="BW102" i="4"/>
  <c r="BW101" i="4"/>
  <c r="BW100" i="4"/>
  <c r="BW99" i="4"/>
  <c r="BW98" i="4"/>
  <c r="BW97" i="4"/>
  <c r="BW96" i="4"/>
  <c r="BW95" i="4"/>
  <c r="BW94" i="4"/>
  <c r="BW93" i="4"/>
  <c r="BW92" i="4"/>
  <c r="BW91" i="4"/>
  <c r="BW90" i="4"/>
  <c r="BW89" i="4"/>
  <c r="BW88" i="4"/>
  <c r="BW87" i="4"/>
  <c r="BW86" i="4"/>
  <c r="BW85" i="4"/>
  <c r="BW84" i="4"/>
  <c r="BW83" i="4"/>
  <c r="BW82" i="4"/>
  <c r="BW81" i="4"/>
  <c r="BW80" i="4"/>
  <c r="BW79" i="4"/>
  <c r="BW78" i="4"/>
  <c r="BW77" i="4"/>
  <c r="BW76" i="4"/>
  <c r="BW75" i="4"/>
  <c r="BW74" i="4"/>
  <c r="BW73" i="4"/>
  <c r="BW72" i="4"/>
  <c r="BW71" i="4"/>
  <c r="BW70" i="4"/>
  <c r="BW69" i="4"/>
  <c r="BW68" i="4"/>
  <c r="BW67" i="4"/>
  <c r="BW66" i="4"/>
  <c r="BW65" i="4"/>
  <c r="BW64" i="4"/>
  <c r="BW63" i="4"/>
  <c r="BW62" i="4"/>
  <c r="BW61" i="4"/>
  <c r="BW60" i="4"/>
  <c r="BW59" i="4"/>
  <c r="BW58" i="4"/>
  <c r="BW57" i="4"/>
  <c r="BW56" i="4"/>
  <c r="BW55" i="4"/>
  <c r="BW54" i="4"/>
  <c r="BW53" i="4"/>
  <c r="BW52" i="4"/>
  <c r="BW51" i="4"/>
  <c r="BW50" i="4"/>
  <c r="BW49" i="4"/>
  <c r="BW48" i="4"/>
  <c r="BW47" i="4"/>
  <c r="BW46" i="4"/>
  <c r="BW45" i="4"/>
  <c r="BW44" i="4"/>
  <c r="BW43" i="4"/>
  <c r="BW42" i="4"/>
  <c r="BW41" i="4"/>
  <c r="BW40" i="4"/>
  <c r="BW39" i="4"/>
  <c r="BW38" i="4"/>
  <c r="BW37" i="4"/>
  <c r="BW36" i="4"/>
  <c r="BW35" i="4"/>
  <c r="BW34" i="4"/>
  <c r="BW33" i="4"/>
  <c r="BW32" i="4"/>
  <c r="BW31" i="4"/>
  <c r="BW30" i="4"/>
  <c r="BW29" i="4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W15" i="4"/>
  <c r="BW14" i="4"/>
  <c r="BW13" i="4"/>
  <c r="BW12" i="4"/>
  <c r="BW11" i="4"/>
  <c r="BW10" i="4"/>
  <c r="BW5" i="4" l="1"/>
  <c r="BW8" i="4"/>
  <c r="BW7" i="4"/>
  <c r="BW6" i="4"/>
  <c r="CH5" i="4"/>
  <c r="CG5" i="4"/>
  <c r="CE5" i="4"/>
  <c r="E21" i="9" l="1"/>
  <c r="CI5" i="4"/>
  <c r="CF5" i="4"/>
  <c r="H9" i="9"/>
  <c r="H10" i="9"/>
  <c r="H11" i="9"/>
  <c r="H12" i="9"/>
  <c r="F9" i="9"/>
  <c r="F12" i="9"/>
  <c r="F11" i="9"/>
  <c r="E12" i="9"/>
  <c r="F10" i="9"/>
  <c r="E11" i="9"/>
  <c r="E9" i="9"/>
  <c r="G6" i="9"/>
  <c r="BW10" i="7"/>
  <c r="BW146" i="8"/>
  <c r="H6" i="9"/>
  <c r="CG5" i="7"/>
  <c r="H21" i="9" l="1"/>
  <c r="CI5" i="8"/>
  <c r="H22" i="9" s="1"/>
  <c r="F21" i="9"/>
  <c r="CI5" i="5"/>
  <c r="CE5" i="8"/>
  <c r="CG5" i="8"/>
  <c r="CF5" i="8"/>
  <c r="H14" i="9" s="1"/>
  <c r="CH5" i="8"/>
  <c r="H16" i="9" s="1"/>
  <c r="CF5" i="7"/>
  <c r="CE5" i="7"/>
  <c r="CH5" i="7"/>
  <c r="G9" i="9"/>
  <c r="J9" i="9" s="1"/>
  <c r="G10" i="9"/>
  <c r="J10" i="9" s="1"/>
  <c r="CH5" i="5"/>
  <c r="E10" i="9"/>
  <c r="G11" i="9"/>
  <c r="J11" i="9" s="1"/>
  <c r="G12" i="9"/>
  <c r="J12" i="9" s="1"/>
  <c r="CE5" i="5"/>
  <c r="F13" i="9" s="1"/>
  <c r="E5" i="9"/>
  <c r="G5" i="9"/>
  <c r="H5" i="9"/>
  <c r="BW145" i="8"/>
  <c r="BW144" i="8"/>
  <c r="BW143" i="8"/>
  <c r="BW142" i="8"/>
  <c r="BW141" i="8"/>
  <c r="BW140" i="8"/>
  <c r="BW139" i="8"/>
  <c r="BW138" i="8"/>
  <c r="BW137" i="8"/>
  <c r="BW136" i="8"/>
  <c r="BW135" i="8"/>
  <c r="BW134" i="8"/>
  <c r="BW133" i="8"/>
  <c r="BW132" i="8"/>
  <c r="BW131" i="8"/>
  <c r="BW130" i="8"/>
  <c r="BW129" i="8"/>
  <c r="BW128" i="8"/>
  <c r="BW127" i="8"/>
  <c r="BW126" i="8"/>
  <c r="BW125" i="8"/>
  <c r="BW124" i="8"/>
  <c r="BW123" i="8"/>
  <c r="BW122" i="8"/>
  <c r="BW121" i="8"/>
  <c r="BW120" i="8"/>
  <c r="BW119" i="8"/>
  <c r="BW118" i="8"/>
  <c r="BW117" i="8"/>
  <c r="BW116" i="8"/>
  <c r="BW115" i="8"/>
  <c r="BW114" i="8"/>
  <c r="BW113" i="8"/>
  <c r="BW112" i="8"/>
  <c r="BW111" i="8"/>
  <c r="BW110" i="8"/>
  <c r="BW109" i="8"/>
  <c r="BW108" i="8"/>
  <c r="BW107" i="8"/>
  <c r="BW106" i="8"/>
  <c r="BW105" i="8"/>
  <c r="BW104" i="8"/>
  <c r="BW103" i="8"/>
  <c r="BW102" i="8"/>
  <c r="BW101" i="8"/>
  <c r="BW100" i="8"/>
  <c r="BW99" i="8"/>
  <c r="BW98" i="8"/>
  <c r="BW97" i="8"/>
  <c r="BW96" i="8"/>
  <c r="BW95" i="8"/>
  <c r="BW94" i="8"/>
  <c r="BW93" i="8"/>
  <c r="BW92" i="8"/>
  <c r="BW91" i="8"/>
  <c r="BW90" i="8"/>
  <c r="BW89" i="8"/>
  <c r="BW88" i="8"/>
  <c r="BW87" i="8"/>
  <c r="BW86" i="8"/>
  <c r="BW85" i="8"/>
  <c r="BW84" i="8"/>
  <c r="BW83" i="8"/>
  <c r="BW82" i="8"/>
  <c r="BW81" i="8"/>
  <c r="BW80" i="8"/>
  <c r="BW79" i="8"/>
  <c r="BW78" i="8"/>
  <c r="BW77" i="8"/>
  <c r="BW76" i="8"/>
  <c r="BW75" i="8"/>
  <c r="BW74" i="8"/>
  <c r="BW73" i="8"/>
  <c r="BW72" i="8"/>
  <c r="BW71" i="8"/>
  <c r="BW70" i="8"/>
  <c r="BW69" i="8"/>
  <c r="BW68" i="8"/>
  <c r="BW67" i="8"/>
  <c r="BW66" i="8"/>
  <c r="BW65" i="8"/>
  <c r="BW64" i="8"/>
  <c r="BW63" i="8"/>
  <c r="BW62" i="8"/>
  <c r="BW61" i="8"/>
  <c r="BW60" i="8"/>
  <c r="BW59" i="8"/>
  <c r="BW58" i="8"/>
  <c r="BW57" i="8"/>
  <c r="BW56" i="8"/>
  <c r="BW55" i="8"/>
  <c r="BW54" i="8"/>
  <c r="BW53" i="8"/>
  <c r="BW52" i="8"/>
  <c r="BW51" i="8"/>
  <c r="BW50" i="8"/>
  <c r="BW49" i="8"/>
  <c r="BW48" i="8"/>
  <c r="BW47" i="8"/>
  <c r="BW46" i="8"/>
  <c r="BW45" i="8"/>
  <c r="BW44" i="8"/>
  <c r="BW43" i="8"/>
  <c r="BW42" i="8"/>
  <c r="BW41" i="8"/>
  <c r="BW40" i="8"/>
  <c r="BW39" i="8"/>
  <c r="BW38" i="8"/>
  <c r="BW37" i="8"/>
  <c r="BW36" i="8"/>
  <c r="BW35" i="8"/>
  <c r="BW34" i="8"/>
  <c r="BW33" i="8"/>
  <c r="BW32" i="8"/>
  <c r="BW31" i="8"/>
  <c r="BW30" i="8"/>
  <c r="BW29" i="8"/>
  <c r="BW28" i="8"/>
  <c r="BW27" i="8"/>
  <c r="BW26" i="8"/>
  <c r="BW25" i="8"/>
  <c r="BW24" i="8"/>
  <c r="BW23" i="8"/>
  <c r="BW22" i="8"/>
  <c r="BW21" i="8"/>
  <c r="BW20" i="8"/>
  <c r="BW19" i="8"/>
  <c r="BW18" i="8"/>
  <c r="BW17" i="8"/>
  <c r="BW16" i="8"/>
  <c r="BW15" i="8"/>
  <c r="BW14" i="8"/>
  <c r="BW13" i="8"/>
  <c r="BW12" i="8"/>
  <c r="BW11" i="8"/>
  <c r="BW10" i="8"/>
  <c r="H24" i="9"/>
  <c r="BW146" i="7"/>
  <c r="BW145" i="7"/>
  <c r="BW144" i="7"/>
  <c r="BW143" i="7"/>
  <c r="BW142" i="7"/>
  <c r="BW141" i="7"/>
  <c r="BW140" i="7"/>
  <c r="BW139" i="7"/>
  <c r="BW138" i="7"/>
  <c r="BW137" i="7"/>
  <c r="BW136" i="7"/>
  <c r="BW135" i="7"/>
  <c r="BW134" i="7"/>
  <c r="BW133" i="7"/>
  <c r="BW132" i="7"/>
  <c r="BW131" i="7"/>
  <c r="BW130" i="7"/>
  <c r="BW129" i="7"/>
  <c r="BW128" i="7"/>
  <c r="BW127" i="7"/>
  <c r="BW126" i="7"/>
  <c r="BW125" i="7"/>
  <c r="BW124" i="7"/>
  <c r="BW123" i="7"/>
  <c r="BW122" i="7"/>
  <c r="BW121" i="7"/>
  <c r="BW120" i="7"/>
  <c r="BW119" i="7"/>
  <c r="BW118" i="7"/>
  <c r="BW117" i="7"/>
  <c r="BW116" i="7"/>
  <c r="BW115" i="7"/>
  <c r="BW114" i="7"/>
  <c r="BW113" i="7"/>
  <c r="BW112" i="7"/>
  <c r="BW111" i="7"/>
  <c r="BW110" i="7"/>
  <c r="BW109" i="7"/>
  <c r="BW108" i="7"/>
  <c r="BW107" i="7"/>
  <c r="BW106" i="7"/>
  <c r="BW105" i="7"/>
  <c r="BW104" i="7"/>
  <c r="BW103" i="7"/>
  <c r="BW102" i="7"/>
  <c r="BW101" i="7"/>
  <c r="BW100" i="7"/>
  <c r="BW99" i="7"/>
  <c r="BW98" i="7"/>
  <c r="BW97" i="7"/>
  <c r="BW96" i="7"/>
  <c r="BW95" i="7"/>
  <c r="BW94" i="7"/>
  <c r="BW93" i="7"/>
  <c r="BW92" i="7"/>
  <c r="BW91" i="7"/>
  <c r="BW90" i="7"/>
  <c r="BW89" i="7"/>
  <c r="BW88" i="7"/>
  <c r="BW87" i="7"/>
  <c r="BW86" i="7"/>
  <c r="BW85" i="7"/>
  <c r="BW84" i="7"/>
  <c r="BW83" i="7"/>
  <c r="BW82" i="7"/>
  <c r="BW81" i="7"/>
  <c r="BW80" i="7"/>
  <c r="BW79" i="7"/>
  <c r="BW78" i="7"/>
  <c r="BW77" i="7"/>
  <c r="BW76" i="7"/>
  <c r="BW75" i="7"/>
  <c r="BW74" i="7"/>
  <c r="BW73" i="7"/>
  <c r="BW72" i="7"/>
  <c r="BW71" i="7"/>
  <c r="BW70" i="7"/>
  <c r="BW69" i="7"/>
  <c r="BW68" i="7"/>
  <c r="BW67" i="7"/>
  <c r="BW66" i="7"/>
  <c r="BW65" i="7"/>
  <c r="BW64" i="7"/>
  <c r="BW63" i="7"/>
  <c r="BW62" i="7"/>
  <c r="BW61" i="7"/>
  <c r="BW60" i="7"/>
  <c r="BW59" i="7"/>
  <c r="BW58" i="7"/>
  <c r="BW57" i="7"/>
  <c r="BW56" i="7"/>
  <c r="BW55" i="7"/>
  <c r="BW54" i="7"/>
  <c r="BW53" i="7"/>
  <c r="BW52" i="7"/>
  <c r="BW51" i="7"/>
  <c r="BW50" i="7"/>
  <c r="BW49" i="7"/>
  <c r="BW48" i="7"/>
  <c r="BW47" i="7"/>
  <c r="BW46" i="7"/>
  <c r="BW45" i="7"/>
  <c r="BW44" i="7"/>
  <c r="BW43" i="7"/>
  <c r="BW42" i="7"/>
  <c r="BW41" i="7"/>
  <c r="BW40" i="7"/>
  <c r="BW39" i="7"/>
  <c r="BW38" i="7"/>
  <c r="BW37" i="7"/>
  <c r="BW36" i="7"/>
  <c r="BW35" i="7"/>
  <c r="BW34" i="7"/>
  <c r="BW33" i="7"/>
  <c r="BW32" i="7"/>
  <c r="BW31" i="7"/>
  <c r="BW30" i="7"/>
  <c r="BW29" i="7"/>
  <c r="BW28" i="7"/>
  <c r="BW27" i="7"/>
  <c r="BW26" i="7"/>
  <c r="BW25" i="7"/>
  <c r="BW24" i="7"/>
  <c r="BW23" i="7"/>
  <c r="BW22" i="7"/>
  <c r="BW21" i="7"/>
  <c r="BW20" i="7"/>
  <c r="BW19" i="7"/>
  <c r="BW18" i="7"/>
  <c r="BW17" i="7"/>
  <c r="BW16" i="7"/>
  <c r="BW15" i="7"/>
  <c r="BW14" i="7"/>
  <c r="BW13" i="7"/>
  <c r="BW12" i="7"/>
  <c r="BW11" i="7"/>
  <c r="G24" i="9"/>
  <c r="E24" i="9"/>
  <c r="F24" i="9"/>
  <c r="F16" i="9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W59" i="5"/>
  <c r="BW60" i="5"/>
  <c r="BW61" i="5"/>
  <c r="BW62" i="5"/>
  <c r="BW63" i="5"/>
  <c r="BW64" i="5"/>
  <c r="BW65" i="5"/>
  <c r="BW66" i="5"/>
  <c r="BW67" i="5"/>
  <c r="BW68" i="5"/>
  <c r="BW69" i="5"/>
  <c r="BW70" i="5"/>
  <c r="BW71" i="5"/>
  <c r="BW72" i="5"/>
  <c r="BW73" i="5"/>
  <c r="BW74" i="5"/>
  <c r="BW75" i="5"/>
  <c r="BW76" i="5"/>
  <c r="BW77" i="5"/>
  <c r="BW78" i="5"/>
  <c r="BW79" i="5"/>
  <c r="BW80" i="5"/>
  <c r="BW81" i="5"/>
  <c r="BW82" i="5"/>
  <c r="BW83" i="5"/>
  <c r="BW84" i="5"/>
  <c r="BW85" i="5"/>
  <c r="BW86" i="5"/>
  <c r="BW87" i="5"/>
  <c r="BW88" i="5"/>
  <c r="BW89" i="5"/>
  <c r="BW90" i="5"/>
  <c r="BW91" i="5"/>
  <c r="BW92" i="5"/>
  <c r="BW93" i="5"/>
  <c r="BW94" i="5"/>
  <c r="BW95" i="5"/>
  <c r="BW96" i="5"/>
  <c r="BW97" i="5"/>
  <c r="BW98" i="5"/>
  <c r="BW99" i="5"/>
  <c r="BW100" i="5"/>
  <c r="BW101" i="5"/>
  <c r="BW102" i="5"/>
  <c r="BW103" i="5"/>
  <c r="BW104" i="5"/>
  <c r="BW105" i="5"/>
  <c r="BW106" i="5"/>
  <c r="BW107" i="5"/>
  <c r="BW108" i="5"/>
  <c r="BW109" i="5"/>
  <c r="BW110" i="5"/>
  <c r="BW111" i="5"/>
  <c r="BW112" i="5"/>
  <c r="BW113" i="5"/>
  <c r="BW114" i="5"/>
  <c r="BW115" i="5"/>
  <c r="BW116" i="5"/>
  <c r="BW117" i="5"/>
  <c r="BW118" i="5"/>
  <c r="BW119" i="5"/>
  <c r="BW120" i="5"/>
  <c r="BW121" i="5"/>
  <c r="BW122" i="5"/>
  <c r="BW123" i="5"/>
  <c r="BW124" i="5"/>
  <c r="BW125" i="5"/>
  <c r="BW126" i="5"/>
  <c r="BW127" i="5"/>
  <c r="BW128" i="5"/>
  <c r="BW129" i="5"/>
  <c r="BW130" i="5"/>
  <c r="BW131" i="5"/>
  <c r="BW132" i="5"/>
  <c r="BW133" i="5"/>
  <c r="BW134" i="5"/>
  <c r="BW135" i="5"/>
  <c r="BW136" i="5"/>
  <c r="BW137" i="5"/>
  <c r="BW138" i="5"/>
  <c r="BW139" i="5"/>
  <c r="BW140" i="5"/>
  <c r="BW141" i="5"/>
  <c r="BW142" i="5"/>
  <c r="BW143" i="5"/>
  <c r="BW144" i="5"/>
  <c r="BW145" i="5"/>
  <c r="BW10" i="5"/>
  <c r="F5" i="9"/>
  <c r="BW6" i="7" l="1"/>
  <c r="BW8" i="8"/>
  <c r="BW7" i="8"/>
  <c r="BW6" i="8"/>
  <c r="BW5" i="8"/>
  <c r="BW8" i="7"/>
  <c r="BW5" i="7"/>
  <c r="BW7" i="7"/>
  <c r="BW6" i="5"/>
  <c r="BW8" i="5"/>
  <c r="BW9" i="5" s="1"/>
  <c r="F8" i="9" s="1"/>
  <c r="BW7" i="5"/>
  <c r="BW5" i="5"/>
  <c r="I11" i="9"/>
  <c r="I9" i="9"/>
  <c r="J5" i="9"/>
  <c r="I5" i="9"/>
  <c r="J24" i="9"/>
  <c r="I24" i="9"/>
  <c r="I12" i="9"/>
  <c r="G21" i="9"/>
  <c r="CI5" i="7"/>
  <c r="G22" i="9" s="1"/>
  <c r="I10" i="9"/>
  <c r="BW9" i="8"/>
  <c r="H8" i="9" s="1"/>
  <c r="BW9" i="7"/>
  <c r="G8" i="9" s="1"/>
  <c r="F22" i="9"/>
  <c r="CF5" i="5"/>
  <c r="F14" i="9" s="1"/>
  <c r="CG5" i="5"/>
  <c r="F15" i="9" s="1"/>
  <c r="E6" i="9"/>
  <c r="E14" i="9"/>
  <c r="E16" i="9"/>
  <c r="E15" i="9"/>
  <c r="E13" i="9"/>
  <c r="E22" i="9"/>
  <c r="BW9" i="4"/>
  <c r="E8" i="9" s="1"/>
  <c r="F6" i="9"/>
  <c r="E7" i="9"/>
  <c r="G16" i="9"/>
  <c r="I16" i="9" s="1"/>
  <c r="G15" i="9"/>
  <c r="G13" i="9"/>
  <c r="H15" i="9"/>
  <c r="H13" i="9"/>
  <c r="J16" i="9" l="1"/>
  <c r="J6" i="9"/>
  <c r="I6" i="9"/>
  <c r="J8" i="9"/>
  <c r="I8" i="9"/>
  <c r="J13" i="9"/>
  <c r="J21" i="9"/>
  <c r="I21" i="9"/>
  <c r="I13" i="9"/>
  <c r="J15" i="9"/>
  <c r="I15" i="9"/>
  <c r="I22" i="9"/>
  <c r="J22" i="9"/>
  <c r="F7" i="9"/>
  <c r="G7" i="9"/>
  <c r="H7" i="9"/>
  <c r="G14" i="9"/>
  <c r="J14" i="9" s="1"/>
  <c r="J7" i="9" l="1"/>
  <c r="I7" i="9"/>
  <c r="I14" i="9"/>
</calcChain>
</file>

<file path=xl/sharedStrings.xml><?xml version="1.0" encoding="utf-8"?>
<sst xmlns="http://schemas.openxmlformats.org/spreadsheetml/2006/main" count="4225" uniqueCount="476">
  <si>
    <t>DATE</t>
  </si>
  <si>
    <t>TIME</t>
  </si>
  <si>
    <t>CO2</t>
  </si>
  <si>
    <t>CO</t>
  </si>
  <si>
    <t>NO</t>
  </si>
  <si>
    <t>NO2</t>
  </si>
  <si>
    <t>THC</t>
  </si>
  <si>
    <t>O2</t>
  </si>
  <si>
    <t>Dry-to-Wet Correction Factor</t>
  </si>
  <si>
    <t>Wet CO2</t>
  </si>
  <si>
    <t>Wet CO</t>
  </si>
  <si>
    <t>Wet NO</t>
  </si>
  <si>
    <t>Wet NO2</t>
  </si>
  <si>
    <t>Wet NOx</t>
  </si>
  <si>
    <t>Wet kNO</t>
  </si>
  <si>
    <t>Wet kNO2</t>
  </si>
  <si>
    <t>Wet kNOx</t>
  </si>
  <si>
    <t>Wet HC</t>
  </si>
  <si>
    <t>Wet CH4</t>
  </si>
  <si>
    <t>Wet NMHC</t>
  </si>
  <si>
    <t>Wet AVL MSS</t>
  </si>
  <si>
    <t>Wet O2</t>
  </si>
  <si>
    <t>Power Supply Voltage</t>
  </si>
  <si>
    <t>Sample Pump Pressure</t>
  </si>
  <si>
    <t>Drain Pump 1 Pressure</t>
  </si>
  <si>
    <t>Drain Pump 2 Pressure</t>
  </si>
  <si>
    <t>Relative Humidity</t>
  </si>
  <si>
    <t>Absolute Humidity</t>
  </si>
  <si>
    <t>Volume Humidity</t>
  </si>
  <si>
    <t>Local Ambient Pressure</t>
  </si>
  <si>
    <t>Local Ambient Temperature</t>
  </si>
  <si>
    <t>Auxiliary Temperature</t>
  </si>
  <si>
    <t>CJC Temperature</t>
  </si>
  <si>
    <t>Heated Filter Temperature</t>
  </si>
  <si>
    <t>External Line Temperature</t>
  </si>
  <si>
    <t>Chiller Temperature</t>
  </si>
  <si>
    <t>THC Oven Temperature</t>
  </si>
  <si>
    <t>Not Available</t>
  </si>
  <si>
    <t>Quality</t>
  </si>
  <si>
    <t>Time</t>
  </si>
  <si>
    <t>Latitude</t>
  </si>
  <si>
    <t>Longitude</t>
  </si>
  <si>
    <t>Altitude</t>
  </si>
  <si>
    <t>Ground Speed</t>
  </si>
  <si>
    <t>Number of satellites in view</t>
  </si>
  <si>
    <t>Number of satellites in use</t>
  </si>
  <si>
    <t>Satellites used PRN</t>
  </si>
  <si>
    <t>Horizontal DoP</t>
  </si>
  <si>
    <t>Vertical DoP</t>
  </si>
  <si>
    <t>Position DoP</t>
  </si>
  <si>
    <t>Air/Fuel Ratio at stoichiometry</t>
  </si>
  <si>
    <t>Air/Fuel Ratio of Sample</t>
  </si>
  <si>
    <t>Lambda</t>
  </si>
  <si>
    <t>Humidity of Exhaust</t>
  </si>
  <si>
    <t>Instantaneous Fuel Specific CO2</t>
  </si>
  <si>
    <t>Instantaneous Fuel Specific CO</t>
  </si>
  <si>
    <t>Instantaneous Fuel Specific NO</t>
  </si>
  <si>
    <t>Instantaneous Fuel Specific NO2</t>
  </si>
  <si>
    <t>Instantaneous Fuel Specific NOx</t>
  </si>
  <si>
    <t>Corrected Instantaneous Fuel Specific NO</t>
  </si>
  <si>
    <t>Corrected Instantaneous Fuel Specific NO2</t>
  </si>
  <si>
    <t>Corrected Instantaneous Fuel Specific NOx</t>
  </si>
  <si>
    <t>Instantaneous Fuel Specific HC</t>
  </si>
  <si>
    <t>Instantaneous Fuel Specific CH4</t>
  </si>
  <si>
    <t>Instantaneous Fuel Specific NMHC</t>
  </si>
  <si>
    <t>Instantaneous Fuel Specific AVL MSS</t>
  </si>
  <si>
    <t>Instantaneous Fuel Specific O2</t>
  </si>
  <si>
    <t>External Analog Input 1</t>
  </si>
  <si>
    <t>External Analog Input 2</t>
  </si>
  <si>
    <t>External Analog Input 3</t>
  </si>
  <si>
    <t>fuel flow</t>
  </si>
  <si>
    <t>fuel temp</t>
  </si>
  <si>
    <t>sDATE</t>
  </si>
  <si>
    <t>sTIME</t>
  </si>
  <si>
    <t>iAMBII_CO2</t>
  </si>
  <si>
    <t>iAMBII_CO</t>
  </si>
  <si>
    <t>iAMBII_COPPM</t>
  </si>
  <si>
    <t>iNDUV_NO</t>
  </si>
  <si>
    <t>iNDUV_NO2</t>
  </si>
  <si>
    <t>iFID_THC</t>
  </si>
  <si>
    <t>iFID2_CH4</t>
  </si>
  <si>
    <t>iAMBII_O2</t>
  </si>
  <si>
    <t>Kw</t>
  </si>
  <si>
    <t>iCO2zw</t>
  </si>
  <si>
    <t>iCOzw</t>
  </si>
  <si>
    <t>iNOzw</t>
  </si>
  <si>
    <t>iNO2zw</t>
  </si>
  <si>
    <t>iNOxzw</t>
  </si>
  <si>
    <t>ikNOzw</t>
  </si>
  <si>
    <t>ikNO2zw</t>
  </si>
  <si>
    <t>ikNOxzw</t>
  </si>
  <si>
    <t>iHCzw</t>
  </si>
  <si>
    <t>iCH4zw</t>
  </si>
  <si>
    <t>iNMHCzw</t>
  </si>
  <si>
    <t>iAVLMSSzw</t>
  </si>
  <si>
    <t>iO2zw</t>
  </si>
  <si>
    <t>iSCB_PSV</t>
  </si>
  <si>
    <t>iSCB_SPP</t>
  </si>
  <si>
    <t>iSCB_DP1P</t>
  </si>
  <si>
    <t>iSCB_DP2P</t>
  </si>
  <si>
    <t>iSCB_RH</t>
  </si>
  <si>
    <t>iHum_Abs</t>
  </si>
  <si>
    <t>iHum_Vol</t>
  </si>
  <si>
    <t>iSCB_LAP</t>
  </si>
  <si>
    <t>iSCB_LAT</t>
  </si>
  <si>
    <t>iSCB_ET</t>
  </si>
  <si>
    <t>iSCB_CJCT</t>
  </si>
  <si>
    <t>iSCB_FT</t>
  </si>
  <si>
    <t>iSCB_ELT</t>
  </si>
  <si>
    <t>iSCB_CT</t>
  </si>
  <si>
    <t>iFID_OT</t>
  </si>
  <si>
    <t>iFID2_OT</t>
  </si>
  <si>
    <t>sGPS_QUAL</t>
  </si>
  <si>
    <t>sGPS_TIME</t>
  </si>
  <si>
    <t>iGPS_LAT</t>
  </si>
  <si>
    <t>iGPS_LON</t>
  </si>
  <si>
    <t>iGPS_ALT</t>
  </si>
  <si>
    <t>iGPS_GROUND_SPEED</t>
  </si>
  <si>
    <t>sGPS_NUMSATINVIEW</t>
  </si>
  <si>
    <t>sGPS_NUMSATINUSE</t>
  </si>
  <si>
    <t>sGPS_PRNSATUSED</t>
  </si>
  <si>
    <t>iGPS_HDoP</t>
  </si>
  <si>
    <t>iGPS_VDoP</t>
  </si>
  <si>
    <t>iGPS_PDoP</t>
  </si>
  <si>
    <t>AF_Stoich</t>
  </si>
  <si>
    <t>AF_Calc</t>
  </si>
  <si>
    <t>H2O_exh</t>
  </si>
  <si>
    <t>iCALCRT_CO2fs</t>
  </si>
  <si>
    <t>iCALCRT_COfs</t>
  </si>
  <si>
    <t>iCALCRT_NOfs</t>
  </si>
  <si>
    <t>iCALCRT_NO2fs</t>
  </si>
  <si>
    <t>iCALCRT_NOxfs</t>
  </si>
  <si>
    <t>iCALCRT_kNOfs</t>
  </si>
  <si>
    <t>iCALCRT_kNO2fs</t>
  </si>
  <si>
    <t>iCALCRT_kNOxfs</t>
  </si>
  <si>
    <t>iCALCRT_HCfs</t>
  </si>
  <si>
    <t>iCALCRT_CH4fs</t>
  </si>
  <si>
    <t>iCALCRT_NMHCfs</t>
  </si>
  <si>
    <t>iCALCRT_AVLMSSfs</t>
  </si>
  <si>
    <t>iCALCRT_O2fs</t>
  </si>
  <si>
    <t>iSCB_EAI1</t>
  </si>
  <si>
    <t>iSCB_EAI2</t>
  </si>
  <si>
    <t>iSCB_EAI3</t>
  </si>
  <si>
    <t>iEAI1_XF</t>
  </si>
  <si>
    <t>iEAI3_XF</t>
  </si>
  <si>
    <t>mm/dd/yyyy</t>
  </si>
  <si>
    <t>hh:mm:ss.xxx</t>
  </si>
  <si>
    <t>%</t>
  </si>
  <si>
    <t>ppm</t>
  </si>
  <si>
    <t>ppmC</t>
  </si>
  <si>
    <t>mg/m3</t>
  </si>
  <si>
    <t>Vdc</t>
  </si>
  <si>
    <t>mbar</t>
  </si>
  <si>
    <t>grains/lb dry air</t>
  </si>
  <si>
    <t>deg C</t>
  </si>
  <si>
    <t>n/a</t>
  </si>
  <si>
    <t xml:space="preserve"> </t>
  </si>
  <si>
    <t>hhmmss.sss</t>
  </si>
  <si>
    <t>deg</t>
  </si>
  <si>
    <t>m</t>
  </si>
  <si>
    <t>mph</t>
  </si>
  <si>
    <t>g/kg fuel</t>
  </si>
  <si>
    <t>Liter per hour</t>
  </si>
  <si>
    <t>Units</t>
  </si>
  <si>
    <t>Lap 1</t>
  </si>
  <si>
    <t>Lap 2</t>
  </si>
  <si>
    <t>Lap 3</t>
  </si>
  <si>
    <t>Lap 4</t>
  </si>
  <si>
    <t>Speed (mph)</t>
  </si>
  <si>
    <t>Average</t>
  </si>
  <si>
    <t>Min</t>
  </si>
  <si>
    <t>Max</t>
  </si>
  <si>
    <t>Total</t>
  </si>
  <si>
    <t>Fuel Flow</t>
  </si>
  <si>
    <t>Gal/hr</t>
  </si>
  <si>
    <t>HC</t>
  </si>
  <si>
    <t>g/mile</t>
  </si>
  <si>
    <t>Parameter</t>
  </si>
  <si>
    <t>Duration</t>
  </si>
  <si>
    <t>[mm:ss]</t>
  </si>
  <si>
    <t>Distance traveled</t>
  </si>
  <si>
    <t>[miles]</t>
  </si>
  <si>
    <t>Fuel consumed</t>
  </si>
  <si>
    <t>[gallons]</t>
  </si>
  <si>
    <t>Fuel economy</t>
  </si>
  <si>
    <t>[mpg]</t>
  </si>
  <si>
    <t>[g/mile]</t>
  </si>
  <si>
    <t>[-]</t>
  </si>
  <si>
    <t>g/hr</t>
  </si>
  <si>
    <t>Total Emissions</t>
  </si>
  <si>
    <t>[g/hr]</t>
  </si>
  <si>
    <t>(MPG)</t>
  </si>
  <si>
    <t>[Note: Per second g/mile data not valid due to significant vehicle speed lag compared to emissions]</t>
  </si>
  <si>
    <t>(CO+HC+NO)</t>
  </si>
  <si>
    <t>Total emission (CO+HC+NO)</t>
  </si>
  <si>
    <t>Standard Deviation</t>
  </si>
  <si>
    <t>Average of laps 2, 3, &amp; 4</t>
  </si>
  <si>
    <t>Summary Information:</t>
  </si>
  <si>
    <t>Post Processor DLL Version</t>
  </si>
  <si>
    <t>Status:</t>
  </si>
  <si>
    <t>MD5 digest is valid</t>
  </si>
  <si>
    <t>Torque from lookup</t>
  </si>
  <si>
    <t xml:space="preserve"> but couldn't open file</t>
  </si>
  <si>
    <t>Flow Meter Not Enabled</t>
  </si>
  <si>
    <t>Could not determine Regen RF - NTEs with regen activity will be excluded for CT</t>
  </si>
  <si>
    <t>Test Date</t>
  </si>
  <si>
    <t>System Information:</t>
  </si>
  <si>
    <t xml:space="preserve">Name                         </t>
  </si>
  <si>
    <t xml:space="preserve"> SEMTECH-DS GAS ANALYZER</t>
  </si>
  <si>
    <t xml:space="preserve">Model                        </t>
  </si>
  <si>
    <t xml:space="preserve"> SEMTECH-DS</t>
  </si>
  <si>
    <t xml:space="preserve">Serial                       </t>
  </si>
  <si>
    <t xml:space="preserve"> E08-SDS04</t>
  </si>
  <si>
    <t xml:space="preserve">Version                      </t>
  </si>
  <si>
    <t xml:space="preserve"> 2.018 161</t>
  </si>
  <si>
    <t>-----------------------------------------------------------------</t>
  </si>
  <si>
    <t xml:space="preserve"> AUTOMOTIVE MICROBENCH II</t>
  </si>
  <si>
    <t xml:space="preserve"> AMBII</t>
  </si>
  <si>
    <t xml:space="preserve">CO Span(%)                   </t>
  </si>
  <si>
    <t xml:space="preserve">CO2 Span(%)                  </t>
  </si>
  <si>
    <t xml:space="preserve">C6H14 Span(ppm)              </t>
  </si>
  <si>
    <t xml:space="preserve">  NDUV NO/NO2 ANALYZER</t>
  </si>
  <si>
    <t xml:space="preserve"> NDUV-NO/NO2</t>
  </si>
  <si>
    <t xml:space="preserve">NO Span(ppm)                 </t>
  </si>
  <si>
    <t xml:space="preserve">NO2 Span(ppm)                </t>
  </si>
  <si>
    <t xml:space="preserve"> THC FID</t>
  </si>
  <si>
    <t xml:space="preserve"> SEMTECH_DS_Dual</t>
  </si>
  <si>
    <t xml:space="preserve">Range(ppmC)1                 </t>
  </si>
  <si>
    <t xml:space="preserve"> 100.00 Bottle(ppmC) = 0000000</t>
  </si>
  <si>
    <t xml:space="preserve">Range(ppmC)2                 </t>
  </si>
  <si>
    <t xml:space="preserve"> 1000.0 Bottle(ppmC) = 0000000</t>
  </si>
  <si>
    <t xml:space="preserve">Range(ppmC)3                 </t>
  </si>
  <si>
    <t xml:space="preserve"> 10000  Bottle(ppmC) = 9090</t>
  </si>
  <si>
    <t xml:space="preserve">Range(ppmC)4                 </t>
  </si>
  <si>
    <t xml:space="preserve"> 40000  Bottle(ppmC) = 0000000</t>
  </si>
  <si>
    <t xml:space="preserve"> GPS</t>
  </si>
  <si>
    <t xml:space="preserve"> 16-HVS</t>
  </si>
  <si>
    <t>Vehicle Description:</t>
  </si>
  <si>
    <t>License Plate</t>
  </si>
  <si>
    <t>Engine Displacement</t>
  </si>
  <si>
    <t>Rated Horsepower</t>
  </si>
  <si>
    <t>Rated RPM</t>
  </si>
  <si>
    <t>Fuel Specific Gravity</t>
  </si>
  <si>
    <t>SEMTECH Serial Number</t>
  </si>
  <si>
    <t>E08-SDS04</t>
  </si>
  <si>
    <t>AMBII RPM Multiplier</t>
  </si>
  <si>
    <t>Torque (ecm or calc)</t>
  </si>
  <si>
    <t>none</t>
  </si>
  <si>
    <t>Mass Calc Method</t>
  </si>
  <si>
    <t>EXH_FLOW</t>
  </si>
  <si>
    <t>Method I</t>
  </si>
  <si>
    <t>NDIR Delay (s)</t>
  </si>
  <si>
    <t>NDUV Delay (s)</t>
  </si>
  <si>
    <t>THC FID Delay (s)</t>
  </si>
  <si>
    <t>Methane FID Delay (s)</t>
  </si>
  <si>
    <t>SEMTECH EFM Delay (s)</t>
  </si>
  <si>
    <t>Vehicle Interface Delay (s)</t>
  </si>
  <si>
    <t>Engine Speed Delay (s)</t>
  </si>
  <si>
    <t>Environmental Delay (s)</t>
  </si>
  <si>
    <t>Aux Temp Delay (s)</t>
  </si>
  <si>
    <t>EAI1 Delay (s)</t>
  </si>
  <si>
    <t>EAI2 Delay (s)</t>
  </si>
  <si>
    <t>EAI3 Delay (s)</t>
  </si>
  <si>
    <t>Methane FID PF-CH4 value</t>
  </si>
  <si>
    <t>Methane FID PF-C2H6 value</t>
  </si>
  <si>
    <t>Vehicle Interface Type</t>
  </si>
  <si>
    <t xml:space="preserve">Not Enabled - </t>
  </si>
  <si>
    <t>Flow Meter Type</t>
  </si>
  <si>
    <t>Not Enabled</t>
  </si>
  <si>
    <t>NOx Kh Calculation</t>
  </si>
  <si>
    <t>CFR40 86.1342-94 SI</t>
  </si>
  <si>
    <t>Curb Idle Load (%)</t>
  </si>
  <si>
    <t>Test Start Time</t>
  </si>
  <si>
    <t>Test End Time</t>
  </si>
  <si>
    <t>Test Duration (s)</t>
  </si>
  <si>
    <t>NonIdleDurationTimeNumber</t>
  </si>
  <si>
    <t>Average Ambient Temperature (deg C)</t>
  </si>
  <si>
    <t>Average Ambient Pressure (mbar)</t>
  </si>
  <si>
    <t>Average Relative Humidity (%)</t>
  </si>
  <si>
    <t>Average Absolute Humidity (grains/lb dry air)</t>
  </si>
  <si>
    <t>Average Kh Factor</t>
  </si>
  <si>
    <t>Regen Summary:</t>
  </si>
  <si>
    <t>Param Name</t>
  </si>
  <si>
    <t>Pending States</t>
  </si>
  <si>
    <t>Active States</t>
  </si>
  <si>
    <t>Starts</t>
  </si>
  <si>
    <t>Stops</t>
  </si>
  <si>
    <t>Complete Regens</t>
  </si>
  <si>
    <t>Comlete Non-Regens</t>
  </si>
  <si>
    <t>Total Active</t>
  </si>
  <si>
    <t>Total Non-Active</t>
  </si>
  <si>
    <t>Total Active and Pending</t>
  </si>
  <si>
    <t>Calculated RF</t>
  </si>
  <si>
    <t>Overrides:</t>
  </si>
  <si>
    <t>iVEH_SPEED_USED</t>
  </si>
  <si>
    <t>iENG_SPEED_USED</t>
  </si>
  <si>
    <t>iAMBII_RPM</t>
  </si>
  <si>
    <t>iSCB_EAI1_XF</t>
  </si>
  <si>
    <t>iSCB_EAI3_XF</t>
  </si>
  <si>
    <t>Overall Test Results:</t>
  </si>
  <si>
    <t>Total Distance Traveled (mi)</t>
  </si>
  <si>
    <t>Total Fuel Consumed (gal)</t>
  </si>
  <si>
    <t>Overall Fuel Economy (mpg)</t>
  </si>
  <si>
    <t>Total Work (bhp-hr)</t>
  </si>
  <si>
    <t>Overall Mass:</t>
  </si>
  <si>
    <t>CO2 (g)</t>
  </si>
  <si>
    <t>CO (g)</t>
  </si>
  <si>
    <t>NOx (g)</t>
  </si>
  <si>
    <t>kNOx (g) (corrected NOx)</t>
  </si>
  <si>
    <t>THC (g)</t>
  </si>
  <si>
    <t>CH4 (g)</t>
  </si>
  <si>
    <t>NMHC (g)</t>
  </si>
  <si>
    <t>C6H14 (g)</t>
  </si>
  <si>
    <t>Overall Emissions (Distance Specific):</t>
  </si>
  <si>
    <t>CO2 (g/mi)</t>
  </si>
  <si>
    <t>CO (g/mi)</t>
  </si>
  <si>
    <t>NOx (g/mi)</t>
  </si>
  <si>
    <t>kNOx (g/mi) (corrected NOx)</t>
  </si>
  <si>
    <t>THC (g/mi)</t>
  </si>
  <si>
    <t>CH4 (g/mi)</t>
  </si>
  <si>
    <t>NMHC (g/mi)</t>
  </si>
  <si>
    <t>C6H14 (g/mi)</t>
  </si>
  <si>
    <t>Overall Emissions (Brake Specific):</t>
  </si>
  <si>
    <t>CO2 (g/bhp-hr)</t>
  </si>
  <si>
    <t>CO (g/bhp-hr)</t>
  </si>
  <si>
    <t>NOx (g/bhp-hr)</t>
  </si>
  <si>
    <t>kNOx (g/bhp-hr) (corrected NOx)</t>
  </si>
  <si>
    <t>THC (g/bhp-hr)</t>
  </si>
  <si>
    <t>CH4 (g/bhp-hr)</t>
  </si>
  <si>
    <t>NMHC (g/bhp-hr)</t>
  </si>
  <si>
    <t>C6H14 (g/bhp-hr)</t>
  </si>
  <si>
    <t>NOx + NMHC (g/bhp-hr)</t>
  </si>
  <si>
    <t>Fuel Name</t>
  </si>
  <si>
    <t>CSCGAS_17</t>
  </si>
  <si>
    <t>Fuel Ratios</t>
  </si>
  <si>
    <t>Detection Limits:</t>
  </si>
  <si>
    <t>CO Limit (%)</t>
  </si>
  <si>
    <t>CO2 Limit (%)</t>
  </si>
  <si>
    <t>NO Limit (ppm)</t>
  </si>
  <si>
    <t>NO2 Limit (ppm)</t>
  </si>
  <si>
    <t>HC Limit (ppmC)</t>
  </si>
  <si>
    <t>Methane Limit (ppmC)</t>
  </si>
  <si>
    <t>Hexane Limit (ppm)</t>
  </si>
  <si>
    <t>AVL MSS Concentraiton Limit (mg/m3)</t>
  </si>
  <si>
    <t>AVL MSS Dilution Ratio Limit</t>
  </si>
  <si>
    <t>Faults:</t>
  </si>
  <si>
    <t>Warnings:</t>
  </si>
  <si>
    <t>Post Processor Limits:</t>
  </si>
  <si>
    <t>Engine Speed Limit (rpm/s)</t>
  </si>
  <si>
    <t>Vehicle Speed Limit (mph/s)</t>
  </si>
  <si>
    <t>Fuel Rate Limit (gal/s)</t>
  </si>
  <si>
    <t>Reference Torque Limit (lb-ft)</t>
  </si>
  <si>
    <t>Fuel Specific Dropout Limit(% C)</t>
  </si>
  <si>
    <t>Brake Specific Dropout Limit (bhp-h)</t>
  </si>
  <si>
    <t>FID Range Change Ignore</t>
  </si>
  <si>
    <t>Post Processor Limit Events:</t>
  </si>
  <si>
    <t>Engine Speed Limit Count</t>
  </si>
  <si>
    <t>Vehicle Speed Limit Count</t>
  </si>
  <si>
    <t>GPS Speed Limit Count</t>
  </si>
  <si>
    <t>Fuel Rate Limit Count</t>
  </si>
  <si>
    <t>Reference Torque Limit Count</t>
  </si>
  <si>
    <t>Fuel Specific Dropout Limit Count</t>
  </si>
  <si>
    <t>Brake Specific Dropout Limit Count</t>
  </si>
  <si>
    <t>FID Range Change Ignore Count</t>
  </si>
  <si>
    <t>External Input Configuration:</t>
  </si>
  <si>
    <t>ID</t>
  </si>
  <si>
    <t>Description</t>
  </si>
  <si>
    <t>Polynomial Order</t>
  </si>
  <si>
    <t>x^0</t>
  </si>
  <si>
    <t>x^1</t>
  </si>
  <si>
    <t>x^2</t>
  </si>
  <si>
    <t>x^3</t>
  </si>
  <si>
    <t>x^4</t>
  </si>
  <si>
    <t>x^5</t>
  </si>
  <si>
    <t>x^6</t>
  </si>
  <si>
    <t>x^7</t>
  </si>
  <si>
    <t>x^8</t>
  </si>
  <si>
    <t>x^9</t>
  </si>
  <si>
    <t>EAI1</t>
  </si>
  <si>
    <t>EAI2</t>
  </si>
  <si>
    <t>EAI3</t>
  </si>
  <si>
    <t>Audit/Span/Zero Information:</t>
  </si>
  <si>
    <t>Zero</t>
  </si>
  <si>
    <t>InfoVer</t>
  </si>
  <si>
    <t>Date</t>
  </si>
  <si>
    <t>Purge Delay</t>
  </si>
  <si>
    <t>Gas Path</t>
  </si>
  <si>
    <t>Ambient Air</t>
  </si>
  <si>
    <t>Gas</t>
  </si>
  <si>
    <t>Previous</t>
  </si>
  <si>
    <t>Current</t>
  </si>
  <si>
    <t>Difference</t>
  </si>
  <si>
    <t>CO(ppm)</t>
  </si>
  <si>
    <t>CO2(%)</t>
  </si>
  <si>
    <t>NO(ppm)</t>
  </si>
  <si>
    <t>NO2(ppm)</t>
  </si>
  <si>
    <t>THC(ppmC)</t>
  </si>
  <si>
    <t>Span</t>
  </si>
  <si>
    <t>CH4</t>
  </si>
  <si>
    <t>Bottle Values</t>
  </si>
  <si>
    <t>O2(%)</t>
  </si>
  <si>
    <t>Test Information:</t>
  </si>
  <si>
    <t>SEMTECH_DATA_FILE</t>
  </si>
  <si>
    <t>[RELEASE_VER=2.018 BUILD=161 BDATE=07/29/2011 IP=10.10.1.55]</t>
  </si>
  <si>
    <t>No Information Available</t>
  </si>
  <si>
    <t>0x56408140</t>
  </si>
  <si>
    <t>0x56448140</t>
  </si>
  <si>
    <t>0x56448144</t>
  </si>
  <si>
    <t>0x56408144</t>
  </si>
  <si>
    <t>0x56448100</t>
  </si>
  <si>
    <t>0x56448000</t>
  </si>
  <si>
    <t>0x56448104</t>
  </si>
  <si>
    <t>0x54040104</t>
  </si>
  <si>
    <t>0x54040144</t>
  </si>
  <si>
    <t>0x56048140</t>
  </si>
  <si>
    <t>0x56648144</t>
  </si>
  <si>
    <t>0x56648140</t>
  </si>
  <si>
    <t>0x56608140</t>
  </si>
  <si>
    <t>0x56608144</t>
  </si>
  <si>
    <t>0x46648144</t>
  </si>
  <si>
    <t>0x42648144</t>
  </si>
  <si>
    <t>0x12248144</t>
  </si>
  <si>
    <t>0x12648144</t>
  </si>
  <si>
    <t>0x52648144</t>
  </si>
  <si>
    <t>0x56248144</t>
  </si>
  <si>
    <t>0x56640144</t>
  </si>
  <si>
    <t>0x46640144</t>
  </si>
  <si>
    <t>0x42640144</t>
  </si>
  <si>
    <t>0x56648104</t>
  </si>
  <si>
    <t>0x56408104</t>
  </si>
  <si>
    <t>0x46608144</t>
  </si>
  <si>
    <t>0x56640140</t>
  </si>
  <si>
    <t>0x6608144</t>
  </si>
  <si>
    <t>0x6640144</t>
  </si>
  <si>
    <t>0x2640144</t>
  </si>
  <si>
    <t>0x6440140</t>
  </si>
  <si>
    <t>0x6440144</t>
  </si>
  <si>
    <t>0x46448144</t>
  </si>
  <si>
    <t>0x46408140</t>
  </si>
  <si>
    <t>0x46448140</t>
  </si>
  <si>
    <t>0x46448100</t>
  </si>
  <si>
    <t>0x46408100</t>
  </si>
  <si>
    <t>0x46408104</t>
  </si>
  <si>
    <t>0x46408144</t>
  </si>
  <si>
    <t>0x466481c4</t>
  </si>
  <si>
    <t>0x46648044</t>
  </si>
  <si>
    <t>0x46448044</t>
  </si>
  <si>
    <t>0x46640044</t>
  </si>
  <si>
    <t>0x464480c4</t>
  </si>
  <si>
    <t>0x464480c0</t>
  </si>
  <si>
    <t>0x46448000</t>
  </si>
  <si>
    <t>0x46440000</t>
  </si>
  <si>
    <t>0x464481c0</t>
  </si>
  <si>
    <t>0x464481c4</t>
  </si>
  <si>
    <t>0x464081c4</t>
  </si>
  <si>
    <t>0x466081c4</t>
  </si>
  <si>
    <t>0x66481c4</t>
  </si>
  <si>
    <t>0x6648000</t>
  </si>
  <si>
    <t>0x46648000</t>
  </si>
  <si>
    <t>0x46448104</t>
  </si>
  <si>
    <t>0x44040104</t>
  </si>
  <si>
    <t>0x46448184</t>
  </si>
  <si>
    <t>0x46408184</t>
  </si>
  <si>
    <t>Clarkson_17</t>
  </si>
  <si>
    <t>0X0000 - 03/10/2017 14:23:40.550 - None Found</t>
  </si>
  <si>
    <t>0X0000 - 03/10/2017 14:27:32.146 - None Found</t>
  </si>
  <si>
    <t>0X0000 - 03/10/2017 14:30:16.537 - None Found</t>
  </si>
  <si>
    <t>0X0000 - 03/10/2017 14:35:38.467 - None Found</t>
  </si>
  <si>
    <t>0X0000 - 03/10/2017 14:55:57.209 - None Found</t>
  </si>
  <si>
    <t>0X0000 - 03/10/2017 14:27:32.147 - None Found</t>
  </si>
  <si>
    <t>0X0000 - 03/10/2017 14:55:57.210 - None Found</t>
  </si>
  <si>
    <t>Cells 132-276</t>
  </si>
  <si>
    <t>Cells 276-416</t>
  </si>
  <si>
    <t>Cells 416-556</t>
  </si>
  <si>
    <t>Cells 556-695</t>
  </si>
  <si>
    <t>[grams]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</si>
</sst>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m:ss.0;@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37">
    <xf numFmtId="0" fontId="0" fillId="0" borderId="0" xfId="0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1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10" xfId="42" applyFont="1" applyBorder="1" applyAlignment="1">
      <alignment horizontal="center"/>
    </xf>
    <xf numFmtId="47" fontId="18" fillId="0" borderId="10" xfId="42" applyNumberFormat="1" applyBorder="1" applyAlignment="1">
      <alignment horizontal="center"/>
    </xf>
    <xf numFmtId="2" fontId="18" fillId="0" borderId="10" xfId="42" applyNumberFormat="1" applyBorder="1" applyAlignment="1">
      <alignment horizontal="center"/>
    </xf>
    <xf numFmtId="165" fontId="18" fillId="0" borderId="10" xfId="42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9" fillId="0" borderId="0" xfId="42" applyFont="1" applyFill="1" applyAlignment="1">
      <alignment horizontal="center"/>
    </xf>
    <xf numFmtId="166" fontId="18" fillId="0" borderId="10" xfId="42" applyNumberFormat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2" fontId="18" fillId="0" borderId="10" xfId="42" applyNumberFormat="1" applyFont="1" applyBorder="1" applyAlignment="1">
      <alignment horizontal="center"/>
    </xf>
    <xf numFmtId="0" fontId="1" fillId="0" borderId="10" xfId="43" applyNumberFormat="1" applyBorder="1" applyAlignment="1">
      <alignment horizontal="center"/>
    </xf>
    <xf numFmtId="0" fontId="1" fillId="0" borderId="0" xfId="43" applyNumberFormat="1" applyAlignment="1">
      <alignment horizontal="center"/>
    </xf>
    <xf numFmtId="0" fontId="1" fillId="33" borderId="10" xfId="43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" fillId="0" borderId="11" xfId="43" applyNumberFormat="1" applyBorder="1" applyAlignment="1">
      <alignment horizontal="center"/>
    </xf>
    <xf numFmtId="0" fontId="1" fillId="0" borderId="0" xfId="43" applyNumberFormat="1" applyBorder="1" applyAlignment="1">
      <alignment horizontal="center"/>
    </xf>
    <xf numFmtId="0" fontId="1" fillId="33" borderId="0" xfId="43" applyNumberFormat="1" applyFill="1" applyAlignment="1">
      <alignment horizontal="center"/>
    </xf>
    <xf numFmtId="0" fontId="1" fillId="0" borderId="0" xfId="43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43" applyNumberFormat="1" applyFont="1" applyFill="1" applyAlignment="1">
      <alignment horizontal="left"/>
    </xf>
    <xf numFmtId="0" fontId="18" fillId="0" borderId="0" xfId="42" applyAlignment="1">
      <alignment horizontal="center"/>
    </xf>
    <xf numFmtId="0" fontId="18" fillId="0" borderId="0" xfId="42" applyFont="1" applyAlignment="1">
      <alignment horizontal="center"/>
    </xf>
    <xf numFmtId="0" fontId="18" fillId="0" borderId="0" xfId="42" applyFont="1" applyFill="1" applyAlignment="1">
      <alignment horizontal="center"/>
    </xf>
    <xf numFmtId="0" fontId="18" fillId="0" borderId="0" xfId="42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6.xml"/><Relationship Id="rId18" Type="http://schemas.openxmlformats.org/officeDocument/2006/relationships/chartsheet" Target="chartsheets/sheet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6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24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8.xml"/><Relationship Id="rId23" Type="http://schemas.openxmlformats.org/officeDocument/2006/relationships/theme" Target="theme/theme1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12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Data'!$AQ$132:$AQ$276</c:f>
              <c:numCache>
                <c:formatCode>General</c:formatCode>
                <c:ptCount val="145"/>
                <c:pt idx="0">
                  <c:v>47.159354</c:v>
                </c:pt>
                <c:pt idx="1">
                  <c:v>47.159331999999999</c:v>
                </c:pt>
                <c:pt idx="2">
                  <c:v>47.159287999999997</c:v>
                </c:pt>
                <c:pt idx="3">
                  <c:v>47.159236999999997</c:v>
                </c:pt>
                <c:pt idx="4">
                  <c:v>47.159177999999997</c:v>
                </c:pt>
                <c:pt idx="5">
                  <c:v>47.159112999999998</c:v>
                </c:pt>
                <c:pt idx="6">
                  <c:v>47.159044999999999</c:v>
                </c:pt>
                <c:pt idx="7">
                  <c:v>47.158993000000002</c:v>
                </c:pt>
                <c:pt idx="8">
                  <c:v>47.158949999999997</c:v>
                </c:pt>
                <c:pt idx="9">
                  <c:v>47.158932</c:v>
                </c:pt>
                <c:pt idx="10">
                  <c:v>47.158934000000002</c:v>
                </c:pt>
                <c:pt idx="11">
                  <c:v>47.158934000000002</c:v>
                </c:pt>
                <c:pt idx="12">
                  <c:v>47.158935999999997</c:v>
                </c:pt>
                <c:pt idx="13">
                  <c:v>47.158940999999999</c:v>
                </c:pt>
                <c:pt idx="14">
                  <c:v>47.158943999999998</c:v>
                </c:pt>
                <c:pt idx="15">
                  <c:v>47.158945000000003</c:v>
                </c:pt>
                <c:pt idx="16">
                  <c:v>47.158938999999997</c:v>
                </c:pt>
                <c:pt idx="17">
                  <c:v>47.158926000000001</c:v>
                </c:pt>
                <c:pt idx="18">
                  <c:v>47.158890999999997</c:v>
                </c:pt>
                <c:pt idx="19">
                  <c:v>47.158845999999997</c:v>
                </c:pt>
                <c:pt idx="20">
                  <c:v>47.158797999999997</c:v>
                </c:pt>
                <c:pt idx="21">
                  <c:v>47.158741999999997</c:v>
                </c:pt>
                <c:pt idx="22">
                  <c:v>47.158684999999998</c:v>
                </c:pt>
                <c:pt idx="23">
                  <c:v>47.158639000000001</c:v>
                </c:pt>
                <c:pt idx="24">
                  <c:v>47.158608999999998</c:v>
                </c:pt>
                <c:pt idx="25">
                  <c:v>47.158588999999999</c:v>
                </c:pt>
                <c:pt idx="26">
                  <c:v>47.158579000000003</c:v>
                </c:pt>
                <c:pt idx="27">
                  <c:v>47.158574000000002</c:v>
                </c:pt>
                <c:pt idx="28">
                  <c:v>47.158580999999998</c:v>
                </c:pt>
                <c:pt idx="29">
                  <c:v>47.158603999999997</c:v>
                </c:pt>
                <c:pt idx="30">
                  <c:v>47.158645</c:v>
                </c:pt>
                <c:pt idx="31">
                  <c:v>47.158701999999998</c:v>
                </c:pt>
                <c:pt idx="32">
                  <c:v>47.158757000000001</c:v>
                </c:pt>
                <c:pt idx="33">
                  <c:v>47.158830999999999</c:v>
                </c:pt>
                <c:pt idx="34">
                  <c:v>47.158918999999997</c:v>
                </c:pt>
                <c:pt idx="35">
                  <c:v>47.159018000000003</c:v>
                </c:pt>
                <c:pt idx="36">
                  <c:v>47.159125000000003</c:v>
                </c:pt>
                <c:pt idx="37">
                  <c:v>47.159244999999999</c:v>
                </c:pt>
                <c:pt idx="38">
                  <c:v>47.159368999999998</c:v>
                </c:pt>
                <c:pt idx="39">
                  <c:v>47.159495</c:v>
                </c:pt>
                <c:pt idx="40">
                  <c:v>47.159627999999998</c:v>
                </c:pt>
                <c:pt idx="41">
                  <c:v>47.159759999999999</c:v>
                </c:pt>
                <c:pt idx="42">
                  <c:v>47.159894000000001</c:v>
                </c:pt>
                <c:pt idx="43">
                  <c:v>47.160026000000002</c:v>
                </c:pt>
                <c:pt idx="44">
                  <c:v>47.160165999999997</c:v>
                </c:pt>
                <c:pt idx="45">
                  <c:v>47.160207</c:v>
                </c:pt>
                <c:pt idx="46">
                  <c:v>47.160398999999998</c:v>
                </c:pt>
                <c:pt idx="47">
                  <c:v>47.160575000000001</c:v>
                </c:pt>
                <c:pt idx="48">
                  <c:v>47.160730000000001</c:v>
                </c:pt>
                <c:pt idx="49">
                  <c:v>47.160868999999998</c:v>
                </c:pt>
                <c:pt idx="50">
                  <c:v>47.160997999999999</c:v>
                </c:pt>
                <c:pt idx="51">
                  <c:v>47.161124000000001</c:v>
                </c:pt>
                <c:pt idx="52">
                  <c:v>47.161247000000003</c:v>
                </c:pt>
                <c:pt idx="53">
                  <c:v>47.161372</c:v>
                </c:pt>
                <c:pt idx="54">
                  <c:v>47.161499999999997</c:v>
                </c:pt>
                <c:pt idx="55">
                  <c:v>47.161642999999998</c:v>
                </c:pt>
                <c:pt idx="56">
                  <c:v>47.161785999999999</c:v>
                </c:pt>
                <c:pt idx="57">
                  <c:v>47.161929999999998</c:v>
                </c:pt>
                <c:pt idx="58">
                  <c:v>47.162078999999999</c:v>
                </c:pt>
                <c:pt idx="59">
                  <c:v>47.162227999999999</c:v>
                </c:pt>
                <c:pt idx="60">
                  <c:v>47.162382000000001</c:v>
                </c:pt>
                <c:pt idx="61">
                  <c:v>47.16254</c:v>
                </c:pt>
                <c:pt idx="62">
                  <c:v>47.162702000000003</c:v>
                </c:pt>
                <c:pt idx="63">
                  <c:v>47.162863000000002</c:v>
                </c:pt>
                <c:pt idx="64">
                  <c:v>47.163032000000001</c:v>
                </c:pt>
                <c:pt idx="65">
                  <c:v>47.163198999999999</c:v>
                </c:pt>
                <c:pt idx="66">
                  <c:v>47.163355000000003</c:v>
                </c:pt>
                <c:pt idx="67">
                  <c:v>47.163502999999999</c:v>
                </c:pt>
                <c:pt idx="68">
                  <c:v>47.163649999999997</c:v>
                </c:pt>
                <c:pt idx="69">
                  <c:v>47.163786000000002</c:v>
                </c:pt>
                <c:pt idx="70">
                  <c:v>47.163915000000003</c:v>
                </c:pt>
                <c:pt idx="71">
                  <c:v>47.164040999999997</c:v>
                </c:pt>
                <c:pt idx="72">
                  <c:v>47.164167999999997</c:v>
                </c:pt>
                <c:pt idx="73">
                  <c:v>47.164259000000001</c:v>
                </c:pt>
                <c:pt idx="74">
                  <c:v>47.164315000000002</c:v>
                </c:pt>
                <c:pt idx="75">
                  <c:v>47.164375</c:v>
                </c:pt>
                <c:pt idx="76">
                  <c:v>47.164428999999998</c:v>
                </c:pt>
                <c:pt idx="77">
                  <c:v>47.164470999999999</c:v>
                </c:pt>
                <c:pt idx="78">
                  <c:v>47.164484000000002</c:v>
                </c:pt>
                <c:pt idx="79">
                  <c:v>47.164476000000001</c:v>
                </c:pt>
                <c:pt idx="80">
                  <c:v>47.164447000000003</c:v>
                </c:pt>
                <c:pt idx="81">
                  <c:v>47.164414000000001</c:v>
                </c:pt>
                <c:pt idx="82">
                  <c:v>47.164382000000003</c:v>
                </c:pt>
                <c:pt idx="83">
                  <c:v>47.164351000000003</c:v>
                </c:pt>
                <c:pt idx="84">
                  <c:v>47.164304999999999</c:v>
                </c:pt>
                <c:pt idx="85">
                  <c:v>47.164270999999999</c:v>
                </c:pt>
                <c:pt idx="86">
                  <c:v>47.164239999999999</c:v>
                </c:pt>
                <c:pt idx="87">
                  <c:v>47.164234999999998</c:v>
                </c:pt>
                <c:pt idx="88">
                  <c:v>47.164223</c:v>
                </c:pt>
                <c:pt idx="89">
                  <c:v>47.164225000000002</c:v>
                </c:pt>
                <c:pt idx="90">
                  <c:v>47.164245000000001</c:v>
                </c:pt>
                <c:pt idx="91">
                  <c:v>47.164270000000002</c:v>
                </c:pt>
                <c:pt idx="92">
                  <c:v>47.164296</c:v>
                </c:pt>
                <c:pt idx="93">
                  <c:v>47.164315999999999</c:v>
                </c:pt>
                <c:pt idx="94">
                  <c:v>47.164335000000001</c:v>
                </c:pt>
                <c:pt idx="95">
                  <c:v>47.164326000000003</c:v>
                </c:pt>
                <c:pt idx="96">
                  <c:v>47.164296999999998</c:v>
                </c:pt>
                <c:pt idx="97">
                  <c:v>47.164259000000001</c:v>
                </c:pt>
                <c:pt idx="98">
                  <c:v>47.164202000000003</c:v>
                </c:pt>
                <c:pt idx="99">
                  <c:v>47.164141000000001</c:v>
                </c:pt>
                <c:pt idx="100">
                  <c:v>47.164070000000002</c:v>
                </c:pt>
                <c:pt idx="101">
                  <c:v>47.163988000000003</c:v>
                </c:pt>
                <c:pt idx="102">
                  <c:v>47.163905999999997</c:v>
                </c:pt>
                <c:pt idx="103">
                  <c:v>47.163826</c:v>
                </c:pt>
                <c:pt idx="104">
                  <c:v>47.163758000000001</c:v>
                </c:pt>
                <c:pt idx="105">
                  <c:v>47.163701000000003</c:v>
                </c:pt>
                <c:pt idx="106">
                  <c:v>47.163646999999997</c:v>
                </c:pt>
                <c:pt idx="107">
                  <c:v>47.163628000000003</c:v>
                </c:pt>
                <c:pt idx="108">
                  <c:v>47.163601999999997</c:v>
                </c:pt>
                <c:pt idx="109">
                  <c:v>47.163550000000001</c:v>
                </c:pt>
                <c:pt idx="110">
                  <c:v>47.163479000000002</c:v>
                </c:pt>
                <c:pt idx="111">
                  <c:v>47.163415000000001</c:v>
                </c:pt>
                <c:pt idx="112">
                  <c:v>47.163299000000002</c:v>
                </c:pt>
                <c:pt idx="113">
                  <c:v>47.163167000000001</c:v>
                </c:pt>
                <c:pt idx="114">
                  <c:v>47.163027</c:v>
                </c:pt>
                <c:pt idx="115">
                  <c:v>47.162878999999997</c:v>
                </c:pt>
                <c:pt idx="116">
                  <c:v>47.162723999999997</c:v>
                </c:pt>
                <c:pt idx="117">
                  <c:v>47.162565000000001</c:v>
                </c:pt>
                <c:pt idx="118">
                  <c:v>47.162402999999998</c:v>
                </c:pt>
                <c:pt idx="119">
                  <c:v>47.162236999999998</c:v>
                </c:pt>
                <c:pt idx="120">
                  <c:v>47.16207</c:v>
                </c:pt>
                <c:pt idx="121">
                  <c:v>47.161900000000003</c:v>
                </c:pt>
                <c:pt idx="122">
                  <c:v>47.161735</c:v>
                </c:pt>
                <c:pt idx="123">
                  <c:v>47.161585000000002</c:v>
                </c:pt>
                <c:pt idx="124">
                  <c:v>47.161451999999997</c:v>
                </c:pt>
                <c:pt idx="125">
                  <c:v>47.161341</c:v>
                </c:pt>
                <c:pt idx="126">
                  <c:v>47.161228999999999</c:v>
                </c:pt>
                <c:pt idx="127">
                  <c:v>47.161123000000003</c:v>
                </c:pt>
                <c:pt idx="128">
                  <c:v>47.161017000000001</c:v>
                </c:pt>
                <c:pt idx="129">
                  <c:v>47.160907000000002</c:v>
                </c:pt>
                <c:pt idx="130">
                  <c:v>47.160797000000002</c:v>
                </c:pt>
                <c:pt idx="131">
                  <c:v>47.160687000000003</c:v>
                </c:pt>
                <c:pt idx="132">
                  <c:v>47.160583000000003</c:v>
                </c:pt>
                <c:pt idx="133">
                  <c:v>47.160474999999998</c:v>
                </c:pt>
                <c:pt idx="134">
                  <c:v>47.160367999999998</c:v>
                </c:pt>
                <c:pt idx="135">
                  <c:v>47.160259000000003</c:v>
                </c:pt>
                <c:pt idx="136">
                  <c:v>47.160150000000002</c:v>
                </c:pt>
                <c:pt idx="137">
                  <c:v>47.160040000000002</c:v>
                </c:pt>
                <c:pt idx="138">
                  <c:v>47.159928999999998</c:v>
                </c:pt>
                <c:pt idx="139">
                  <c:v>47.159818000000001</c:v>
                </c:pt>
                <c:pt idx="140">
                  <c:v>47.159711000000001</c:v>
                </c:pt>
                <c:pt idx="141">
                  <c:v>47.159610999999998</c:v>
                </c:pt>
                <c:pt idx="142">
                  <c:v>47.159511999999999</c:v>
                </c:pt>
                <c:pt idx="143">
                  <c:v>47.159413999999998</c:v>
                </c:pt>
                <c:pt idx="144">
                  <c:v>47.159312</c:v>
                </c:pt>
              </c:numCache>
            </c:numRef>
          </c:xVal>
          <c:yVal>
            <c:numRef>
              <c:f>'Raw Data'!$AR$132:$AR$276</c:f>
              <c:numCache>
                <c:formatCode>General</c:formatCode>
                <c:ptCount val="145"/>
                <c:pt idx="0">
                  <c:v>-88.489733000000001</c:v>
                </c:pt>
                <c:pt idx="1">
                  <c:v>-88.489711</c:v>
                </c:pt>
                <c:pt idx="2">
                  <c:v>-88.489637000000002</c:v>
                </c:pt>
                <c:pt idx="3">
                  <c:v>-88.489541000000003</c:v>
                </c:pt>
                <c:pt idx="4">
                  <c:v>-88.489431999999994</c:v>
                </c:pt>
                <c:pt idx="5">
                  <c:v>-88.489277000000001</c:v>
                </c:pt>
                <c:pt idx="6">
                  <c:v>-88.489089000000007</c:v>
                </c:pt>
                <c:pt idx="7">
                  <c:v>-88.488872999999998</c:v>
                </c:pt>
                <c:pt idx="8">
                  <c:v>-88.488652000000002</c:v>
                </c:pt>
                <c:pt idx="9">
                  <c:v>-88.488411999999997</c:v>
                </c:pt>
                <c:pt idx="10">
                  <c:v>-88.488163999999998</c:v>
                </c:pt>
                <c:pt idx="11">
                  <c:v>-88.487921999999998</c:v>
                </c:pt>
                <c:pt idx="12">
                  <c:v>-88.487713999999997</c:v>
                </c:pt>
                <c:pt idx="13">
                  <c:v>-88.487527</c:v>
                </c:pt>
                <c:pt idx="14">
                  <c:v>-88.487319999999997</c:v>
                </c:pt>
                <c:pt idx="15">
                  <c:v>-88.487086000000005</c:v>
                </c:pt>
                <c:pt idx="16">
                  <c:v>-88.486844000000005</c:v>
                </c:pt>
                <c:pt idx="17">
                  <c:v>-88.486597000000003</c:v>
                </c:pt>
                <c:pt idx="18">
                  <c:v>-88.486355000000003</c:v>
                </c:pt>
                <c:pt idx="19">
                  <c:v>-88.486124000000004</c:v>
                </c:pt>
                <c:pt idx="20">
                  <c:v>-88.485906999999997</c:v>
                </c:pt>
                <c:pt idx="21">
                  <c:v>-88.485709</c:v>
                </c:pt>
                <c:pt idx="22">
                  <c:v>-88.485533000000004</c:v>
                </c:pt>
                <c:pt idx="23">
                  <c:v>-88.485367999999994</c:v>
                </c:pt>
                <c:pt idx="24">
                  <c:v>-88.485197999999997</c:v>
                </c:pt>
                <c:pt idx="25">
                  <c:v>-88.485027000000002</c:v>
                </c:pt>
                <c:pt idx="26">
                  <c:v>-88.484870999999998</c:v>
                </c:pt>
                <c:pt idx="27">
                  <c:v>-88.484728000000004</c:v>
                </c:pt>
                <c:pt idx="28">
                  <c:v>-88.484589999999997</c:v>
                </c:pt>
                <c:pt idx="29">
                  <c:v>-88.484463000000005</c:v>
                </c:pt>
                <c:pt idx="30">
                  <c:v>-88.484348999999995</c:v>
                </c:pt>
                <c:pt idx="31">
                  <c:v>-88.484251999999998</c:v>
                </c:pt>
                <c:pt idx="32">
                  <c:v>-88.484166999999999</c:v>
                </c:pt>
                <c:pt idx="33">
                  <c:v>-88.484105</c:v>
                </c:pt>
                <c:pt idx="34">
                  <c:v>-88.484066999999996</c:v>
                </c:pt>
                <c:pt idx="35">
                  <c:v>-88.484054</c:v>
                </c:pt>
                <c:pt idx="36">
                  <c:v>-88.484063000000006</c:v>
                </c:pt>
                <c:pt idx="37">
                  <c:v>-88.484077999999997</c:v>
                </c:pt>
                <c:pt idx="38">
                  <c:v>-88.484091000000006</c:v>
                </c:pt>
                <c:pt idx="39">
                  <c:v>-88.484106999999995</c:v>
                </c:pt>
                <c:pt idx="40">
                  <c:v>-88.484116</c:v>
                </c:pt>
                <c:pt idx="41">
                  <c:v>-88.484123999999994</c:v>
                </c:pt>
                <c:pt idx="42">
                  <c:v>-88.484131000000005</c:v>
                </c:pt>
                <c:pt idx="43">
                  <c:v>-88.484138000000002</c:v>
                </c:pt>
                <c:pt idx="44">
                  <c:v>-88.484145999999996</c:v>
                </c:pt>
                <c:pt idx="45">
                  <c:v>-88.484148000000005</c:v>
                </c:pt>
                <c:pt idx="46">
                  <c:v>-88.484155999999999</c:v>
                </c:pt>
                <c:pt idx="47">
                  <c:v>-88.484164000000007</c:v>
                </c:pt>
                <c:pt idx="48">
                  <c:v>-88.484105999999997</c:v>
                </c:pt>
                <c:pt idx="49">
                  <c:v>-88.484050999999994</c:v>
                </c:pt>
                <c:pt idx="50">
                  <c:v>-88.484020000000001</c:v>
                </c:pt>
                <c:pt idx="51">
                  <c:v>-88.483992999999998</c:v>
                </c:pt>
                <c:pt idx="52">
                  <c:v>-88.483988999999994</c:v>
                </c:pt>
                <c:pt idx="53">
                  <c:v>-88.483984000000007</c:v>
                </c:pt>
                <c:pt idx="54">
                  <c:v>-88.484014000000002</c:v>
                </c:pt>
                <c:pt idx="55">
                  <c:v>-88.484059000000002</c:v>
                </c:pt>
                <c:pt idx="56">
                  <c:v>-88.484097000000006</c:v>
                </c:pt>
                <c:pt idx="57">
                  <c:v>-88.484134999999995</c:v>
                </c:pt>
                <c:pt idx="58">
                  <c:v>-88.484173999999996</c:v>
                </c:pt>
                <c:pt idx="59">
                  <c:v>-88.484212999999997</c:v>
                </c:pt>
                <c:pt idx="60">
                  <c:v>-88.484217999999998</c:v>
                </c:pt>
                <c:pt idx="61">
                  <c:v>-88.484195999999997</c:v>
                </c:pt>
                <c:pt idx="62">
                  <c:v>-88.484189000000001</c:v>
                </c:pt>
                <c:pt idx="63">
                  <c:v>-88.484184999999997</c:v>
                </c:pt>
                <c:pt idx="64">
                  <c:v>-88.484251999999998</c:v>
                </c:pt>
                <c:pt idx="65">
                  <c:v>-88.484300000000005</c:v>
                </c:pt>
                <c:pt idx="66">
                  <c:v>-88.484371999999993</c:v>
                </c:pt>
                <c:pt idx="67">
                  <c:v>-88.484487999999999</c:v>
                </c:pt>
                <c:pt idx="68">
                  <c:v>-88.484600999999998</c:v>
                </c:pt>
                <c:pt idx="69">
                  <c:v>-88.484746000000001</c:v>
                </c:pt>
                <c:pt idx="70">
                  <c:v>-88.484908000000004</c:v>
                </c:pt>
                <c:pt idx="71">
                  <c:v>-88.485067999999998</c:v>
                </c:pt>
                <c:pt idx="72">
                  <c:v>-88.485230000000001</c:v>
                </c:pt>
                <c:pt idx="73">
                  <c:v>-88.485443000000004</c:v>
                </c:pt>
                <c:pt idx="74">
                  <c:v>-88.485697999999999</c:v>
                </c:pt>
                <c:pt idx="75">
                  <c:v>-88.485940999999997</c:v>
                </c:pt>
                <c:pt idx="76">
                  <c:v>-88.486161999999993</c:v>
                </c:pt>
                <c:pt idx="77">
                  <c:v>-88.486378999999999</c:v>
                </c:pt>
                <c:pt idx="78">
                  <c:v>-88.486587999999998</c:v>
                </c:pt>
                <c:pt idx="79">
                  <c:v>-88.486785999999995</c:v>
                </c:pt>
                <c:pt idx="80">
                  <c:v>-88.486969999999999</c:v>
                </c:pt>
                <c:pt idx="81">
                  <c:v>-88.487145999999996</c:v>
                </c:pt>
                <c:pt idx="82">
                  <c:v>-88.487312000000003</c:v>
                </c:pt>
                <c:pt idx="83">
                  <c:v>-88.487475000000003</c:v>
                </c:pt>
                <c:pt idx="84">
                  <c:v>-88.487612999999996</c:v>
                </c:pt>
                <c:pt idx="85">
                  <c:v>-88.487733000000006</c:v>
                </c:pt>
                <c:pt idx="86">
                  <c:v>-88.487863000000004</c:v>
                </c:pt>
                <c:pt idx="87">
                  <c:v>-88.487966999999998</c:v>
                </c:pt>
                <c:pt idx="88">
                  <c:v>-88.488078000000002</c:v>
                </c:pt>
                <c:pt idx="89">
                  <c:v>-88.488196000000002</c:v>
                </c:pt>
                <c:pt idx="90">
                  <c:v>-88.488315999999998</c:v>
                </c:pt>
                <c:pt idx="91">
                  <c:v>-88.488439999999997</c:v>
                </c:pt>
                <c:pt idx="92">
                  <c:v>-88.488569999999996</c:v>
                </c:pt>
                <c:pt idx="93">
                  <c:v>-88.488703999999998</c:v>
                </c:pt>
                <c:pt idx="94">
                  <c:v>-88.488836000000006</c:v>
                </c:pt>
                <c:pt idx="95">
                  <c:v>-88.488990000000001</c:v>
                </c:pt>
                <c:pt idx="96">
                  <c:v>-88.489143999999996</c:v>
                </c:pt>
                <c:pt idx="97">
                  <c:v>-88.489299000000003</c:v>
                </c:pt>
                <c:pt idx="98">
                  <c:v>-88.489451000000003</c:v>
                </c:pt>
                <c:pt idx="99">
                  <c:v>-88.489598999999998</c:v>
                </c:pt>
                <c:pt idx="100">
                  <c:v>-88.489744999999999</c:v>
                </c:pt>
                <c:pt idx="101">
                  <c:v>-88.489885000000001</c:v>
                </c:pt>
                <c:pt idx="102">
                  <c:v>-88.490020999999999</c:v>
                </c:pt>
                <c:pt idx="103">
                  <c:v>-88.490165000000005</c:v>
                </c:pt>
                <c:pt idx="104">
                  <c:v>-88.490328000000005</c:v>
                </c:pt>
                <c:pt idx="105">
                  <c:v>-88.490503000000004</c:v>
                </c:pt>
                <c:pt idx="106">
                  <c:v>-88.490679</c:v>
                </c:pt>
                <c:pt idx="107">
                  <c:v>-88.490893</c:v>
                </c:pt>
                <c:pt idx="108">
                  <c:v>-88.491112000000001</c:v>
                </c:pt>
                <c:pt idx="109">
                  <c:v>-88.491315</c:v>
                </c:pt>
                <c:pt idx="110">
                  <c:v>-88.491501999999997</c:v>
                </c:pt>
                <c:pt idx="111">
                  <c:v>-88.491687999999996</c:v>
                </c:pt>
                <c:pt idx="112">
                  <c:v>-88.491833999999997</c:v>
                </c:pt>
                <c:pt idx="113">
                  <c:v>-88.491943000000006</c:v>
                </c:pt>
                <c:pt idx="114">
                  <c:v>-88.492013</c:v>
                </c:pt>
                <c:pt idx="115">
                  <c:v>-88.492039000000005</c:v>
                </c:pt>
                <c:pt idx="116">
                  <c:v>-88.492022000000006</c:v>
                </c:pt>
                <c:pt idx="117">
                  <c:v>-88.491985</c:v>
                </c:pt>
                <c:pt idx="118">
                  <c:v>-88.491928000000001</c:v>
                </c:pt>
                <c:pt idx="119">
                  <c:v>-88.491857999999993</c:v>
                </c:pt>
                <c:pt idx="120">
                  <c:v>-88.491778999999994</c:v>
                </c:pt>
                <c:pt idx="121">
                  <c:v>-88.491690000000006</c:v>
                </c:pt>
                <c:pt idx="122">
                  <c:v>-88.491585000000001</c:v>
                </c:pt>
                <c:pt idx="123">
                  <c:v>-88.491459000000006</c:v>
                </c:pt>
                <c:pt idx="124">
                  <c:v>-88.491319000000004</c:v>
                </c:pt>
                <c:pt idx="125">
                  <c:v>-88.491170999999994</c:v>
                </c:pt>
                <c:pt idx="126">
                  <c:v>-88.491026000000005</c:v>
                </c:pt>
                <c:pt idx="127">
                  <c:v>-88.490907000000007</c:v>
                </c:pt>
                <c:pt idx="128">
                  <c:v>-88.490819999999999</c:v>
                </c:pt>
                <c:pt idx="129">
                  <c:v>-88.490754999999993</c:v>
                </c:pt>
                <c:pt idx="130">
                  <c:v>-88.490711000000005</c:v>
                </c:pt>
                <c:pt idx="131">
                  <c:v>-88.490673000000001</c:v>
                </c:pt>
                <c:pt idx="132">
                  <c:v>-88.490669999999994</c:v>
                </c:pt>
                <c:pt idx="133">
                  <c:v>-88.490677000000005</c:v>
                </c:pt>
                <c:pt idx="134">
                  <c:v>-88.490665000000007</c:v>
                </c:pt>
                <c:pt idx="135">
                  <c:v>-88.490655000000004</c:v>
                </c:pt>
                <c:pt idx="136">
                  <c:v>-88.490649000000005</c:v>
                </c:pt>
                <c:pt idx="137">
                  <c:v>-88.490618999999995</c:v>
                </c:pt>
                <c:pt idx="138">
                  <c:v>-88.490561</c:v>
                </c:pt>
                <c:pt idx="139">
                  <c:v>-88.490468000000007</c:v>
                </c:pt>
                <c:pt idx="140">
                  <c:v>-88.490341999999998</c:v>
                </c:pt>
                <c:pt idx="141">
                  <c:v>-88.490193000000005</c:v>
                </c:pt>
                <c:pt idx="142">
                  <c:v>-88.490036000000003</c:v>
                </c:pt>
                <c:pt idx="143">
                  <c:v>-88.489881999999994</c:v>
                </c:pt>
                <c:pt idx="144">
                  <c:v>-88.489727000000002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57824"/>
        <c:axId val="81388288"/>
      </c:scatterChart>
      <c:valAx>
        <c:axId val="813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388288"/>
        <c:crosses val="autoZero"/>
        <c:crossBetween val="midCat"/>
      </c:valAx>
      <c:valAx>
        <c:axId val="81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57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</c:v>
          </c:tx>
          <c:marker>
            <c:symbol val="none"/>
          </c:marker>
          <c:yVal>
            <c:numRef>
              <c:f>'Lap 2 data'!$D$10:$D$200</c:f>
              <c:numCache>
                <c:formatCode>General</c:formatCode>
                <c:ptCount val="191"/>
                <c:pt idx="0">
                  <c:v>2.1015999999999999</c:v>
                </c:pt>
                <c:pt idx="1">
                  <c:v>2.6867999999999999</c:v>
                </c:pt>
                <c:pt idx="2">
                  <c:v>2.9782000000000002</c:v>
                </c:pt>
                <c:pt idx="3">
                  <c:v>3.1063999999999998</c:v>
                </c:pt>
                <c:pt idx="4">
                  <c:v>3.2132999999999998</c:v>
                </c:pt>
                <c:pt idx="5">
                  <c:v>3.2464</c:v>
                </c:pt>
                <c:pt idx="6">
                  <c:v>2.7401</c:v>
                </c:pt>
                <c:pt idx="7">
                  <c:v>1.7575000000000001</c:v>
                </c:pt>
                <c:pt idx="8">
                  <c:v>0.97189999999999999</c:v>
                </c:pt>
                <c:pt idx="9">
                  <c:v>0.875</c:v>
                </c:pt>
                <c:pt idx="10">
                  <c:v>1.3566</c:v>
                </c:pt>
                <c:pt idx="11">
                  <c:v>2.6263000000000001</c:v>
                </c:pt>
                <c:pt idx="12">
                  <c:v>3.3483000000000001</c:v>
                </c:pt>
                <c:pt idx="13">
                  <c:v>3.2852999999999999</c:v>
                </c:pt>
                <c:pt idx="14">
                  <c:v>2.8464</c:v>
                </c:pt>
                <c:pt idx="15">
                  <c:v>2.3773</c:v>
                </c:pt>
                <c:pt idx="16">
                  <c:v>1.7238</c:v>
                </c:pt>
                <c:pt idx="17">
                  <c:v>1.4317</c:v>
                </c:pt>
                <c:pt idx="18">
                  <c:v>1.3128</c:v>
                </c:pt>
                <c:pt idx="19">
                  <c:v>1.5389999999999999</c:v>
                </c:pt>
                <c:pt idx="20">
                  <c:v>2.1118000000000001</c:v>
                </c:pt>
                <c:pt idx="21">
                  <c:v>2.8645</c:v>
                </c:pt>
                <c:pt idx="22">
                  <c:v>3.3818000000000001</c:v>
                </c:pt>
                <c:pt idx="23">
                  <c:v>3.8247</c:v>
                </c:pt>
                <c:pt idx="24">
                  <c:v>4.3308</c:v>
                </c:pt>
                <c:pt idx="25">
                  <c:v>4.5643000000000002</c:v>
                </c:pt>
                <c:pt idx="26">
                  <c:v>4.4836999999999998</c:v>
                </c:pt>
                <c:pt idx="27">
                  <c:v>3.9350999999999998</c:v>
                </c:pt>
                <c:pt idx="28">
                  <c:v>2.2597</c:v>
                </c:pt>
                <c:pt idx="29">
                  <c:v>1.0701000000000001</c:v>
                </c:pt>
                <c:pt idx="30">
                  <c:v>0.48809999999999998</c:v>
                </c:pt>
                <c:pt idx="31">
                  <c:v>0.27150000000000002</c:v>
                </c:pt>
                <c:pt idx="32">
                  <c:v>0.32990000000000003</c:v>
                </c:pt>
                <c:pt idx="33">
                  <c:v>0.70240000000000002</c:v>
                </c:pt>
                <c:pt idx="34">
                  <c:v>1.4462999999999999</c:v>
                </c:pt>
                <c:pt idx="35">
                  <c:v>1.996</c:v>
                </c:pt>
                <c:pt idx="36">
                  <c:v>1.9648000000000001</c:v>
                </c:pt>
                <c:pt idx="37">
                  <c:v>1.3088</c:v>
                </c:pt>
                <c:pt idx="38">
                  <c:v>0.61550000000000005</c:v>
                </c:pt>
                <c:pt idx="39">
                  <c:v>0.2732</c:v>
                </c:pt>
                <c:pt idx="40">
                  <c:v>0.1203</c:v>
                </c:pt>
                <c:pt idx="41">
                  <c:v>7.3700000000000002E-2</c:v>
                </c:pt>
                <c:pt idx="42">
                  <c:v>4.6399999999999997E-2</c:v>
                </c:pt>
                <c:pt idx="43">
                  <c:v>2.9899999999999999E-2</c:v>
                </c:pt>
                <c:pt idx="44">
                  <c:v>1.9400000000000001E-2</c:v>
                </c:pt>
                <c:pt idx="45">
                  <c:v>1.2999999999999999E-2</c:v>
                </c:pt>
                <c:pt idx="46">
                  <c:v>7.9000000000000008E-3</c:v>
                </c:pt>
                <c:pt idx="47">
                  <c:v>6.3E-3</c:v>
                </c:pt>
                <c:pt idx="48">
                  <c:v>6.0000000000000001E-3</c:v>
                </c:pt>
                <c:pt idx="49">
                  <c:v>2.6499999999999999E-2</c:v>
                </c:pt>
                <c:pt idx="50">
                  <c:v>0.13320000000000001</c:v>
                </c:pt>
                <c:pt idx="51">
                  <c:v>0.30170000000000002</c:v>
                </c:pt>
                <c:pt idx="52">
                  <c:v>0.33639999999999998</c:v>
                </c:pt>
                <c:pt idx="53">
                  <c:v>0.86</c:v>
                </c:pt>
                <c:pt idx="54">
                  <c:v>1.8115000000000001</c:v>
                </c:pt>
                <c:pt idx="55">
                  <c:v>2.4780000000000002</c:v>
                </c:pt>
                <c:pt idx="56">
                  <c:v>2.7850999999999999</c:v>
                </c:pt>
                <c:pt idx="57">
                  <c:v>2.9018999999999999</c:v>
                </c:pt>
                <c:pt idx="58">
                  <c:v>2.9401000000000002</c:v>
                </c:pt>
                <c:pt idx="59">
                  <c:v>2.9424999999999999</c:v>
                </c:pt>
                <c:pt idx="60">
                  <c:v>2.7934999999999999</c:v>
                </c:pt>
                <c:pt idx="61">
                  <c:v>2.2326999999999999</c:v>
                </c:pt>
                <c:pt idx="62">
                  <c:v>1.6177999999999999</c:v>
                </c:pt>
                <c:pt idx="63">
                  <c:v>1.3341000000000001</c:v>
                </c:pt>
                <c:pt idx="64">
                  <c:v>1.28</c:v>
                </c:pt>
                <c:pt idx="65">
                  <c:v>1.2775000000000001</c:v>
                </c:pt>
                <c:pt idx="66">
                  <c:v>1.2972999999999999</c:v>
                </c:pt>
                <c:pt idx="67">
                  <c:v>1.3967000000000001</c:v>
                </c:pt>
                <c:pt idx="68">
                  <c:v>1.6472</c:v>
                </c:pt>
                <c:pt idx="69">
                  <c:v>1.9987999999999999</c:v>
                </c:pt>
                <c:pt idx="70">
                  <c:v>2.1192000000000002</c:v>
                </c:pt>
                <c:pt idx="71">
                  <c:v>2.5632000000000001</c:v>
                </c:pt>
                <c:pt idx="72">
                  <c:v>1.9695</c:v>
                </c:pt>
                <c:pt idx="73">
                  <c:v>1.1434</c:v>
                </c:pt>
                <c:pt idx="74">
                  <c:v>0.55159999999999998</c:v>
                </c:pt>
                <c:pt idx="75">
                  <c:v>0.27829999999999999</c:v>
                </c:pt>
                <c:pt idx="76">
                  <c:v>0.1883</c:v>
                </c:pt>
                <c:pt idx="77">
                  <c:v>0.27360000000000001</c:v>
                </c:pt>
                <c:pt idx="78">
                  <c:v>0.51239999999999997</c:v>
                </c:pt>
                <c:pt idx="79">
                  <c:v>1.3771</c:v>
                </c:pt>
                <c:pt idx="80">
                  <c:v>2.5369000000000002</c:v>
                </c:pt>
                <c:pt idx="81">
                  <c:v>3.3153999999999999</c:v>
                </c:pt>
                <c:pt idx="82">
                  <c:v>2.6707999999999998</c:v>
                </c:pt>
                <c:pt idx="83">
                  <c:v>1.7732000000000001</c:v>
                </c:pt>
                <c:pt idx="84">
                  <c:v>1.1314</c:v>
                </c:pt>
                <c:pt idx="85">
                  <c:v>0.74639999999999995</c:v>
                </c:pt>
                <c:pt idx="86">
                  <c:v>0.54969999999999997</c:v>
                </c:pt>
                <c:pt idx="87">
                  <c:v>0.44590000000000002</c:v>
                </c:pt>
                <c:pt idx="88">
                  <c:v>0.31480000000000002</c:v>
                </c:pt>
                <c:pt idx="89">
                  <c:v>0.19700000000000001</c:v>
                </c:pt>
                <c:pt idx="90">
                  <c:v>0.1231</c:v>
                </c:pt>
                <c:pt idx="91">
                  <c:v>7.8899999999999998E-2</c:v>
                </c:pt>
                <c:pt idx="92">
                  <c:v>5.0299999999999997E-2</c:v>
                </c:pt>
                <c:pt idx="93">
                  <c:v>3.0300000000000001E-2</c:v>
                </c:pt>
                <c:pt idx="94">
                  <c:v>1.5900000000000001E-2</c:v>
                </c:pt>
                <c:pt idx="95">
                  <c:v>1.44E-2</c:v>
                </c:pt>
                <c:pt idx="96">
                  <c:v>8.6E-3</c:v>
                </c:pt>
                <c:pt idx="97">
                  <c:v>6.0000000000000001E-3</c:v>
                </c:pt>
                <c:pt idx="98">
                  <c:v>5.7000000000000002E-3</c:v>
                </c:pt>
                <c:pt idx="99">
                  <c:v>5.0000000000000001E-3</c:v>
                </c:pt>
                <c:pt idx="100">
                  <c:v>5.0000000000000001E-3</c:v>
                </c:pt>
                <c:pt idx="101">
                  <c:v>3.3999999999999998E-3</c:v>
                </c:pt>
                <c:pt idx="102">
                  <c:v>3.0000000000000001E-3</c:v>
                </c:pt>
                <c:pt idx="103">
                  <c:v>3.0000000000000001E-3</c:v>
                </c:pt>
                <c:pt idx="104">
                  <c:v>2.7000000000000001E-3</c:v>
                </c:pt>
                <c:pt idx="105">
                  <c:v>2E-3</c:v>
                </c:pt>
                <c:pt idx="106">
                  <c:v>2E-3</c:v>
                </c:pt>
                <c:pt idx="107">
                  <c:v>2E-3</c:v>
                </c:pt>
                <c:pt idx="108">
                  <c:v>3.3999999999999998E-3</c:v>
                </c:pt>
                <c:pt idx="109">
                  <c:v>7.1900000000000006E-2</c:v>
                </c:pt>
                <c:pt idx="110">
                  <c:v>0.43530000000000002</c:v>
                </c:pt>
                <c:pt idx="111">
                  <c:v>1.1827000000000001</c:v>
                </c:pt>
                <c:pt idx="112">
                  <c:v>1.9902</c:v>
                </c:pt>
                <c:pt idx="113">
                  <c:v>2.452</c:v>
                </c:pt>
                <c:pt idx="114">
                  <c:v>2.6747000000000001</c:v>
                </c:pt>
                <c:pt idx="115">
                  <c:v>2.7890999999999999</c:v>
                </c:pt>
                <c:pt idx="116">
                  <c:v>2.8003</c:v>
                </c:pt>
                <c:pt idx="117">
                  <c:v>2.6478000000000002</c:v>
                </c:pt>
                <c:pt idx="118">
                  <c:v>2.2663000000000002</c:v>
                </c:pt>
                <c:pt idx="119">
                  <c:v>2.9681000000000002</c:v>
                </c:pt>
                <c:pt idx="120">
                  <c:v>3.8656000000000001</c:v>
                </c:pt>
                <c:pt idx="121">
                  <c:v>4.2016999999999998</c:v>
                </c:pt>
                <c:pt idx="122">
                  <c:v>3.5861999999999998</c:v>
                </c:pt>
                <c:pt idx="123">
                  <c:v>2.1046999999999998</c:v>
                </c:pt>
                <c:pt idx="124">
                  <c:v>0.90780000000000005</c:v>
                </c:pt>
                <c:pt idx="125">
                  <c:v>0.56069999999999998</c:v>
                </c:pt>
                <c:pt idx="126">
                  <c:v>0.51910000000000001</c:v>
                </c:pt>
                <c:pt idx="127">
                  <c:v>0.78120000000000001</c:v>
                </c:pt>
                <c:pt idx="128">
                  <c:v>0.97130000000000005</c:v>
                </c:pt>
                <c:pt idx="129">
                  <c:v>0.77480000000000004</c:v>
                </c:pt>
                <c:pt idx="130">
                  <c:v>0.38650000000000001</c:v>
                </c:pt>
                <c:pt idx="131">
                  <c:v>0.2374</c:v>
                </c:pt>
                <c:pt idx="132">
                  <c:v>0.48099999999999998</c:v>
                </c:pt>
                <c:pt idx="133">
                  <c:v>0.84760000000000002</c:v>
                </c:pt>
                <c:pt idx="134">
                  <c:v>0.92259999999999998</c:v>
                </c:pt>
                <c:pt idx="135">
                  <c:v>0.53369999999999995</c:v>
                </c:pt>
                <c:pt idx="136">
                  <c:v>0.25750000000000001</c:v>
                </c:pt>
                <c:pt idx="137">
                  <c:v>0.1525</c:v>
                </c:pt>
                <c:pt idx="138">
                  <c:v>0.28639999999999999</c:v>
                </c:pt>
                <c:pt idx="139">
                  <c:v>0.6583</c:v>
                </c:pt>
                <c:pt idx="140">
                  <c:v>1.1013999999999999</c:v>
                </c:pt>
              </c:numCache>
            </c:numRef>
          </c:yVal>
          <c:smooth val="1"/>
        </c:ser>
        <c:ser>
          <c:idx val="1"/>
          <c:order val="1"/>
          <c:tx>
            <c:v>Fuel Flow (L/hr)</c:v>
          </c:tx>
          <c:marker>
            <c:symbol val="none"/>
          </c:marker>
          <c:yVal>
            <c:numRef>
              <c:f>'Lap 2 data'!$BU$10:$BU$200</c:f>
              <c:numCache>
                <c:formatCode>General</c:formatCode>
                <c:ptCount val="191"/>
                <c:pt idx="0">
                  <c:v>13.729744999999999</c:v>
                </c:pt>
                <c:pt idx="1">
                  <c:v>14.439361</c:v>
                </c:pt>
                <c:pt idx="2">
                  <c:v>15.936574</c:v>
                </c:pt>
                <c:pt idx="3">
                  <c:v>15.926261</c:v>
                </c:pt>
                <c:pt idx="4">
                  <c:v>17.171987000000001</c:v>
                </c:pt>
                <c:pt idx="5">
                  <c:v>16.499784999999999</c:v>
                </c:pt>
                <c:pt idx="6">
                  <c:v>15.553369</c:v>
                </c:pt>
                <c:pt idx="7">
                  <c:v>13.022646</c:v>
                </c:pt>
                <c:pt idx="8">
                  <c:v>9.5179910000000003</c:v>
                </c:pt>
                <c:pt idx="9">
                  <c:v>6.906282</c:v>
                </c:pt>
                <c:pt idx="10">
                  <c:v>5.5205780000000004</c:v>
                </c:pt>
                <c:pt idx="11">
                  <c:v>4.9084919999999999</c:v>
                </c:pt>
                <c:pt idx="12">
                  <c:v>4.4066679999999998</c:v>
                </c:pt>
                <c:pt idx="13">
                  <c:v>4.7404109999999999</c:v>
                </c:pt>
                <c:pt idx="14">
                  <c:v>5.0180530000000001</c:v>
                </c:pt>
                <c:pt idx="15">
                  <c:v>4.9931679999999998</c:v>
                </c:pt>
                <c:pt idx="16">
                  <c:v>5.0765729999999998</c:v>
                </c:pt>
                <c:pt idx="17">
                  <c:v>4.6664139999999996</c:v>
                </c:pt>
                <c:pt idx="18">
                  <c:v>4.7157530000000003</c:v>
                </c:pt>
                <c:pt idx="19">
                  <c:v>5.1284299999999998</c:v>
                </c:pt>
                <c:pt idx="20">
                  <c:v>4.5047600000000001</c:v>
                </c:pt>
                <c:pt idx="21">
                  <c:v>4.2024429999999997</c:v>
                </c:pt>
                <c:pt idx="22">
                  <c:v>3.8051379999999999</c:v>
                </c:pt>
                <c:pt idx="23">
                  <c:v>4.0919619999999997</c:v>
                </c:pt>
                <c:pt idx="24">
                  <c:v>3.9415490000000002</c:v>
                </c:pt>
                <c:pt idx="25">
                  <c:v>3.7224179999999998</c:v>
                </c:pt>
                <c:pt idx="26">
                  <c:v>3.8329</c:v>
                </c:pt>
                <c:pt idx="27">
                  <c:v>3.5881829999999999</c:v>
                </c:pt>
                <c:pt idx="28">
                  <c:v>4.1150310000000001</c:v>
                </c:pt>
                <c:pt idx="29">
                  <c:v>5.9671940000000001</c:v>
                </c:pt>
                <c:pt idx="30">
                  <c:v>7.5688740000000001</c:v>
                </c:pt>
                <c:pt idx="31">
                  <c:v>8.2484140000000004</c:v>
                </c:pt>
                <c:pt idx="32">
                  <c:v>10.596247</c:v>
                </c:pt>
                <c:pt idx="33">
                  <c:v>12.028529000000001</c:v>
                </c:pt>
                <c:pt idx="34">
                  <c:v>12.372951</c:v>
                </c:pt>
                <c:pt idx="35">
                  <c:v>13.160228999999999</c:v>
                </c:pt>
                <c:pt idx="36">
                  <c:v>13.466089</c:v>
                </c:pt>
                <c:pt idx="37">
                  <c:v>12.038157</c:v>
                </c:pt>
                <c:pt idx="38">
                  <c:v>10.415531</c:v>
                </c:pt>
                <c:pt idx="39">
                  <c:v>8.9481330000000003</c:v>
                </c:pt>
                <c:pt idx="40">
                  <c:v>8.017455</c:v>
                </c:pt>
                <c:pt idx="41">
                  <c:v>8.3992660000000008</c:v>
                </c:pt>
                <c:pt idx="42">
                  <c:v>7.5308799999999998</c:v>
                </c:pt>
                <c:pt idx="43">
                  <c:v>7.3492600000000001</c:v>
                </c:pt>
                <c:pt idx="44">
                  <c:v>6.939101</c:v>
                </c:pt>
                <c:pt idx="45">
                  <c:v>7.028772</c:v>
                </c:pt>
                <c:pt idx="46">
                  <c:v>7.6495980000000001</c:v>
                </c:pt>
                <c:pt idx="47">
                  <c:v>7.4395569999999998</c:v>
                </c:pt>
                <c:pt idx="48">
                  <c:v>8.1080939999999995</c:v>
                </c:pt>
                <c:pt idx="49">
                  <c:v>9.8327209999999994</c:v>
                </c:pt>
                <c:pt idx="50">
                  <c:v>11.576948</c:v>
                </c:pt>
                <c:pt idx="51">
                  <c:v>11.092328</c:v>
                </c:pt>
                <c:pt idx="52">
                  <c:v>10.446396</c:v>
                </c:pt>
                <c:pt idx="53">
                  <c:v>10.533149</c:v>
                </c:pt>
                <c:pt idx="54">
                  <c:v>12.715076</c:v>
                </c:pt>
                <c:pt idx="55">
                  <c:v>13.678353</c:v>
                </c:pt>
                <c:pt idx="56">
                  <c:v>14.687279999999999</c:v>
                </c:pt>
                <c:pt idx="57">
                  <c:v>14.741555</c:v>
                </c:pt>
                <c:pt idx="58">
                  <c:v>15.794543000000001</c:v>
                </c:pt>
                <c:pt idx="59">
                  <c:v>16.121638999999998</c:v>
                </c:pt>
                <c:pt idx="60">
                  <c:v>16.354308</c:v>
                </c:pt>
                <c:pt idx="61">
                  <c:v>15.852703999999999</c:v>
                </c:pt>
                <c:pt idx="62">
                  <c:v>14.591704999999999</c:v>
                </c:pt>
                <c:pt idx="63">
                  <c:v>13.568092</c:v>
                </c:pt>
                <c:pt idx="64">
                  <c:v>13.364554</c:v>
                </c:pt>
                <c:pt idx="65">
                  <c:v>12.793949</c:v>
                </c:pt>
                <c:pt idx="66">
                  <c:v>13.308565</c:v>
                </c:pt>
                <c:pt idx="67">
                  <c:v>12.714734</c:v>
                </c:pt>
                <c:pt idx="68">
                  <c:v>13.738811999999999</c:v>
                </c:pt>
                <c:pt idx="69">
                  <c:v>12.84435</c:v>
                </c:pt>
                <c:pt idx="70">
                  <c:v>8.4374629999999993</c:v>
                </c:pt>
                <c:pt idx="71">
                  <c:v>5.7250220000000001</c:v>
                </c:pt>
                <c:pt idx="72">
                  <c:v>4.6280960000000002</c:v>
                </c:pt>
                <c:pt idx="73">
                  <c:v>5.0210509999999999</c:v>
                </c:pt>
                <c:pt idx="74">
                  <c:v>5.9447400000000004</c:v>
                </c:pt>
                <c:pt idx="75">
                  <c:v>6.2127460000000001</c:v>
                </c:pt>
                <c:pt idx="76">
                  <c:v>6.0157550000000004</c:v>
                </c:pt>
                <c:pt idx="77">
                  <c:v>5.7325980000000003</c:v>
                </c:pt>
                <c:pt idx="78">
                  <c:v>5.0303370000000003</c:v>
                </c:pt>
                <c:pt idx="79">
                  <c:v>4.5216219999999998</c:v>
                </c:pt>
                <c:pt idx="80">
                  <c:v>3.8652760000000002</c:v>
                </c:pt>
                <c:pt idx="81">
                  <c:v>3.8527589999999998</c:v>
                </c:pt>
                <c:pt idx="82">
                  <c:v>4.0807200000000003</c:v>
                </c:pt>
                <c:pt idx="83">
                  <c:v>4.5205950000000001</c:v>
                </c:pt>
                <c:pt idx="84">
                  <c:v>4.9875470000000002</c:v>
                </c:pt>
                <c:pt idx="85">
                  <c:v>5.3356349999999999</c:v>
                </c:pt>
                <c:pt idx="86">
                  <c:v>5.3040859999999999</c:v>
                </c:pt>
                <c:pt idx="87">
                  <c:v>5.7624360000000001</c:v>
                </c:pt>
                <c:pt idx="88">
                  <c:v>6.6748830000000003</c:v>
                </c:pt>
                <c:pt idx="89">
                  <c:v>7.3933210000000003</c:v>
                </c:pt>
                <c:pt idx="90">
                  <c:v>7.577458</c:v>
                </c:pt>
                <c:pt idx="91">
                  <c:v>7.1831339999999999</c:v>
                </c:pt>
                <c:pt idx="92">
                  <c:v>7.1240439999999996</c:v>
                </c:pt>
                <c:pt idx="93">
                  <c:v>6.8026910000000003</c:v>
                </c:pt>
                <c:pt idx="94">
                  <c:v>7.5136760000000002</c:v>
                </c:pt>
                <c:pt idx="95">
                  <c:v>8.0109060000000003</c:v>
                </c:pt>
                <c:pt idx="96">
                  <c:v>7.1455880000000001</c:v>
                </c:pt>
                <c:pt idx="97">
                  <c:v>6.9428179999999999</c:v>
                </c:pt>
                <c:pt idx="98">
                  <c:v>7.2234069999999999</c:v>
                </c:pt>
                <c:pt idx="99">
                  <c:v>7.6831250000000004</c:v>
                </c:pt>
                <c:pt idx="100">
                  <c:v>7.2977460000000001</c:v>
                </c:pt>
                <c:pt idx="101">
                  <c:v>7.2433730000000001</c:v>
                </c:pt>
                <c:pt idx="102">
                  <c:v>7.7627430000000004</c:v>
                </c:pt>
                <c:pt idx="103">
                  <c:v>6.7338509999999996</c:v>
                </c:pt>
                <c:pt idx="104">
                  <c:v>6.8774949999999997</c:v>
                </c:pt>
                <c:pt idx="105">
                  <c:v>7.2481869999999997</c:v>
                </c:pt>
                <c:pt idx="106">
                  <c:v>7.1867999999999999</c:v>
                </c:pt>
                <c:pt idx="107">
                  <c:v>6.9956740000000002</c:v>
                </c:pt>
                <c:pt idx="108">
                  <c:v>8.8859639999999995</c:v>
                </c:pt>
                <c:pt idx="109">
                  <c:v>10.386060000000001</c:v>
                </c:pt>
                <c:pt idx="110">
                  <c:v>11.724036999999999</c:v>
                </c:pt>
                <c:pt idx="111">
                  <c:v>12.699362000000001</c:v>
                </c:pt>
                <c:pt idx="112">
                  <c:v>14.224309</c:v>
                </c:pt>
                <c:pt idx="113">
                  <c:v>15.052839000000001</c:v>
                </c:pt>
                <c:pt idx="114">
                  <c:v>15.533649</c:v>
                </c:pt>
                <c:pt idx="115">
                  <c:v>15.801997</c:v>
                </c:pt>
                <c:pt idx="116">
                  <c:v>14.082402999999999</c:v>
                </c:pt>
                <c:pt idx="117">
                  <c:v>9.5446030000000004</c:v>
                </c:pt>
                <c:pt idx="118">
                  <c:v>6.376233</c:v>
                </c:pt>
                <c:pt idx="119">
                  <c:v>5.2498100000000001</c:v>
                </c:pt>
                <c:pt idx="120">
                  <c:v>4.0596059999999996</c:v>
                </c:pt>
                <c:pt idx="121">
                  <c:v>3.7784040000000001</c:v>
                </c:pt>
                <c:pt idx="122">
                  <c:v>3.9879069999999999</c:v>
                </c:pt>
                <c:pt idx="123">
                  <c:v>5.1782329999999996</c:v>
                </c:pt>
                <c:pt idx="124">
                  <c:v>6.1070779999999996</c:v>
                </c:pt>
                <c:pt idx="125">
                  <c:v>5.6845290000000004</c:v>
                </c:pt>
                <c:pt idx="126">
                  <c:v>5.474342</c:v>
                </c:pt>
                <c:pt idx="127">
                  <c:v>5.0480049999999999</c:v>
                </c:pt>
                <c:pt idx="128">
                  <c:v>4.711214</c:v>
                </c:pt>
                <c:pt idx="129">
                  <c:v>4.9951569999999998</c:v>
                </c:pt>
                <c:pt idx="130">
                  <c:v>6.5290650000000001</c:v>
                </c:pt>
                <c:pt idx="131">
                  <c:v>7.8546519999999997</c:v>
                </c:pt>
                <c:pt idx="132">
                  <c:v>9.2744470000000003</c:v>
                </c:pt>
                <c:pt idx="133">
                  <c:v>11.601850000000001</c:v>
                </c:pt>
                <c:pt idx="134">
                  <c:v>11.419643000000001</c:v>
                </c:pt>
                <c:pt idx="135">
                  <c:v>9.1992770000000004</c:v>
                </c:pt>
                <c:pt idx="136">
                  <c:v>7.5416569999999998</c:v>
                </c:pt>
                <c:pt idx="137">
                  <c:v>6.8057949999999998</c:v>
                </c:pt>
                <c:pt idx="138">
                  <c:v>8.4584790000000005</c:v>
                </c:pt>
                <c:pt idx="139">
                  <c:v>9.9146359999999998</c:v>
                </c:pt>
                <c:pt idx="140">
                  <c:v>11.796666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89376"/>
        <c:axId val="87199744"/>
      </c:scatterChart>
      <c:scatterChart>
        <c:scatterStyle val="smoothMarker"/>
        <c:varyColors val="0"/>
        <c:ser>
          <c:idx val="2"/>
          <c:order val="2"/>
          <c:tx>
            <c:v>Lambda</c:v>
          </c:tx>
          <c:marker>
            <c:symbol val="none"/>
          </c:marker>
          <c:yVal>
            <c:numRef>
              <c:f>'Lap 2 data'!$BC$10:$BC$200</c:f>
              <c:numCache>
                <c:formatCode>General</c:formatCode>
                <c:ptCount val="191"/>
                <c:pt idx="0">
                  <c:v>0.94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  <c:pt idx="4">
                  <c:v>0.91</c:v>
                </c:pt>
                <c:pt idx="5">
                  <c:v>0.91</c:v>
                </c:pt>
                <c:pt idx="6">
                  <c:v>0.93</c:v>
                </c:pt>
                <c:pt idx="7">
                  <c:v>0.98</c:v>
                </c:pt>
                <c:pt idx="8">
                  <c:v>0.99</c:v>
                </c:pt>
                <c:pt idx="9">
                  <c:v>0.99</c:v>
                </c:pt>
                <c:pt idx="10">
                  <c:v>0.96</c:v>
                </c:pt>
                <c:pt idx="11">
                  <c:v>0.91</c:v>
                </c:pt>
                <c:pt idx="12">
                  <c:v>0.89</c:v>
                </c:pt>
                <c:pt idx="13">
                  <c:v>0.9</c:v>
                </c:pt>
                <c:pt idx="14">
                  <c:v>0.92</c:v>
                </c:pt>
                <c:pt idx="15">
                  <c:v>0.94</c:v>
                </c:pt>
                <c:pt idx="16">
                  <c:v>0.97</c:v>
                </c:pt>
                <c:pt idx="17">
                  <c:v>0.98</c:v>
                </c:pt>
                <c:pt idx="18">
                  <c:v>0.98</c:v>
                </c:pt>
                <c:pt idx="19">
                  <c:v>0.97</c:v>
                </c:pt>
                <c:pt idx="20">
                  <c:v>0.94</c:v>
                </c:pt>
                <c:pt idx="21">
                  <c:v>0.92</c:v>
                </c:pt>
                <c:pt idx="22">
                  <c:v>0.9</c:v>
                </c:pt>
                <c:pt idx="23">
                  <c:v>0.88</c:v>
                </c:pt>
                <c:pt idx="24">
                  <c:v>0.86</c:v>
                </c:pt>
                <c:pt idx="25">
                  <c:v>0.86</c:v>
                </c:pt>
                <c:pt idx="26">
                  <c:v>0.86</c:v>
                </c:pt>
                <c:pt idx="27">
                  <c:v>0.88</c:v>
                </c:pt>
                <c:pt idx="28">
                  <c:v>0.96</c:v>
                </c:pt>
                <c:pt idx="29">
                  <c:v>1.02</c:v>
                </c:pt>
                <c:pt idx="30">
                  <c:v>1.04</c:v>
                </c:pt>
                <c:pt idx="31">
                  <c:v>1.03</c:v>
                </c:pt>
                <c:pt idx="32">
                  <c:v>1.01</c:v>
                </c:pt>
                <c:pt idx="33">
                  <c:v>0.99</c:v>
                </c:pt>
                <c:pt idx="34">
                  <c:v>0.97</c:v>
                </c:pt>
                <c:pt idx="35">
                  <c:v>0.95</c:v>
                </c:pt>
                <c:pt idx="36">
                  <c:v>0.96</c:v>
                </c:pt>
                <c:pt idx="37">
                  <c:v>1</c:v>
                </c:pt>
                <c:pt idx="38">
                  <c:v>1.05</c:v>
                </c:pt>
                <c:pt idx="39">
                  <c:v>1.05</c:v>
                </c:pt>
                <c:pt idx="40">
                  <c:v>1.06</c:v>
                </c:pt>
                <c:pt idx="41">
                  <c:v>1.05</c:v>
                </c:pt>
                <c:pt idx="42">
                  <c:v>1.05</c:v>
                </c:pt>
                <c:pt idx="43">
                  <c:v>1.06</c:v>
                </c:pt>
                <c:pt idx="44">
                  <c:v>1.06</c:v>
                </c:pt>
                <c:pt idx="45">
                  <c:v>1.06</c:v>
                </c:pt>
                <c:pt idx="46">
                  <c:v>1.06</c:v>
                </c:pt>
                <c:pt idx="47">
                  <c:v>1.06</c:v>
                </c:pt>
                <c:pt idx="48">
                  <c:v>1.05</c:v>
                </c:pt>
                <c:pt idx="49">
                  <c:v>1.01</c:v>
                </c:pt>
                <c:pt idx="50">
                  <c:v>0.99</c:v>
                </c:pt>
                <c:pt idx="51">
                  <c:v>0.99</c:v>
                </c:pt>
                <c:pt idx="52">
                  <c:v>1</c:v>
                </c:pt>
                <c:pt idx="53">
                  <c:v>0.99</c:v>
                </c:pt>
                <c:pt idx="54">
                  <c:v>0.95</c:v>
                </c:pt>
                <c:pt idx="55">
                  <c:v>0.93</c:v>
                </c:pt>
                <c:pt idx="56">
                  <c:v>0.92</c:v>
                </c:pt>
                <c:pt idx="57">
                  <c:v>0.92</c:v>
                </c:pt>
                <c:pt idx="58">
                  <c:v>0.92</c:v>
                </c:pt>
                <c:pt idx="59">
                  <c:v>0.92</c:v>
                </c:pt>
                <c:pt idx="60">
                  <c:v>0.93</c:v>
                </c:pt>
                <c:pt idx="61">
                  <c:v>0.95</c:v>
                </c:pt>
                <c:pt idx="62">
                  <c:v>0.97</c:v>
                </c:pt>
                <c:pt idx="63">
                  <c:v>0.99</c:v>
                </c:pt>
                <c:pt idx="64">
                  <c:v>0.99</c:v>
                </c:pt>
                <c:pt idx="65">
                  <c:v>0.99</c:v>
                </c:pt>
                <c:pt idx="66">
                  <c:v>0.99</c:v>
                </c:pt>
                <c:pt idx="67">
                  <c:v>0.98</c:v>
                </c:pt>
                <c:pt idx="68">
                  <c:v>0.98</c:v>
                </c:pt>
                <c:pt idx="69">
                  <c:v>0.95</c:v>
                </c:pt>
                <c:pt idx="70">
                  <c:v>0.94</c:v>
                </c:pt>
                <c:pt idx="71">
                  <c:v>0.92</c:v>
                </c:pt>
                <c:pt idx="72">
                  <c:v>0.96</c:v>
                </c:pt>
                <c:pt idx="73">
                  <c:v>1.01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0.98</c:v>
                </c:pt>
                <c:pt idx="79">
                  <c:v>0.95</c:v>
                </c:pt>
                <c:pt idx="80">
                  <c:v>0.92</c:v>
                </c:pt>
                <c:pt idx="81">
                  <c:v>0.89</c:v>
                </c:pt>
                <c:pt idx="82">
                  <c:v>0.92</c:v>
                </c:pt>
                <c:pt idx="83">
                  <c:v>0.97</c:v>
                </c:pt>
                <c:pt idx="84">
                  <c:v>1</c:v>
                </c:pt>
                <c:pt idx="85">
                  <c:v>1.02</c:v>
                </c:pt>
                <c:pt idx="86">
                  <c:v>1.02</c:v>
                </c:pt>
                <c:pt idx="87">
                  <c:v>1.03</c:v>
                </c:pt>
                <c:pt idx="88">
                  <c:v>1.04</c:v>
                </c:pt>
                <c:pt idx="89">
                  <c:v>1.05</c:v>
                </c:pt>
                <c:pt idx="90">
                  <c:v>1.05</c:v>
                </c:pt>
                <c:pt idx="91">
                  <c:v>1.06</c:v>
                </c:pt>
                <c:pt idx="92">
                  <c:v>1.07</c:v>
                </c:pt>
                <c:pt idx="93">
                  <c:v>1.07</c:v>
                </c:pt>
                <c:pt idx="94">
                  <c:v>1.07</c:v>
                </c:pt>
                <c:pt idx="95">
                  <c:v>1.07</c:v>
                </c:pt>
                <c:pt idx="96">
                  <c:v>1.07</c:v>
                </c:pt>
                <c:pt idx="97">
                  <c:v>1.07</c:v>
                </c:pt>
                <c:pt idx="98">
                  <c:v>1.07</c:v>
                </c:pt>
                <c:pt idx="99">
                  <c:v>1.07</c:v>
                </c:pt>
                <c:pt idx="100">
                  <c:v>1.07</c:v>
                </c:pt>
                <c:pt idx="101">
                  <c:v>1.07</c:v>
                </c:pt>
                <c:pt idx="102">
                  <c:v>1.07</c:v>
                </c:pt>
                <c:pt idx="103">
                  <c:v>1.07</c:v>
                </c:pt>
                <c:pt idx="104">
                  <c:v>1.07</c:v>
                </c:pt>
                <c:pt idx="105">
                  <c:v>1.07</c:v>
                </c:pt>
                <c:pt idx="106">
                  <c:v>1.08</c:v>
                </c:pt>
                <c:pt idx="107">
                  <c:v>1.08</c:v>
                </c:pt>
                <c:pt idx="108">
                  <c:v>1.06</c:v>
                </c:pt>
                <c:pt idx="109">
                  <c:v>1.01</c:v>
                </c:pt>
                <c:pt idx="110">
                  <c:v>0.97</c:v>
                </c:pt>
                <c:pt idx="111">
                  <c:v>0.95</c:v>
                </c:pt>
                <c:pt idx="112">
                  <c:v>0.94</c:v>
                </c:pt>
                <c:pt idx="113">
                  <c:v>0.93</c:v>
                </c:pt>
                <c:pt idx="114">
                  <c:v>0.93</c:v>
                </c:pt>
                <c:pt idx="115">
                  <c:v>0.92</c:v>
                </c:pt>
                <c:pt idx="116">
                  <c:v>0.92</c:v>
                </c:pt>
                <c:pt idx="117">
                  <c:v>0.93</c:v>
                </c:pt>
                <c:pt idx="118">
                  <c:v>0.93</c:v>
                </c:pt>
                <c:pt idx="119">
                  <c:v>0.9</c:v>
                </c:pt>
                <c:pt idx="120">
                  <c:v>0.87</c:v>
                </c:pt>
                <c:pt idx="121">
                  <c:v>0.86</c:v>
                </c:pt>
                <c:pt idx="122">
                  <c:v>0.9</c:v>
                </c:pt>
                <c:pt idx="123">
                  <c:v>0.97</c:v>
                </c:pt>
                <c:pt idx="124">
                  <c:v>1.01</c:v>
                </c:pt>
                <c:pt idx="125">
                  <c:v>1</c:v>
                </c:pt>
                <c:pt idx="126">
                  <c:v>0.99</c:v>
                </c:pt>
                <c:pt idx="127">
                  <c:v>0.98</c:v>
                </c:pt>
                <c:pt idx="128">
                  <c:v>0.99</c:v>
                </c:pt>
                <c:pt idx="129">
                  <c:v>1.02</c:v>
                </c:pt>
                <c:pt idx="130">
                  <c:v>1.05</c:v>
                </c:pt>
                <c:pt idx="131">
                  <c:v>1.04</c:v>
                </c:pt>
                <c:pt idx="132">
                  <c:v>1.01</c:v>
                </c:pt>
                <c:pt idx="133">
                  <c:v>0.99</c:v>
                </c:pt>
                <c:pt idx="134">
                  <c:v>1</c:v>
                </c:pt>
                <c:pt idx="135">
                  <c:v>1.03</c:v>
                </c:pt>
                <c:pt idx="136">
                  <c:v>1.06</c:v>
                </c:pt>
                <c:pt idx="137">
                  <c:v>1.05</c:v>
                </c:pt>
                <c:pt idx="138">
                  <c:v>1.02</c:v>
                </c:pt>
                <c:pt idx="139">
                  <c:v>0.99</c:v>
                </c:pt>
                <c:pt idx="140">
                  <c:v>0.98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02816"/>
        <c:axId val="87201280"/>
      </c:scatterChart>
      <c:valAx>
        <c:axId val="8718937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199744"/>
        <c:crosses val="autoZero"/>
        <c:crossBetween val="midCat"/>
        <c:minorUnit val="5"/>
      </c:valAx>
      <c:valAx>
        <c:axId val="87199744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189376"/>
        <c:crosses val="autoZero"/>
        <c:crossBetween val="midCat"/>
      </c:valAx>
      <c:valAx>
        <c:axId val="872012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7202816"/>
        <c:crosses val="max"/>
        <c:crossBetween val="midCat"/>
      </c:valAx>
      <c:valAx>
        <c:axId val="8720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201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C02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data'!$C$10:$C$200</c:f>
              <c:numCache>
                <c:formatCode>General</c:formatCode>
                <c:ptCount val="191"/>
                <c:pt idx="0">
                  <c:v>13.839</c:v>
                </c:pt>
                <c:pt idx="1">
                  <c:v>13.425000000000001</c:v>
                </c:pt>
                <c:pt idx="2">
                  <c:v>13.137</c:v>
                </c:pt>
                <c:pt idx="3">
                  <c:v>13.061999999999999</c:v>
                </c:pt>
                <c:pt idx="4">
                  <c:v>13.036</c:v>
                </c:pt>
                <c:pt idx="5">
                  <c:v>13.025</c:v>
                </c:pt>
                <c:pt idx="6">
                  <c:v>13.154</c:v>
                </c:pt>
                <c:pt idx="7">
                  <c:v>13.558999999999999</c:v>
                </c:pt>
                <c:pt idx="8">
                  <c:v>14.227</c:v>
                </c:pt>
                <c:pt idx="9">
                  <c:v>14.422000000000001</c:v>
                </c:pt>
                <c:pt idx="10">
                  <c:v>14.29</c:v>
                </c:pt>
                <c:pt idx="11">
                  <c:v>13.744999999999999</c:v>
                </c:pt>
                <c:pt idx="12">
                  <c:v>13.256</c:v>
                </c:pt>
                <c:pt idx="13">
                  <c:v>13.179</c:v>
                </c:pt>
                <c:pt idx="14">
                  <c:v>13.226000000000001</c:v>
                </c:pt>
                <c:pt idx="15">
                  <c:v>13.455</c:v>
                </c:pt>
                <c:pt idx="16">
                  <c:v>13.744999999999999</c:v>
                </c:pt>
                <c:pt idx="17">
                  <c:v>13.920999999999999</c:v>
                </c:pt>
                <c:pt idx="18">
                  <c:v>13.99</c:v>
                </c:pt>
                <c:pt idx="19">
                  <c:v>13.965999999999999</c:v>
                </c:pt>
                <c:pt idx="20">
                  <c:v>13.78</c:v>
                </c:pt>
                <c:pt idx="21">
                  <c:v>13.366</c:v>
                </c:pt>
                <c:pt idx="22">
                  <c:v>13.076000000000001</c:v>
                </c:pt>
                <c:pt idx="23">
                  <c:v>12.833</c:v>
                </c:pt>
                <c:pt idx="24">
                  <c:v>12.603999999999999</c:v>
                </c:pt>
                <c:pt idx="25">
                  <c:v>12.43</c:v>
                </c:pt>
                <c:pt idx="26">
                  <c:v>12.44</c:v>
                </c:pt>
                <c:pt idx="27">
                  <c:v>12.680999999999999</c:v>
                </c:pt>
                <c:pt idx="28">
                  <c:v>13.23</c:v>
                </c:pt>
                <c:pt idx="29">
                  <c:v>13.673999999999999</c:v>
                </c:pt>
                <c:pt idx="30">
                  <c:v>14.023</c:v>
                </c:pt>
                <c:pt idx="31">
                  <c:v>14.419</c:v>
                </c:pt>
                <c:pt idx="32">
                  <c:v>14.78</c:v>
                </c:pt>
                <c:pt idx="33">
                  <c:v>14.541</c:v>
                </c:pt>
                <c:pt idx="34">
                  <c:v>14.115</c:v>
                </c:pt>
                <c:pt idx="35">
                  <c:v>13.742000000000001</c:v>
                </c:pt>
                <c:pt idx="36">
                  <c:v>13.632</c:v>
                </c:pt>
                <c:pt idx="37">
                  <c:v>13.805</c:v>
                </c:pt>
                <c:pt idx="38">
                  <c:v>13.835000000000001</c:v>
                </c:pt>
                <c:pt idx="39">
                  <c:v>14.111000000000001</c:v>
                </c:pt>
                <c:pt idx="40">
                  <c:v>14.167</c:v>
                </c:pt>
                <c:pt idx="41">
                  <c:v>14.331</c:v>
                </c:pt>
                <c:pt idx="42">
                  <c:v>14.442</c:v>
                </c:pt>
                <c:pt idx="43">
                  <c:v>14.337999999999999</c:v>
                </c:pt>
                <c:pt idx="44">
                  <c:v>14.28</c:v>
                </c:pt>
                <c:pt idx="45">
                  <c:v>14.28</c:v>
                </c:pt>
                <c:pt idx="46">
                  <c:v>14.26</c:v>
                </c:pt>
                <c:pt idx="47">
                  <c:v>14.26</c:v>
                </c:pt>
                <c:pt idx="48">
                  <c:v>14.513999999999999</c:v>
                </c:pt>
                <c:pt idx="49">
                  <c:v>15.029</c:v>
                </c:pt>
                <c:pt idx="50">
                  <c:v>15.324</c:v>
                </c:pt>
                <c:pt idx="51">
                  <c:v>15.031000000000001</c:v>
                </c:pt>
                <c:pt idx="52">
                  <c:v>14.827</c:v>
                </c:pt>
                <c:pt idx="53">
                  <c:v>14.474</c:v>
                </c:pt>
                <c:pt idx="54">
                  <c:v>13.992000000000001</c:v>
                </c:pt>
                <c:pt idx="55">
                  <c:v>13.538</c:v>
                </c:pt>
                <c:pt idx="56">
                  <c:v>13.363</c:v>
                </c:pt>
                <c:pt idx="57">
                  <c:v>13.22</c:v>
                </c:pt>
                <c:pt idx="58">
                  <c:v>13.183</c:v>
                </c:pt>
                <c:pt idx="59">
                  <c:v>13.175000000000001</c:v>
                </c:pt>
                <c:pt idx="60">
                  <c:v>13.24</c:v>
                </c:pt>
                <c:pt idx="61">
                  <c:v>13.446999999999999</c:v>
                </c:pt>
                <c:pt idx="62">
                  <c:v>13.791</c:v>
                </c:pt>
                <c:pt idx="63">
                  <c:v>13.805999999999999</c:v>
                </c:pt>
                <c:pt idx="64">
                  <c:v>13.917999999999999</c:v>
                </c:pt>
                <c:pt idx="65">
                  <c:v>13.97</c:v>
                </c:pt>
                <c:pt idx="66">
                  <c:v>13.97</c:v>
                </c:pt>
                <c:pt idx="67">
                  <c:v>13.920999999999999</c:v>
                </c:pt>
                <c:pt idx="68">
                  <c:v>13.664</c:v>
                </c:pt>
                <c:pt idx="69">
                  <c:v>13.824</c:v>
                </c:pt>
                <c:pt idx="70">
                  <c:v>13.843</c:v>
                </c:pt>
                <c:pt idx="71">
                  <c:v>13.701000000000001</c:v>
                </c:pt>
                <c:pt idx="72">
                  <c:v>13.593999999999999</c:v>
                </c:pt>
                <c:pt idx="73">
                  <c:v>13.696999999999999</c:v>
                </c:pt>
                <c:pt idx="74">
                  <c:v>13.944000000000001</c:v>
                </c:pt>
                <c:pt idx="75">
                  <c:v>14.464</c:v>
                </c:pt>
                <c:pt idx="76">
                  <c:v>14.789</c:v>
                </c:pt>
                <c:pt idx="77">
                  <c:v>14.965</c:v>
                </c:pt>
                <c:pt idx="78">
                  <c:v>14.945</c:v>
                </c:pt>
                <c:pt idx="79">
                  <c:v>14.590999999999999</c:v>
                </c:pt>
                <c:pt idx="80">
                  <c:v>13.776999999999999</c:v>
                </c:pt>
                <c:pt idx="81">
                  <c:v>13.295</c:v>
                </c:pt>
                <c:pt idx="82">
                  <c:v>13.433</c:v>
                </c:pt>
                <c:pt idx="83">
                  <c:v>13.701000000000001</c:v>
                </c:pt>
                <c:pt idx="84">
                  <c:v>13.93</c:v>
                </c:pt>
                <c:pt idx="85">
                  <c:v>14.134</c:v>
                </c:pt>
                <c:pt idx="86">
                  <c:v>14.316000000000001</c:v>
                </c:pt>
                <c:pt idx="87">
                  <c:v>14.327999999999999</c:v>
                </c:pt>
                <c:pt idx="88">
                  <c:v>14.295999999999999</c:v>
                </c:pt>
                <c:pt idx="89">
                  <c:v>14.295</c:v>
                </c:pt>
                <c:pt idx="90">
                  <c:v>14.28</c:v>
                </c:pt>
                <c:pt idx="91">
                  <c:v>14.217000000000001</c:v>
                </c:pt>
                <c:pt idx="92">
                  <c:v>14.2</c:v>
                </c:pt>
                <c:pt idx="93">
                  <c:v>14.192</c:v>
                </c:pt>
                <c:pt idx="94">
                  <c:v>14.183</c:v>
                </c:pt>
                <c:pt idx="95">
                  <c:v>14.18</c:v>
                </c:pt>
                <c:pt idx="96">
                  <c:v>14.18</c:v>
                </c:pt>
                <c:pt idx="97">
                  <c:v>14.192</c:v>
                </c:pt>
                <c:pt idx="98">
                  <c:v>14.25</c:v>
                </c:pt>
                <c:pt idx="99">
                  <c:v>14.25</c:v>
                </c:pt>
                <c:pt idx="100">
                  <c:v>14.209</c:v>
                </c:pt>
                <c:pt idx="101">
                  <c:v>14.185</c:v>
                </c:pt>
                <c:pt idx="102">
                  <c:v>14.164</c:v>
                </c:pt>
                <c:pt idx="103">
                  <c:v>14.13</c:v>
                </c:pt>
                <c:pt idx="104">
                  <c:v>14.13</c:v>
                </c:pt>
                <c:pt idx="105">
                  <c:v>14.13</c:v>
                </c:pt>
                <c:pt idx="106">
                  <c:v>14.11</c:v>
                </c:pt>
                <c:pt idx="107">
                  <c:v>14.095000000000001</c:v>
                </c:pt>
                <c:pt idx="108">
                  <c:v>14.382</c:v>
                </c:pt>
                <c:pt idx="109">
                  <c:v>15.035</c:v>
                </c:pt>
                <c:pt idx="110">
                  <c:v>15.343999999999999</c:v>
                </c:pt>
                <c:pt idx="111">
                  <c:v>14.754</c:v>
                </c:pt>
                <c:pt idx="112">
                  <c:v>14.066000000000001</c:v>
                </c:pt>
                <c:pt idx="113">
                  <c:v>13.64</c:v>
                </c:pt>
                <c:pt idx="114">
                  <c:v>13.425000000000001</c:v>
                </c:pt>
                <c:pt idx="115">
                  <c:v>13.302</c:v>
                </c:pt>
                <c:pt idx="116">
                  <c:v>13.311</c:v>
                </c:pt>
                <c:pt idx="117">
                  <c:v>13.391999999999999</c:v>
                </c:pt>
                <c:pt idx="118">
                  <c:v>13.747</c:v>
                </c:pt>
                <c:pt idx="119">
                  <c:v>13.593</c:v>
                </c:pt>
                <c:pt idx="120">
                  <c:v>13.132999999999999</c:v>
                </c:pt>
                <c:pt idx="121">
                  <c:v>12.81</c:v>
                </c:pt>
                <c:pt idx="122">
                  <c:v>12.81</c:v>
                </c:pt>
                <c:pt idx="123">
                  <c:v>13.297000000000001</c:v>
                </c:pt>
                <c:pt idx="124">
                  <c:v>14.08</c:v>
                </c:pt>
                <c:pt idx="125">
                  <c:v>14.593</c:v>
                </c:pt>
                <c:pt idx="126">
                  <c:v>14.75</c:v>
                </c:pt>
                <c:pt idx="127">
                  <c:v>14.673</c:v>
                </c:pt>
                <c:pt idx="128">
                  <c:v>14.246</c:v>
                </c:pt>
                <c:pt idx="129">
                  <c:v>14.102</c:v>
                </c:pt>
                <c:pt idx="130">
                  <c:v>14.097</c:v>
                </c:pt>
                <c:pt idx="131">
                  <c:v>14.391</c:v>
                </c:pt>
                <c:pt idx="132">
                  <c:v>14.587</c:v>
                </c:pt>
                <c:pt idx="133">
                  <c:v>14.398999999999999</c:v>
                </c:pt>
                <c:pt idx="134">
                  <c:v>14.166</c:v>
                </c:pt>
                <c:pt idx="135">
                  <c:v>14.111000000000001</c:v>
                </c:pt>
                <c:pt idx="136">
                  <c:v>14.1</c:v>
                </c:pt>
                <c:pt idx="137">
                  <c:v>14.375999999999999</c:v>
                </c:pt>
                <c:pt idx="138">
                  <c:v>14.67</c:v>
                </c:pt>
                <c:pt idx="139">
                  <c:v>14.664</c:v>
                </c:pt>
                <c:pt idx="140">
                  <c:v>14.29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data'!$C$10:$C$200</c:f>
              <c:numCache>
                <c:formatCode>General</c:formatCode>
                <c:ptCount val="191"/>
                <c:pt idx="0">
                  <c:v>14.29</c:v>
                </c:pt>
                <c:pt idx="1">
                  <c:v>13.948</c:v>
                </c:pt>
                <c:pt idx="2">
                  <c:v>13.548999999999999</c:v>
                </c:pt>
                <c:pt idx="3">
                  <c:v>13.260999999999999</c:v>
                </c:pt>
                <c:pt idx="4">
                  <c:v>13.148999999999999</c:v>
                </c:pt>
                <c:pt idx="5">
                  <c:v>13.254</c:v>
                </c:pt>
                <c:pt idx="6">
                  <c:v>13.625999999999999</c:v>
                </c:pt>
                <c:pt idx="7">
                  <c:v>13.981999999999999</c:v>
                </c:pt>
                <c:pt idx="8">
                  <c:v>14.509</c:v>
                </c:pt>
                <c:pt idx="9">
                  <c:v>14.641</c:v>
                </c:pt>
                <c:pt idx="10">
                  <c:v>14.308</c:v>
                </c:pt>
                <c:pt idx="11">
                  <c:v>13.787000000000001</c:v>
                </c:pt>
                <c:pt idx="12">
                  <c:v>13.887</c:v>
                </c:pt>
                <c:pt idx="13">
                  <c:v>13.973000000000001</c:v>
                </c:pt>
                <c:pt idx="14">
                  <c:v>14.138</c:v>
                </c:pt>
                <c:pt idx="15">
                  <c:v>14.215</c:v>
                </c:pt>
                <c:pt idx="16">
                  <c:v>14.217000000000001</c:v>
                </c:pt>
                <c:pt idx="17">
                  <c:v>14.247999999999999</c:v>
                </c:pt>
                <c:pt idx="18">
                  <c:v>14.465</c:v>
                </c:pt>
                <c:pt idx="19">
                  <c:v>14.055999999999999</c:v>
                </c:pt>
                <c:pt idx="20">
                  <c:v>13.555999999999999</c:v>
                </c:pt>
                <c:pt idx="21">
                  <c:v>13.17</c:v>
                </c:pt>
                <c:pt idx="22">
                  <c:v>12.901</c:v>
                </c:pt>
                <c:pt idx="23">
                  <c:v>12.7</c:v>
                </c:pt>
                <c:pt idx="24">
                  <c:v>12.7</c:v>
                </c:pt>
                <c:pt idx="25">
                  <c:v>13.11</c:v>
                </c:pt>
                <c:pt idx="26">
                  <c:v>13.521000000000001</c:v>
                </c:pt>
                <c:pt idx="27">
                  <c:v>13.773</c:v>
                </c:pt>
                <c:pt idx="28">
                  <c:v>13.875999999999999</c:v>
                </c:pt>
                <c:pt idx="29">
                  <c:v>13.971</c:v>
                </c:pt>
                <c:pt idx="30">
                  <c:v>14.337999999999999</c:v>
                </c:pt>
                <c:pt idx="31">
                  <c:v>14.685</c:v>
                </c:pt>
                <c:pt idx="32">
                  <c:v>14.545999999999999</c:v>
                </c:pt>
                <c:pt idx="33">
                  <c:v>14.409000000000001</c:v>
                </c:pt>
                <c:pt idx="34">
                  <c:v>14.523</c:v>
                </c:pt>
                <c:pt idx="35">
                  <c:v>14.856</c:v>
                </c:pt>
                <c:pt idx="36">
                  <c:v>14.946999999999999</c:v>
                </c:pt>
                <c:pt idx="37">
                  <c:v>14.677</c:v>
                </c:pt>
                <c:pt idx="38">
                  <c:v>14.448</c:v>
                </c:pt>
                <c:pt idx="39">
                  <c:v>14.340999999999999</c:v>
                </c:pt>
                <c:pt idx="40">
                  <c:v>14.314</c:v>
                </c:pt>
                <c:pt idx="41">
                  <c:v>14.3</c:v>
                </c:pt>
                <c:pt idx="42">
                  <c:v>14.3</c:v>
                </c:pt>
                <c:pt idx="43">
                  <c:v>14.308</c:v>
                </c:pt>
                <c:pt idx="44">
                  <c:v>14.336</c:v>
                </c:pt>
                <c:pt idx="45">
                  <c:v>14.355</c:v>
                </c:pt>
                <c:pt idx="46">
                  <c:v>14.375999999999999</c:v>
                </c:pt>
                <c:pt idx="47">
                  <c:v>14.534000000000001</c:v>
                </c:pt>
                <c:pt idx="48">
                  <c:v>15.282999999999999</c:v>
                </c:pt>
                <c:pt idx="49">
                  <c:v>15.246</c:v>
                </c:pt>
                <c:pt idx="50">
                  <c:v>14.804</c:v>
                </c:pt>
                <c:pt idx="51">
                  <c:v>14.382</c:v>
                </c:pt>
                <c:pt idx="52">
                  <c:v>14.19</c:v>
                </c:pt>
                <c:pt idx="53">
                  <c:v>14.159000000000001</c:v>
                </c:pt>
                <c:pt idx="54">
                  <c:v>13.965999999999999</c:v>
                </c:pt>
                <c:pt idx="55">
                  <c:v>13.555</c:v>
                </c:pt>
                <c:pt idx="56">
                  <c:v>13.33</c:v>
                </c:pt>
                <c:pt idx="57">
                  <c:v>13.25</c:v>
                </c:pt>
                <c:pt idx="58">
                  <c:v>13.24</c:v>
                </c:pt>
                <c:pt idx="59">
                  <c:v>13.233000000000001</c:v>
                </c:pt>
                <c:pt idx="60">
                  <c:v>13.192</c:v>
                </c:pt>
                <c:pt idx="61">
                  <c:v>13.182</c:v>
                </c:pt>
                <c:pt idx="62">
                  <c:v>13.173999999999999</c:v>
                </c:pt>
                <c:pt idx="63">
                  <c:v>13.164999999999999</c:v>
                </c:pt>
                <c:pt idx="64">
                  <c:v>13.16</c:v>
                </c:pt>
                <c:pt idx="65">
                  <c:v>13.16</c:v>
                </c:pt>
                <c:pt idx="66">
                  <c:v>13.16</c:v>
                </c:pt>
                <c:pt idx="67">
                  <c:v>13.135999999999999</c:v>
                </c:pt>
                <c:pt idx="68">
                  <c:v>13.137</c:v>
                </c:pt>
                <c:pt idx="69">
                  <c:v>13.016</c:v>
                </c:pt>
                <c:pt idx="70">
                  <c:v>13.03</c:v>
                </c:pt>
                <c:pt idx="71">
                  <c:v>13.401</c:v>
                </c:pt>
                <c:pt idx="72">
                  <c:v>13.528</c:v>
                </c:pt>
                <c:pt idx="73">
                  <c:v>13.843</c:v>
                </c:pt>
                <c:pt idx="74">
                  <c:v>14.548</c:v>
                </c:pt>
                <c:pt idx="75">
                  <c:v>15.061999999999999</c:v>
                </c:pt>
                <c:pt idx="76">
                  <c:v>15.041</c:v>
                </c:pt>
                <c:pt idx="77">
                  <c:v>14.451000000000001</c:v>
                </c:pt>
                <c:pt idx="78">
                  <c:v>13.837</c:v>
                </c:pt>
                <c:pt idx="79">
                  <c:v>13.563000000000001</c:v>
                </c:pt>
                <c:pt idx="80">
                  <c:v>13.339</c:v>
                </c:pt>
                <c:pt idx="81">
                  <c:v>13.193</c:v>
                </c:pt>
                <c:pt idx="82">
                  <c:v>13.297000000000001</c:v>
                </c:pt>
                <c:pt idx="83">
                  <c:v>13.749000000000001</c:v>
                </c:pt>
                <c:pt idx="84">
                  <c:v>14.113</c:v>
                </c:pt>
                <c:pt idx="85">
                  <c:v>14.138</c:v>
                </c:pt>
                <c:pt idx="86">
                  <c:v>14.153</c:v>
                </c:pt>
                <c:pt idx="87">
                  <c:v>14.16</c:v>
                </c:pt>
                <c:pt idx="88">
                  <c:v>14.182</c:v>
                </c:pt>
                <c:pt idx="89">
                  <c:v>14.236000000000001</c:v>
                </c:pt>
                <c:pt idx="90">
                  <c:v>14.27</c:v>
                </c:pt>
                <c:pt idx="91">
                  <c:v>14.262</c:v>
                </c:pt>
                <c:pt idx="92">
                  <c:v>14.247</c:v>
                </c:pt>
                <c:pt idx="93">
                  <c:v>14.24</c:v>
                </c:pt>
                <c:pt idx="94">
                  <c:v>14.24</c:v>
                </c:pt>
                <c:pt idx="95">
                  <c:v>14.241</c:v>
                </c:pt>
                <c:pt idx="96">
                  <c:v>14.25</c:v>
                </c:pt>
                <c:pt idx="97">
                  <c:v>14.25</c:v>
                </c:pt>
                <c:pt idx="98">
                  <c:v>14.204000000000001</c:v>
                </c:pt>
                <c:pt idx="99">
                  <c:v>14.18</c:v>
                </c:pt>
                <c:pt idx="100">
                  <c:v>14.177</c:v>
                </c:pt>
                <c:pt idx="101">
                  <c:v>14.170999999999999</c:v>
                </c:pt>
                <c:pt idx="102">
                  <c:v>14.18</c:v>
                </c:pt>
                <c:pt idx="103">
                  <c:v>14.18</c:v>
                </c:pt>
                <c:pt idx="104">
                  <c:v>14.507</c:v>
                </c:pt>
                <c:pt idx="105">
                  <c:v>14.69</c:v>
                </c:pt>
                <c:pt idx="106">
                  <c:v>14.87</c:v>
                </c:pt>
                <c:pt idx="107">
                  <c:v>15.303000000000001</c:v>
                </c:pt>
                <c:pt idx="108">
                  <c:v>15.32</c:v>
                </c:pt>
                <c:pt idx="109">
                  <c:v>14.731</c:v>
                </c:pt>
                <c:pt idx="110">
                  <c:v>14.111000000000001</c:v>
                </c:pt>
                <c:pt idx="111">
                  <c:v>13.727</c:v>
                </c:pt>
                <c:pt idx="112">
                  <c:v>13.528</c:v>
                </c:pt>
                <c:pt idx="113">
                  <c:v>13.38</c:v>
                </c:pt>
                <c:pt idx="114">
                  <c:v>13.38</c:v>
                </c:pt>
                <c:pt idx="115">
                  <c:v>13.38</c:v>
                </c:pt>
                <c:pt idx="116">
                  <c:v>13.019</c:v>
                </c:pt>
                <c:pt idx="117">
                  <c:v>12.659000000000001</c:v>
                </c:pt>
                <c:pt idx="118">
                  <c:v>12.583</c:v>
                </c:pt>
                <c:pt idx="119">
                  <c:v>12.837</c:v>
                </c:pt>
                <c:pt idx="120">
                  <c:v>12.879</c:v>
                </c:pt>
                <c:pt idx="121">
                  <c:v>13.347</c:v>
                </c:pt>
                <c:pt idx="122">
                  <c:v>13.707000000000001</c:v>
                </c:pt>
                <c:pt idx="123">
                  <c:v>13.901</c:v>
                </c:pt>
                <c:pt idx="124">
                  <c:v>14.057</c:v>
                </c:pt>
                <c:pt idx="125">
                  <c:v>14.225</c:v>
                </c:pt>
                <c:pt idx="126">
                  <c:v>13.945</c:v>
                </c:pt>
                <c:pt idx="127">
                  <c:v>13.914</c:v>
                </c:pt>
                <c:pt idx="128">
                  <c:v>13.865</c:v>
                </c:pt>
                <c:pt idx="129">
                  <c:v>13.864000000000001</c:v>
                </c:pt>
                <c:pt idx="130">
                  <c:v>13.952999999999999</c:v>
                </c:pt>
                <c:pt idx="131">
                  <c:v>14.146000000000001</c:v>
                </c:pt>
                <c:pt idx="132">
                  <c:v>14.49</c:v>
                </c:pt>
                <c:pt idx="133">
                  <c:v>14.849</c:v>
                </c:pt>
                <c:pt idx="134">
                  <c:v>14.69</c:v>
                </c:pt>
                <c:pt idx="135">
                  <c:v>14.42</c:v>
                </c:pt>
                <c:pt idx="136">
                  <c:v>14.282999999999999</c:v>
                </c:pt>
                <c:pt idx="137">
                  <c:v>14.388999999999999</c:v>
                </c:pt>
                <c:pt idx="138">
                  <c:v>15</c:v>
                </c:pt>
                <c:pt idx="139">
                  <c:v>15.177</c:v>
                </c:pt>
                <c:pt idx="140">
                  <c:v>14.712999999999999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data'!$C$10:$C$199</c:f>
              <c:numCache>
                <c:formatCode>General</c:formatCode>
                <c:ptCount val="190"/>
                <c:pt idx="0">
                  <c:v>14.712999999999999</c:v>
                </c:pt>
                <c:pt idx="1">
                  <c:v>14.129</c:v>
                </c:pt>
                <c:pt idx="2">
                  <c:v>13.679</c:v>
                </c:pt>
                <c:pt idx="3">
                  <c:v>13.387</c:v>
                </c:pt>
                <c:pt idx="4">
                  <c:v>13.371</c:v>
                </c:pt>
                <c:pt idx="5">
                  <c:v>13.307</c:v>
                </c:pt>
                <c:pt idx="6">
                  <c:v>13.568</c:v>
                </c:pt>
                <c:pt idx="7">
                  <c:v>13.961</c:v>
                </c:pt>
                <c:pt idx="8">
                  <c:v>14.23</c:v>
                </c:pt>
                <c:pt idx="9">
                  <c:v>14.198</c:v>
                </c:pt>
                <c:pt idx="10">
                  <c:v>14.002000000000001</c:v>
                </c:pt>
                <c:pt idx="11">
                  <c:v>13.747999999999999</c:v>
                </c:pt>
                <c:pt idx="12">
                  <c:v>13.723000000000001</c:v>
                </c:pt>
                <c:pt idx="13">
                  <c:v>13.881</c:v>
                </c:pt>
                <c:pt idx="14">
                  <c:v>13.972</c:v>
                </c:pt>
                <c:pt idx="15">
                  <c:v>13.819000000000001</c:v>
                </c:pt>
                <c:pt idx="16">
                  <c:v>13.867000000000001</c:v>
                </c:pt>
                <c:pt idx="17">
                  <c:v>14.401</c:v>
                </c:pt>
                <c:pt idx="18">
                  <c:v>14.347</c:v>
                </c:pt>
                <c:pt idx="19">
                  <c:v>13.882</c:v>
                </c:pt>
                <c:pt idx="20">
                  <c:v>13.327999999999999</c:v>
                </c:pt>
                <c:pt idx="21">
                  <c:v>12.935</c:v>
                </c:pt>
                <c:pt idx="22">
                  <c:v>12.846</c:v>
                </c:pt>
                <c:pt idx="23">
                  <c:v>13.097</c:v>
                </c:pt>
                <c:pt idx="24">
                  <c:v>13.353999999999999</c:v>
                </c:pt>
                <c:pt idx="25">
                  <c:v>13.474</c:v>
                </c:pt>
                <c:pt idx="26">
                  <c:v>13.561</c:v>
                </c:pt>
                <c:pt idx="27">
                  <c:v>13.779</c:v>
                </c:pt>
                <c:pt idx="28">
                  <c:v>13.891999999999999</c:v>
                </c:pt>
                <c:pt idx="29">
                  <c:v>13.923</c:v>
                </c:pt>
                <c:pt idx="30">
                  <c:v>13.981</c:v>
                </c:pt>
                <c:pt idx="31">
                  <c:v>14.266</c:v>
                </c:pt>
                <c:pt idx="32">
                  <c:v>14.711</c:v>
                </c:pt>
                <c:pt idx="33">
                  <c:v>15.074999999999999</c:v>
                </c:pt>
                <c:pt idx="34">
                  <c:v>14.981999999999999</c:v>
                </c:pt>
                <c:pt idx="35">
                  <c:v>14.682</c:v>
                </c:pt>
                <c:pt idx="36">
                  <c:v>14.385</c:v>
                </c:pt>
                <c:pt idx="37">
                  <c:v>14.2</c:v>
                </c:pt>
                <c:pt idx="38">
                  <c:v>14.13</c:v>
                </c:pt>
                <c:pt idx="39">
                  <c:v>14.132999999999999</c:v>
                </c:pt>
                <c:pt idx="40">
                  <c:v>14.148999999999999</c:v>
                </c:pt>
                <c:pt idx="41">
                  <c:v>14.586</c:v>
                </c:pt>
                <c:pt idx="42">
                  <c:v>14.704000000000001</c:v>
                </c:pt>
                <c:pt idx="43">
                  <c:v>14.7</c:v>
                </c:pt>
                <c:pt idx="44">
                  <c:v>14.631</c:v>
                </c:pt>
                <c:pt idx="45">
                  <c:v>14.46</c:v>
                </c:pt>
                <c:pt idx="46">
                  <c:v>14.46</c:v>
                </c:pt>
                <c:pt idx="47">
                  <c:v>14.936999999999999</c:v>
                </c:pt>
                <c:pt idx="48">
                  <c:v>15.18</c:v>
                </c:pt>
                <c:pt idx="49">
                  <c:v>15.083</c:v>
                </c:pt>
                <c:pt idx="50">
                  <c:v>14.677</c:v>
                </c:pt>
                <c:pt idx="51">
                  <c:v>14.138999999999999</c:v>
                </c:pt>
                <c:pt idx="52">
                  <c:v>14.131</c:v>
                </c:pt>
                <c:pt idx="53">
                  <c:v>13.791</c:v>
                </c:pt>
                <c:pt idx="54">
                  <c:v>13.548999999999999</c:v>
                </c:pt>
                <c:pt idx="55">
                  <c:v>13.4</c:v>
                </c:pt>
                <c:pt idx="56">
                  <c:v>13.33</c:v>
                </c:pt>
                <c:pt idx="57">
                  <c:v>13.324999999999999</c:v>
                </c:pt>
                <c:pt idx="58">
                  <c:v>13.292</c:v>
                </c:pt>
                <c:pt idx="59">
                  <c:v>13.259</c:v>
                </c:pt>
                <c:pt idx="60">
                  <c:v>13.212</c:v>
                </c:pt>
                <c:pt idx="61">
                  <c:v>13.185</c:v>
                </c:pt>
                <c:pt idx="62">
                  <c:v>13.18</c:v>
                </c:pt>
                <c:pt idx="63">
                  <c:v>13.211</c:v>
                </c:pt>
                <c:pt idx="64">
                  <c:v>13.404</c:v>
                </c:pt>
                <c:pt idx="65">
                  <c:v>13.223000000000001</c:v>
                </c:pt>
                <c:pt idx="66">
                  <c:v>13.183</c:v>
                </c:pt>
                <c:pt idx="67">
                  <c:v>13.176</c:v>
                </c:pt>
                <c:pt idx="68">
                  <c:v>13.33</c:v>
                </c:pt>
                <c:pt idx="69">
                  <c:v>13.712999999999999</c:v>
                </c:pt>
                <c:pt idx="70">
                  <c:v>13.608000000000001</c:v>
                </c:pt>
                <c:pt idx="71">
                  <c:v>13.33</c:v>
                </c:pt>
                <c:pt idx="72">
                  <c:v>13.513999999999999</c:v>
                </c:pt>
                <c:pt idx="73">
                  <c:v>14.041</c:v>
                </c:pt>
                <c:pt idx="74">
                  <c:v>14.547000000000001</c:v>
                </c:pt>
                <c:pt idx="75">
                  <c:v>14.712</c:v>
                </c:pt>
                <c:pt idx="76">
                  <c:v>14.663</c:v>
                </c:pt>
                <c:pt idx="77">
                  <c:v>14.259</c:v>
                </c:pt>
                <c:pt idx="78">
                  <c:v>14.134</c:v>
                </c:pt>
                <c:pt idx="79">
                  <c:v>13.855</c:v>
                </c:pt>
                <c:pt idx="80">
                  <c:v>13.458</c:v>
                </c:pt>
                <c:pt idx="81">
                  <c:v>13.425000000000001</c:v>
                </c:pt>
                <c:pt idx="82">
                  <c:v>13.866</c:v>
                </c:pt>
                <c:pt idx="83">
                  <c:v>13.968999999999999</c:v>
                </c:pt>
                <c:pt idx="84">
                  <c:v>14.209</c:v>
                </c:pt>
                <c:pt idx="85">
                  <c:v>14.35</c:v>
                </c:pt>
                <c:pt idx="86">
                  <c:v>14.303000000000001</c:v>
                </c:pt>
                <c:pt idx="87">
                  <c:v>14.18</c:v>
                </c:pt>
                <c:pt idx="88">
                  <c:v>14.18</c:v>
                </c:pt>
                <c:pt idx="89">
                  <c:v>14.212</c:v>
                </c:pt>
                <c:pt idx="90">
                  <c:v>14.214</c:v>
                </c:pt>
                <c:pt idx="91">
                  <c:v>14.272</c:v>
                </c:pt>
                <c:pt idx="92">
                  <c:v>14.34</c:v>
                </c:pt>
                <c:pt idx="93">
                  <c:v>14.34</c:v>
                </c:pt>
                <c:pt idx="94">
                  <c:v>14.34</c:v>
                </c:pt>
                <c:pt idx="95">
                  <c:v>14.332000000000001</c:v>
                </c:pt>
                <c:pt idx="96">
                  <c:v>14.263999999999999</c:v>
                </c:pt>
                <c:pt idx="97">
                  <c:v>14.194000000000001</c:v>
                </c:pt>
                <c:pt idx="98">
                  <c:v>14.243</c:v>
                </c:pt>
                <c:pt idx="99">
                  <c:v>14.446</c:v>
                </c:pt>
                <c:pt idx="100">
                  <c:v>14.363</c:v>
                </c:pt>
                <c:pt idx="101">
                  <c:v>14.151</c:v>
                </c:pt>
                <c:pt idx="102">
                  <c:v>14.114000000000001</c:v>
                </c:pt>
                <c:pt idx="103">
                  <c:v>14.13</c:v>
                </c:pt>
                <c:pt idx="104">
                  <c:v>14.13</c:v>
                </c:pt>
                <c:pt idx="105">
                  <c:v>14.143000000000001</c:v>
                </c:pt>
                <c:pt idx="106">
                  <c:v>14.224</c:v>
                </c:pt>
                <c:pt idx="107">
                  <c:v>14.728999999999999</c:v>
                </c:pt>
                <c:pt idx="108">
                  <c:v>15.23</c:v>
                </c:pt>
                <c:pt idx="109">
                  <c:v>15.186999999999999</c:v>
                </c:pt>
                <c:pt idx="110">
                  <c:v>14.648</c:v>
                </c:pt>
                <c:pt idx="111">
                  <c:v>14.039</c:v>
                </c:pt>
                <c:pt idx="112">
                  <c:v>13.725</c:v>
                </c:pt>
                <c:pt idx="113">
                  <c:v>13.593</c:v>
                </c:pt>
                <c:pt idx="114">
                  <c:v>13.444000000000001</c:v>
                </c:pt>
                <c:pt idx="115">
                  <c:v>13.37</c:v>
                </c:pt>
                <c:pt idx="116">
                  <c:v>13.46</c:v>
                </c:pt>
                <c:pt idx="117">
                  <c:v>13.749000000000001</c:v>
                </c:pt>
                <c:pt idx="118">
                  <c:v>14.054</c:v>
                </c:pt>
                <c:pt idx="119">
                  <c:v>14.095000000000001</c:v>
                </c:pt>
                <c:pt idx="120">
                  <c:v>13.236000000000001</c:v>
                </c:pt>
                <c:pt idx="121">
                  <c:v>12.426</c:v>
                </c:pt>
                <c:pt idx="122">
                  <c:v>12.266</c:v>
                </c:pt>
                <c:pt idx="123">
                  <c:v>12.766</c:v>
                </c:pt>
                <c:pt idx="124">
                  <c:v>13.423999999999999</c:v>
                </c:pt>
                <c:pt idx="125">
                  <c:v>13.752000000000001</c:v>
                </c:pt>
                <c:pt idx="126">
                  <c:v>13.712</c:v>
                </c:pt>
                <c:pt idx="127">
                  <c:v>13.638999999999999</c:v>
                </c:pt>
                <c:pt idx="128">
                  <c:v>13.747999999999999</c:v>
                </c:pt>
                <c:pt idx="129">
                  <c:v>14.016999999999999</c:v>
                </c:pt>
                <c:pt idx="130">
                  <c:v>14.231</c:v>
                </c:pt>
                <c:pt idx="131">
                  <c:v>14.47</c:v>
                </c:pt>
                <c:pt idx="132">
                  <c:v>14.54</c:v>
                </c:pt>
                <c:pt idx="133">
                  <c:v>14.54</c:v>
                </c:pt>
                <c:pt idx="134">
                  <c:v>14.545999999999999</c:v>
                </c:pt>
                <c:pt idx="135">
                  <c:v>14.561</c:v>
                </c:pt>
                <c:pt idx="136">
                  <c:v>14.569000000000001</c:v>
                </c:pt>
                <c:pt idx="137">
                  <c:v>15.894</c:v>
                </c:pt>
                <c:pt idx="138">
                  <c:v>17.367000000000001</c:v>
                </c:pt>
                <c:pt idx="139">
                  <c:v>17.366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09696"/>
        <c:axId val="86911616"/>
      </c:scatterChart>
      <c:valAx>
        <c:axId val="8690969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6911616"/>
        <c:crosses val="autoZero"/>
        <c:crossBetween val="midCat"/>
      </c:valAx>
      <c:valAx>
        <c:axId val="8691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6909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C0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data'!$D$10:$D$200</c:f>
              <c:numCache>
                <c:formatCode>General</c:formatCode>
                <c:ptCount val="191"/>
                <c:pt idx="0">
                  <c:v>2.1015999999999999</c:v>
                </c:pt>
                <c:pt idx="1">
                  <c:v>2.6867999999999999</c:v>
                </c:pt>
                <c:pt idx="2">
                  <c:v>2.9782000000000002</c:v>
                </c:pt>
                <c:pt idx="3">
                  <c:v>3.1063999999999998</c:v>
                </c:pt>
                <c:pt idx="4">
                  <c:v>3.2132999999999998</c:v>
                </c:pt>
                <c:pt idx="5">
                  <c:v>3.2464</c:v>
                </c:pt>
                <c:pt idx="6">
                  <c:v>2.7401</c:v>
                </c:pt>
                <c:pt idx="7">
                  <c:v>1.7575000000000001</c:v>
                </c:pt>
                <c:pt idx="8">
                  <c:v>0.97189999999999999</c:v>
                </c:pt>
                <c:pt idx="9">
                  <c:v>0.875</c:v>
                </c:pt>
                <c:pt idx="10">
                  <c:v>1.3566</c:v>
                </c:pt>
                <c:pt idx="11">
                  <c:v>2.6263000000000001</c:v>
                </c:pt>
                <c:pt idx="12">
                  <c:v>3.3483000000000001</c:v>
                </c:pt>
                <c:pt idx="13">
                  <c:v>3.2852999999999999</c:v>
                </c:pt>
                <c:pt idx="14">
                  <c:v>2.8464</c:v>
                </c:pt>
                <c:pt idx="15">
                  <c:v>2.3773</c:v>
                </c:pt>
                <c:pt idx="16">
                  <c:v>1.7238</c:v>
                </c:pt>
                <c:pt idx="17">
                  <c:v>1.4317</c:v>
                </c:pt>
                <c:pt idx="18">
                  <c:v>1.3128</c:v>
                </c:pt>
                <c:pt idx="19">
                  <c:v>1.5389999999999999</c:v>
                </c:pt>
                <c:pt idx="20">
                  <c:v>2.1118000000000001</c:v>
                </c:pt>
                <c:pt idx="21">
                  <c:v>2.8645</c:v>
                </c:pt>
                <c:pt idx="22">
                  <c:v>3.3818000000000001</c:v>
                </c:pt>
                <c:pt idx="23">
                  <c:v>3.8247</c:v>
                </c:pt>
                <c:pt idx="24">
                  <c:v>4.3308</c:v>
                </c:pt>
                <c:pt idx="25">
                  <c:v>4.5643000000000002</c:v>
                </c:pt>
                <c:pt idx="26">
                  <c:v>4.4836999999999998</c:v>
                </c:pt>
                <c:pt idx="27">
                  <c:v>3.9350999999999998</c:v>
                </c:pt>
                <c:pt idx="28">
                  <c:v>2.2597</c:v>
                </c:pt>
                <c:pt idx="29">
                  <c:v>1.0701000000000001</c:v>
                </c:pt>
                <c:pt idx="30">
                  <c:v>0.48809999999999998</c:v>
                </c:pt>
                <c:pt idx="31">
                  <c:v>0.27150000000000002</c:v>
                </c:pt>
                <c:pt idx="32">
                  <c:v>0.32990000000000003</c:v>
                </c:pt>
                <c:pt idx="33">
                  <c:v>0.70240000000000002</c:v>
                </c:pt>
                <c:pt idx="34">
                  <c:v>1.4462999999999999</c:v>
                </c:pt>
                <c:pt idx="35">
                  <c:v>1.996</c:v>
                </c:pt>
                <c:pt idx="36">
                  <c:v>1.9648000000000001</c:v>
                </c:pt>
                <c:pt idx="37">
                  <c:v>1.3088</c:v>
                </c:pt>
                <c:pt idx="38">
                  <c:v>0.61550000000000005</c:v>
                </c:pt>
                <c:pt idx="39">
                  <c:v>0.2732</c:v>
                </c:pt>
                <c:pt idx="40">
                  <c:v>0.1203</c:v>
                </c:pt>
                <c:pt idx="41">
                  <c:v>7.3700000000000002E-2</c:v>
                </c:pt>
                <c:pt idx="42">
                  <c:v>4.6399999999999997E-2</c:v>
                </c:pt>
                <c:pt idx="43">
                  <c:v>2.9899999999999999E-2</c:v>
                </c:pt>
                <c:pt idx="44">
                  <c:v>1.9400000000000001E-2</c:v>
                </c:pt>
                <c:pt idx="45">
                  <c:v>1.2999999999999999E-2</c:v>
                </c:pt>
                <c:pt idx="46">
                  <c:v>7.9000000000000008E-3</c:v>
                </c:pt>
                <c:pt idx="47">
                  <c:v>6.3E-3</c:v>
                </c:pt>
                <c:pt idx="48">
                  <c:v>6.0000000000000001E-3</c:v>
                </c:pt>
                <c:pt idx="49">
                  <c:v>2.6499999999999999E-2</c:v>
                </c:pt>
                <c:pt idx="50">
                  <c:v>0.13320000000000001</c:v>
                </c:pt>
                <c:pt idx="51">
                  <c:v>0.30170000000000002</c:v>
                </c:pt>
                <c:pt idx="52">
                  <c:v>0.33639999999999998</c:v>
                </c:pt>
                <c:pt idx="53">
                  <c:v>0.86</c:v>
                </c:pt>
                <c:pt idx="54">
                  <c:v>1.8115000000000001</c:v>
                </c:pt>
                <c:pt idx="55">
                  <c:v>2.4780000000000002</c:v>
                </c:pt>
                <c:pt idx="56">
                  <c:v>2.7850999999999999</c:v>
                </c:pt>
                <c:pt idx="57">
                  <c:v>2.9018999999999999</c:v>
                </c:pt>
                <c:pt idx="58">
                  <c:v>2.9401000000000002</c:v>
                </c:pt>
                <c:pt idx="59">
                  <c:v>2.9424999999999999</c:v>
                </c:pt>
                <c:pt idx="60">
                  <c:v>2.7934999999999999</c:v>
                </c:pt>
                <c:pt idx="61">
                  <c:v>2.2326999999999999</c:v>
                </c:pt>
                <c:pt idx="62">
                  <c:v>1.6177999999999999</c:v>
                </c:pt>
                <c:pt idx="63">
                  <c:v>1.3341000000000001</c:v>
                </c:pt>
                <c:pt idx="64">
                  <c:v>1.28</c:v>
                </c:pt>
                <c:pt idx="65">
                  <c:v>1.2775000000000001</c:v>
                </c:pt>
                <c:pt idx="66">
                  <c:v>1.2972999999999999</c:v>
                </c:pt>
                <c:pt idx="67">
                  <c:v>1.3967000000000001</c:v>
                </c:pt>
                <c:pt idx="68">
                  <c:v>1.6472</c:v>
                </c:pt>
                <c:pt idx="69">
                  <c:v>1.9987999999999999</c:v>
                </c:pt>
                <c:pt idx="70">
                  <c:v>2.1192000000000002</c:v>
                </c:pt>
                <c:pt idx="71">
                  <c:v>2.5632000000000001</c:v>
                </c:pt>
                <c:pt idx="72">
                  <c:v>1.9695</c:v>
                </c:pt>
                <c:pt idx="73">
                  <c:v>1.1434</c:v>
                </c:pt>
                <c:pt idx="74">
                  <c:v>0.55159999999999998</c:v>
                </c:pt>
                <c:pt idx="75">
                  <c:v>0.27829999999999999</c:v>
                </c:pt>
                <c:pt idx="76">
                  <c:v>0.1883</c:v>
                </c:pt>
                <c:pt idx="77">
                  <c:v>0.27360000000000001</c:v>
                </c:pt>
                <c:pt idx="78">
                  <c:v>0.51239999999999997</c:v>
                </c:pt>
                <c:pt idx="79">
                  <c:v>1.3771</c:v>
                </c:pt>
                <c:pt idx="80">
                  <c:v>2.5369000000000002</c:v>
                </c:pt>
                <c:pt idx="81">
                  <c:v>3.3153999999999999</c:v>
                </c:pt>
                <c:pt idx="82">
                  <c:v>2.6707999999999998</c:v>
                </c:pt>
                <c:pt idx="83">
                  <c:v>1.7732000000000001</c:v>
                </c:pt>
                <c:pt idx="84">
                  <c:v>1.1314</c:v>
                </c:pt>
                <c:pt idx="85">
                  <c:v>0.74639999999999995</c:v>
                </c:pt>
                <c:pt idx="86">
                  <c:v>0.54969999999999997</c:v>
                </c:pt>
                <c:pt idx="87">
                  <c:v>0.44590000000000002</c:v>
                </c:pt>
                <c:pt idx="88">
                  <c:v>0.31480000000000002</c:v>
                </c:pt>
                <c:pt idx="89">
                  <c:v>0.19700000000000001</c:v>
                </c:pt>
                <c:pt idx="90">
                  <c:v>0.1231</c:v>
                </c:pt>
                <c:pt idx="91">
                  <c:v>7.8899999999999998E-2</c:v>
                </c:pt>
                <c:pt idx="92">
                  <c:v>5.0299999999999997E-2</c:v>
                </c:pt>
                <c:pt idx="93">
                  <c:v>3.0300000000000001E-2</c:v>
                </c:pt>
                <c:pt idx="94">
                  <c:v>1.5900000000000001E-2</c:v>
                </c:pt>
                <c:pt idx="95">
                  <c:v>1.44E-2</c:v>
                </c:pt>
                <c:pt idx="96">
                  <c:v>8.6E-3</c:v>
                </c:pt>
                <c:pt idx="97">
                  <c:v>6.0000000000000001E-3</c:v>
                </c:pt>
                <c:pt idx="98">
                  <c:v>5.7000000000000002E-3</c:v>
                </c:pt>
                <c:pt idx="99">
                  <c:v>5.0000000000000001E-3</c:v>
                </c:pt>
                <c:pt idx="100">
                  <c:v>5.0000000000000001E-3</c:v>
                </c:pt>
                <c:pt idx="101">
                  <c:v>3.3999999999999998E-3</c:v>
                </c:pt>
                <c:pt idx="102">
                  <c:v>3.0000000000000001E-3</c:v>
                </c:pt>
                <c:pt idx="103">
                  <c:v>3.0000000000000001E-3</c:v>
                </c:pt>
                <c:pt idx="104">
                  <c:v>2.7000000000000001E-3</c:v>
                </c:pt>
                <c:pt idx="105">
                  <c:v>2E-3</c:v>
                </c:pt>
                <c:pt idx="106">
                  <c:v>2E-3</c:v>
                </c:pt>
                <c:pt idx="107">
                  <c:v>2E-3</c:v>
                </c:pt>
                <c:pt idx="108">
                  <c:v>3.3999999999999998E-3</c:v>
                </c:pt>
                <c:pt idx="109">
                  <c:v>7.1900000000000006E-2</c:v>
                </c:pt>
                <c:pt idx="110">
                  <c:v>0.43530000000000002</c:v>
                </c:pt>
                <c:pt idx="111">
                  <c:v>1.1827000000000001</c:v>
                </c:pt>
                <c:pt idx="112">
                  <c:v>1.9902</c:v>
                </c:pt>
                <c:pt idx="113">
                  <c:v>2.452</c:v>
                </c:pt>
                <c:pt idx="114">
                  <c:v>2.6747000000000001</c:v>
                </c:pt>
                <c:pt idx="115">
                  <c:v>2.7890999999999999</c:v>
                </c:pt>
                <c:pt idx="116">
                  <c:v>2.8003</c:v>
                </c:pt>
                <c:pt idx="117">
                  <c:v>2.6478000000000002</c:v>
                </c:pt>
                <c:pt idx="118">
                  <c:v>2.2663000000000002</c:v>
                </c:pt>
                <c:pt idx="119">
                  <c:v>2.9681000000000002</c:v>
                </c:pt>
                <c:pt idx="120">
                  <c:v>3.8656000000000001</c:v>
                </c:pt>
                <c:pt idx="121">
                  <c:v>4.2016999999999998</c:v>
                </c:pt>
                <c:pt idx="122">
                  <c:v>3.5861999999999998</c:v>
                </c:pt>
                <c:pt idx="123">
                  <c:v>2.1046999999999998</c:v>
                </c:pt>
                <c:pt idx="124">
                  <c:v>0.90780000000000005</c:v>
                </c:pt>
                <c:pt idx="125">
                  <c:v>0.56069999999999998</c:v>
                </c:pt>
                <c:pt idx="126">
                  <c:v>0.51910000000000001</c:v>
                </c:pt>
                <c:pt idx="127">
                  <c:v>0.78120000000000001</c:v>
                </c:pt>
                <c:pt idx="128">
                  <c:v>0.97130000000000005</c:v>
                </c:pt>
                <c:pt idx="129">
                  <c:v>0.77480000000000004</c:v>
                </c:pt>
                <c:pt idx="130">
                  <c:v>0.38650000000000001</c:v>
                </c:pt>
                <c:pt idx="131">
                  <c:v>0.2374</c:v>
                </c:pt>
                <c:pt idx="132">
                  <c:v>0.48099999999999998</c:v>
                </c:pt>
                <c:pt idx="133">
                  <c:v>0.84760000000000002</c:v>
                </c:pt>
                <c:pt idx="134">
                  <c:v>0.92259999999999998</c:v>
                </c:pt>
                <c:pt idx="135">
                  <c:v>0.53369999999999995</c:v>
                </c:pt>
                <c:pt idx="136">
                  <c:v>0.25750000000000001</c:v>
                </c:pt>
                <c:pt idx="137">
                  <c:v>0.1525</c:v>
                </c:pt>
                <c:pt idx="138">
                  <c:v>0.28639999999999999</c:v>
                </c:pt>
                <c:pt idx="139">
                  <c:v>0.6583</c:v>
                </c:pt>
                <c:pt idx="140">
                  <c:v>1.1013999999999999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data'!$D$10:$D$200</c:f>
              <c:numCache>
                <c:formatCode>General</c:formatCode>
                <c:ptCount val="191"/>
                <c:pt idx="0">
                  <c:v>1.1013999999999999</c:v>
                </c:pt>
                <c:pt idx="1">
                  <c:v>1.5316000000000001</c:v>
                </c:pt>
                <c:pt idx="2">
                  <c:v>2.2431000000000001</c:v>
                </c:pt>
                <c:pt idx="3">
                  <c:v>2.6772</c:v>
                </c:pt>
                <c:pt idx="4">
                  <c:v>2.8611</c:v>
                </c:pt>
                <c:pt idx="5">
                  <c:v>2.5657999999999999</c:v>
                </c:pt>
                <c:pt idx="6">
                  <c:v>1.8522000000000001</c:v>
                </c:pt>
                <c:pt idx="7">
                  <c:v>0.95069999999999999</c:v>
                </c:pt>
                <c:pt idx="8">
                  <c:v>0.50690000000000002</c:v>
                </c:pt>
                <c:pt idx="9">
                  <c:v>0.89280000000000004</c:v>
                </c:pt>
                <c:pt idx="10">
                  <c:v>1.8149</c:v>
                </c:pt>
                <c:pt idx="11">
                  <c:v>2.0165999999999999</c:v>
                </c:pt>
                <c:pt idx="12">
                  <c:v>1.6829000000000001</c:v>
                </c:pt>
                <c:pt idx="13">
                  <c:v>1.3479000000000001</c:v>
                </c:pt>
                <c:pt idx="14">
                  <c:v>1.0530999999999999</c:v>
                </c:pt>
                <c:pt idx="15">
                  <c:v>1.1205000000000001</c:v>
                </c:pt>
                <c:pt idx="16">
                  <c:v>1.0101</c:v>
                </c:pt>
                <c:pt idx="17">
                  <c:v>0.8589</c:v>
                </c:pt>
                <c:pt idx="18">
                  <c:v>1.0423</c:v>
                </c:pt>
                <c:pt idx="19">
                  <c:v>1.7646999999999999</c:v>
                </c:pt>
                <c:pt idx="20">
                  <c:v>2.7938000000000001</c:v>
                </c:pt>
                <c:pt idx="21">
                  <c:v>3.3292000000000002</c:v>
                </c:pt>
                <c:pt idx="22">
                  <c:v>3.9399000000000002</c:v>
                </c:pt>
                <c:pt idx="23">
                  <c:v>4.1571999999999996</c:v>
                </c:pt>
                <c:pt idx="24">
                  <c:v>3.8378000000000001</c:v>
                </c:pt>
                <c:pt idx="25">
                  <c:v>3.0541</c:v>
                </c:pt>
                <c:pt idx="26">
                  <c:v>2.0790999999999999</c:v>
                </c:pt>
                <c:pt idx="27">
                  <c:v>1.2004999999999999</c:v>
                </c:pt>
                <c:pt idx="28">
                  <c:v>0.60970000000000002</c:v>
                </c:pt>
                <c:pt idx="29">
                  <c:v>0.2903</c:v>
                </c:pt>
                <c:pt idx="30">
                  <c:v>0.14729999999999999</c:v>
                </c:pt>
                <c:pt idx="31">
                  <c:v>9.2899999999999996E-2</c:v>
                </c:pt>
                <c:pt idx="32">
                  <c:v>7.85E-2</c:v>
                </c:pt>
                <c:pt idx="33">
                  <c:v>5.2299999999999999E-2</c:v>
                </c:pt>
                <c:pt idx="34">
                  <c:v>4.4699999999999997E-2</c:v>
                </c:pt>
                <c:pt idx="35">
                  <c:v>6.9599999999999995E-2</c:v>
                </c:pt>
                <c:pt idx="36">
                  <c:v>0.1164</c:v>
                </c:pt>
                <c:pt idx="37">
                  <c:v>0.15579999999999999</c:v>
                </c:pt>
                <c:pt idx="38">
                  <c:v>0.1125</c:v>
                </c:pt>
                <c:pt idx="39">
                  <c:v>7.6999999999999999E-2</c:v>
                </c:pt>
                <c:pt idx="40">
                  <c:v>5.2299999999999999E-2</c:v>
                </c:pt>
                <c:pt idx="41">
                  <c:v>3.4599999999999999E-2</c:v>
                </c:pt>
                <c:pt idx="42">
                  <c:v>2.41E-2</c:v>
                </c:pt>
                <c:pt idx="43">
                  <c:v>1.9199999999999998E-2</c:v>
                </c:pt>
                <c:pt idx="44">
                  <c:v>1.4200000000000001E-2</c:v>
                </c:pt>
                <c:pt idx="45">
                  <c:v>7.6E-3</c:v>
                </c:pt>
                <c:pt idx="46">
                  <c:v>6.0000000000000001E-3</c:v>
                </c:pt>
                <c:pt idx="47">
                  <c:v>1.32E-2</c:v>
                </c:pt>
                <c:pt idx="48">
                  <c:v>7.7899999999999997E-2</c:v>
                </c:pt>
                <c:pt idx="49">
                  <c:v>0.31259999999999999</c:v>
                </c:pt>
                <c:pt idx="50">
                  <c:v>0.85919999999999996</c:v>
                </c:pt>
                <c:pt idx="51">
                  <c:v>1.276</c:v>
                </c:pt>
                <c:pt idx="52">
                  <c:v>1.2688999999999999</c:v>
                </c:pt>
                <c:pt idx="53">
                  <c:v>1.2387999999999999</c:v>
                </c:pt>
                <c:pt idx="54">
                  <c:v>1.5561</c:v>
                </c:pt>
                <c:pt idx="55">
                  <c:v>2.2951999999999999</c:v>
                </c:pt>
                <c:pt idx="56">
                  <c:v>2.7667999999999999</c:v>
                </c:pt>
                <c:pt idx="57">
                  <c:v>2.9005999999999998</c:v>
                </c:pt>
                <c:pt idx="58">
                  <c:v>2.9523999999999999</c:v>
                </c:pt>
                <c:pt idx="59">
                  <c:v>2.9386999999999999</c:v>
                </c:pt>
                <c:pt idx="60">
                  <c:v>2.9333999999999998</c:v>
                </c:pt>
                <c:pt idx="61">
                  <c:v>2.9819</c:v>
                </c:pt>
                <c:pt idx="62">
                  <c:v>2.9752999999999998</c:v>
                </c:pt>
                <c:pt idx="63">
                  <c:v>2.9702000000000002</c:v>
                </c:pt>
                <c:pt idx="64">
                  <c:v>2.9618000000000002</c:v>
                </c:pt>
                <c:pt idx="65">
                  <c:v>2.9401000000000002</c:v>
                </c:pt>
                <c:pt idx="66">
                  <c:v>2.9251</c:v>
                </c:pt>
                <c:pt idx="67">
                  <c:v>2.9571999999999998</c:v>
                </c:pt>
                <c:pt idx="68">
                  <c:v>3.0708000000000002</c:v>
                </c:pt>
                <c:pt idx="69">
                  <c:v>3.8317000000000001</c:v>
                </c:pt>
                <c:pt idx="70">
                  <c:v>3.3538999999999999</c:v>
                </c:pt>
                <c:pt idx="71">
                  <c:v>2.597</c:v>
                </c:pt>
                <c:pt idx="72">
                  <c:v>1.7891999999999999</c:v>
                </c:pt>
                <c:pt idx="73">
                  <c:v>0.82389999999999997</c:v>
                </c:pt>
                <c:pt idx="74">
                  <c:v>0.41560000000000002</c:v>
                </c:pt>
                <c:pt idx="75">
                  <c:v>0.372</c:v>
                </c:pt>
                <c:pt idx="76">
                  <c:v>0.89559999999999995</c:v>
                </c:pt>
                <c:pt idx="77">
                  <c:v>1.663</c:v>
                </c:pt>
                <c:pt idx="78">
                  <c:v>2.3149999999999999</c:v>
                </c:pt>
                <c:pt idx="79">
                  <c:v>2.6779999999999999</c:v>
                </c:pt>
                <c:pt idx="80">
                  <c:v>3.0486</c:v>
                </c:pt>
                <c:pt idx="81">
                  <c:v>3.4134000000000002</c:v>
                </c:pt>
                <c:pt idx="82">
                  <c:v>2.6246999999999998</c:v>
                </c:pt>
                <c:pt idx="83">
                  <c:v>1.6616</c:v>
                </c:pt>
                <c:pt idx="84">
                  <c:v>0.99609999999999999</c:v>
                </c:pt>
                <c:pt idx="85">
                  <c:v>0.63129999999999997</c:v>
                </c:pt>
                <c:pt idx="86">
                  <c:v>0.37440000000000001</c:v>
                </c:pt>
                <c:pt idx="87">
                  <c:v>0.22450000000000001</c:v>
                </c:pt>
                <c:pt idx="88">
                  <c:v>0.1351</c:v>
                </c:pt>
                <c:pt idx="89">
                  <c:v>8.6499999999999994E-2</c:v>
                </c:pt>
                <c:pt idx="90">
                  <c:v>5.79E-2</c:v>
                </c:pt>
                <c:pt idx="91">
                  <c:v>3.8300000000000001E-2</c:v>
                </c:pt>
                <c:pt idx="92">
                  <c:v>2.18E-2</c:v>
                </c:pt>
                <c:pt idx="93">
                  <c:v>1.2200000000000001E-2</c:v>
                </c:pt>
                <c:pt idx="94">
                  <c:v>9.2999999999999992E-3</c:v>
                </c:pt>
                <c:pt idx="95">
                  <c:v>6.6E-3</c:v>
                </c:pt>
                <c:pt idx="96">
                  <c:v>4.0000000000000001E-3</c:v>
                </c:pt>
                <c:pt idx="97">
                  <c:v>4.0000000000000001E-3</c:v>
                </c:pt>
                <c:pt idx="98">
                  <c:v>4.0000000000000001E-3</c:v>
                </c:pt>
                <c:pt idx="99">
                  <c:v>4.0000000000000001E-3</c:v>
                </c:pt>
                <c:pt idx="100">
                  <c:v>4.0000000000000001E-3</c:v>
                </c:pt>
                <c:pt idx="101">
                  <c:v>4.0000000000000001E-3</c:v>
                </c:pt>
                <c:pt idx="102">
                  <c:v>4.0000000000000001E-3</c:v>
                </c:pt>
                <c:pt idx="103">
                  <c:v>4.0000000000000001E-3</c:v>
                </c:pt>
                <c:pt idx="104">
                  <c:v>4.0000000000000001E-3</c:v>
                </c:pt>
                <c:pt idx="105">
                  <c:v>2.3999999999999998E-3</c:v>
                </c:pt>
                <c:pt idx="106">
                  <c:v>5.8999999999999999E-3</c:v>
                </c:pt>
                <c:pt idx="107">
                  <c:v>0.10199999999999999</c:v>
                </c:pt>
                <c:pt idx="108">
                  <c:v>0.4556</c:v>
                </c:pt>
                <c:pt idx="109">
                  <c:v>1.1805000000000001</c:v>
                </c:pt>
                <c:pt idx="110">
                  <c:v>1.9552</c:v>
                </c:pt>
                <c:pt idx="111">
                  <c:v>2.3791000000000002</c:v>
                </c:pt>
                <c:pt idx="112">
                  <c:v>2.6507999999999998</c:v>
                </c:pt>
                <c:pt idx="113">
                  <c:v>2.7930999999999999</c:v>
                </c:pt>
                <c:pt idx="114">
                  <c:v>2.8496000000000001</c:v>
                </c:pt>
                <c:pt idx="115">
                  <c:v>3.0472000000000001</c:v>
                </c:pt>
                <c:pt idx="116">
                  <c:v>4.0156999999999998</c:v>
                </c:pt>
                <c:pt idx="117">
                  <c:v>5.0658000000000003</c:v>
                </c:pt>
                <c:pt idx="118">
                  <c:v>4.7131999999999996</c:v>
                </c:pt>
                <c:pt idx="119">
                  <c:v>4.1824000000000003</c:v>
                </c:pt>
                <c:pt idx="120">
                  <c:v>3.5800999999999998</c:v>
                </c:pt>
                <c:pt idx="121">
                  <c:v>2.6650999999999998</c:v>
                </c:pt>
                <c:pt idx="122">
                  <c:v>2.0068999999999999</c:v>
                </c:pt>
                <c:pt idx="123">
                  <c:v>1.6036999999999999</c:v>
                </c:pt>
                <c:pt idx="124">
                  <c:v>1.2979000000000001</c:v>
                </c:pt>
                <c:pt idx="125">
                  <c:v>1.417</c:v>
                </c:pt>
                <c:pt idx="126">
                  <c:v>1.7837000000000001</c:v>
                </c:pt>
                <c:pt idx="127">
                  <c:v>1.9677</c:v>
                </c:pt>
                <c:pt idx="128">
                  <c:v>1.645</c:v>
                </c:pt>
                <c:pt idx="129">
                  <c:v>0.92279999999999995</c:v>
                </c:pt>
                <c:pt idx="130">
                  <c:v>0.4506</c:v>
                </c:pt>
                <c:pt idx="131">
                  <c:v>0.21479999999999999</c:v>
                </c:pt>
                <c:pt idx="132">
                  <c:v>0.1138</c:v>
                </c:pt>
                <c:pt idx="133">
                  <c:v>8.2000000000000003E-2</c:v>
                </c:pt>
                <c:pt idx="134">
                  <c:v>6.59E-2</c:v>
                </c:pt>
                <c:pt idx="135">
                  <c:v>4.7699999999999999E-2</c:v>
                </c:pt>
                <c:pt idx="136">
                  <c:v>3.2099999999999997E-2</c:v>
                </c:pt>
                <c:pt idx="137">
                  <c:v>2.69E-2</c:v>
                </c:pt>
                <c:pt idx="138">
                  <c:v>4.2599999999999999E-2</c:v>
                </c:pt>
                <c:pt idx="139">
                  <c:v>0.18310000000000001</c:v>
                </c:pt>
                <c:pt idx="140">
                  <c:v>0.83169999999999999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data'!$D$10:$D$199</c:f>
              <c:numCache>
                <c:formatCode>General</c:formatCode>
                <c:ptCount val="190"/>
                <c:pt idx="0">
                  <c:v>0.83169999999999999</c:v>
                </c:pt>
                <c:pt idx="1">
                  <c:v>1.7175</c:v>
                </c:pt>
                <c:pt idx="2">
                  <c:v>2.3130000000000002</c:v>
                </c:pt>
                <c:pt idx="3">
                  <c:v>2.6333000000000002</c:v>
                </c:pt>
                <c:pt idx="4">
                  <c:v>2.7812000000000001</c:v>
                </c:pt>
                <c:pt idx="5">
                  <c:v>2.7759</c:v>
                </c:pt>
                <c:pt idx="6">
                  <c:v>2.3496000000000001</c:v>
                </c:pt>
                <c:pt idx="7">
                  <c:v>1.5664</c:v>
                </c:pt>
                <c:pt idx="8">
                  <c:v>1.3976</c:v>
                </c:pt>
                <c:pt idx="9">
                  <c:v>1.6466000000000001</c:v>
                </c:pt>
                <c:pt idx="10">
                  <c:v>2.0175000000000001</c:v>
                </c:pt>
                <c:pt idx="11">
                  <c:v>2.2200000000000002</c:v>
                </c:pt>
                <c:pt idx="12">
                  <c:v>2.1456</c:v>
                </c:pt>
                <c:pt idx="13">
                  <c:v>1.7331000000000001</c:v>
                </c:pt>
                <c:pt idx="14">
                  <c:v>1.8751</c:v>
                </c:pt>
                <c:pt idx="15">
                  <c:v>1.738</c:v>
                </c:pt>
                <c:pt idx="16">
                  <c:v>1.2405999999999999</c:v>
                </c:pt>
                <c:pt idx="17">
                  <c:v>0.88819999999999999</c:v>
                </c:pt>
                <c:pt idx="18">
                  <c:v>1.3212999999999999</c:v>
                </c:pt>
                <c:pt idx="19">
                  <c:v>2.3738999999999999</c:v>
                </c:pt>
                <c:pt idx="20">
                  <c:v>3.3447</c:v>
                </c:pt>
                <c:pt idx="21">
                  <c:v>3.9192999999999998</c:v>
                </c:pt>
                <c:pt idx="22">
                  <c:v>3.9268999999999998</c:v>
                </c:pt>
                <c:pt idx="23">
                  <c:v>3.3551000000000002</c:v>
                </c:pt>
                <c:pt idx="24">
                  <c:v>2.7387000000000001</c:v>
                </c:pt>
                <c:pt idx="25">
                  <c:v>2.6162999999999998</c:v>
                </c:pt>
                <c:pt idx="26">
                  <c:v>2.1414</c:v>
                </c:pt>
                <c:pt idx="27">
                  <c:v>1.3948</c:v>
                </c:pt>
                <c:pt idx="28">
                  <c:v>0.69020000000000004</c:v>
                </c:pt>
                <c:pt idx="29">
                  <c:v>0.33079999999999998</c:v>
                </c:pt>
                <c:pt idx="30">
                  <c:v>0.16320000000000001</c:v>
                </c:pt>
                <c:pt idx="31">
                  <c:v>9.7900000000000001E-2</c:v>
                </c:pt>
                <c:pt idx="32">
                  <c:v>7.4099999999999999E-2</c:v>
                </c:pt>
                <c:pt idx="33">
                  <c:v>0.1447</c:v>
                </c:pt>
                <c:pt idx="34">
                  <c:v>0.25540000000000002</c:v>
                </c:pt>
                <c:pt idx="35">
                  <c:v>0.30020000000000002</c:v>
                </c:pt>
                <c:pt idx="36">
                  <c:v>0.2147</c:v>
                </c:pt>
                <c:pt idx="37">
                  <c:v>0.13830000000000001</c:v>
                </c:pt>
                <c:pt idx="38">
                  <c:v>8.1900000000000001E-2</c:v>
                </c:pt>
                <c:pt idx="39">
                  <c:v>4.8000000000000001E-2</c:v>
                </c:pt>
                <c:pt idx="40">
                  <c:v>2.93E-2</c:v>
                </c:pt>
                <c:pt idx="41">
                  <c:v>1.9599999999999999E-2</c:v>
                </c:pt>
                <c:pt idx="42">
                  <c:v>1.7100000000000001E-2</c:v>
                </c:pt>
                <c:pt idx="43">
                  <c:v>1.23E-2</c:v>
                </c:pt>
                <c:pt idx="44">
                  <c:v>1.04E-2</c:v>
                </c:pt>
                <c:pt idx="45">
                  <c:v>1.0500000000000001E-2</c:v>
                </c:pt>
                <c:pt idx="46">
                  <c:v>1.0999999999999999E-2</c:v>
                </c:pt>
                <c:pt idx="47">
                  <c:v>1.8100000000000002E-2</c:v>
                </c:pt>
                <c:pt idx="48">
                  <c:v>6.2100000000000002E-2</c:v>
                </c:pt>
                <c:pt idx="49">
                  <c:v>0.28949999999999998</c:v>
                </c:pt>
                <c:pt idx="50">
                  <c:v>0.94679999999999997</c:v>
                </c:pt>
                <c:pt idx="51">
                  <c:v>1.3070999999999999</c:v>
                </c:pt>
                <c:pt idx="52">
                  <c:v>1.4456</c:v>
                </c:pt>
                <c:pt idx="53">
                  <c:v>1.8442000000000001</c:v>
                </c:pt>
                <c:pt idx="54">
                  <c:v>2.4129999999999998</c:v>
                </c:pt>
                <c:pt idx="55">
                  <c:v>2.6884999999999999</c:v>
                </c:pt>
                <c:pt idx="56">
                  <c:v>2.8136000000000001</c:v>
                </c:pt>
                <c:pt idx="57">
                  <c:v>2.8258999999999999</c:v>
                </c:pt>
                <c:pt idx="58">
                  <c:v>2.8229000000000002</c:v>
                </c:pt>
                <c:pt idx="59">
                  <c:v>2.8990999999999998</c:v>
                </c:pt>
                <c:pt idx="60">
                  <c:v>2.9241999999999999</c:v>
                </c:pt>
                <c:pt idx="61">
                  <c:v>2.9982000000000002</c:v>
                </c:pt>
                <c:pt idx="62">
                  <c:v>2.9984000000000002</c:v>
                </c:pt>
                <c:pt idx="63">
                  <c:v>2.7989999999999999</c:v>
                </c:pt>
                <c:pt idx="64">
                  <c:v>2.59</c:v>
                </c:pt>
                <c:pt idx="65">
                  <c:v>2.6436999999999999</c:v>
                </c:pt>
                <c:pt idx="66">
                  <c:v>2.7526999999999999</c:v>
                </c:pt>
                <c:pt idx="67">
                  <c:v>2.8793000000000002</c:v>
                </c:pt>
                <c:pt idx="68">
                  <c:v>2.6214</c:v>
                </c:pt>
                <c:pt idx="69">
                  <c:v>2.4895</c:v>
                </c:pt>
                <c:pt idx="70">
                  <c:v>2.6404000000000001</c:v>
                </c:pt>
                <c:pt idx="71">
                  <c:v>2.7597999999999998</c:v>
                </c:pt>
                <c:pt idx="72">
                  <c:v>1.7710999999999999</c:v>
                </c:pt>
                <c:pt idx="73">
                  <c:v>0.93640000000000001</c:v>
                </c:pt>
                <c:pt idx="74">
                  <c:v>0.57579999999999998</c:v>
                </c:pt>
                <c:pt idx="75">
                  <c:v>0.58909999999999996</c:v>
                </c:pt>
                <c:pt idx="76">
                  <c:v>0.87880000000000003</c:v>
                </c:pt>
                <c:pt idx="77">
                  <c:v>1.3661000000000001</c:v>
                </c:pt>
                <c:pt idx="78">
                  <c:v>1.5270999999999999</c:v>
                </c:pt>
                <c:pt idx="79">
                  <c:v>2.3104</c:v>
                </c:pt>
                <c:pt idx="80">
                  <c:v>2.8826000000000001</c:v>
                </c:pt>
                <c:pt idx="81">
                  <c:v>2.4973000000000001</c:v>
                </c:pt>
                <c:pt idx="82">
                  <c:v>1.5915999999999999</c:v>
                </c:pt>
                <c:pt idx="83">
                  <c:v>0.99060000000000004</c:v>
                </c:pt>
                <c:pt idx="84">
                  <c:v>0.58109999999999995</c:v>
                </c:pt>
                <c:pt idx="85">
                  <c:v>0.39389999999999997</c:v>
                </c:pt>
                <c:pt idx="86">
                  <c:v>0.25409999999999999</c:v>
                </c:pt>
                <c:pt idx="87">
                  <c:v>0.15820000000000001</c:v>
                </c:pt>
                <c:pt idx="88">
                  <c:v>9.8000000000000004E-2</c:v>
                </c:pt>
                <c:pt idx="89">
                  <c:v>6.4000000000000001E-2</c:v>
                </c:pt>
                <c:pt idx="90">
                  <c:v>4.5400000000000003E-2</c:v>
                </c:pt>
                <c:pt idx="91">
                  <c:v>3.1E-2</c:v>
                </c:pt>
                <c:pt idx="92">
                  <c:v>1.9E-2</c:v>
                </c:pt>
                <c:pt idx="93">
                  <c:v>1.3100000000000001E-2</c:v>
                </c:pt>
                <c:pt idx="94">
                  <c:v>1.0500000000000001E-2</c:v>
                </c:pt>
                <c:pt idx="95">
                  <c:v>6.7000000000000002E-3</c:v>
                </c:pt>
                <c:pt idx="96">
                  <c:v>5.1000000000000004E-3</c:v>
                </c:pt>
                <c:pt idx="97">
                  <c:v>5.0000000000000001E-3</c:v>
                </c:pt>
                <c:pt idx="98">
                  <c:v>5.0000000000000001E-3</c:v>
                </c:pt>
                <c:pt idx="99">
                  <c:v>4.4999999999999997E-3</c:v>
                </c:pt>
                <c:pt idx="100">
                  <c:v>4.0000000000000001E-3</c:v>
                </c:pt>
                <c:pt idx="101">
                  <c:v>4.1000000000000003E-3</c:v>
                </c:pt>
                <c:pt idx="102">
                  <c:v>4.8999999999999998E-3</c:v>
                </c:pt>
                <c:pt idx="103">
                  <c:v>5.0000000000000001E-3</c:v>
                </c:pt>
                <c:pt idx="104">
                  <c:v>4.4000000000000003E-3</c:v>
                </c:pt>
                <c:pt idx="105">
                  <c:v>4.0000000000000001E-3</c:v>
                </c:pt>
                <c:pt idx="106">
                  <c:v>4.0000000000000001E-3</c:v>
                </c:pt>
                <c:pt idx="107">
                  <c:v>1.17E-2</c:v>
                </c:pt>
                <c:pt idx="108">
                  <c:v>5.8500000000000003E-2</c:v>
                </c:pt>
                <c:pt idx="109">
                  <c:v>0.49280000000000002</c:v>
                </c:pt>
                <c:pt idx="110">
                  <c:v>1.2835000000000001</c:v>
                </c:pt>
                <c:pt idx="111">
                  <c:v>1.9841</c:v>
                </c:pt>
                <c:pt idx="112">
                  <c:v>2.3881000000000001</c:v>
                </c:pt>
                <c:pt idx="113">
                  <c:v>2.6072000000000002</c:v>
                </c:pt>
                <c:pt idx="114">
                  <c:v>2.7378999999999998</c:v>
                </c:pt>
                <c:pt idx="115">
                  <c:v>2.8191999999999999</c:v>
                </c:pt>
                <c:pt idx="116">
                  <c:v>2.6221999999999999</c:v>
                </c:pt>
                <c:pt idx="117">
                  <c:v>2.1798999999999999</c:v>
                </c:pt>
                <c:pt idx="118">
                  <c:v>1.9068000000000001</c:v>
                </c:pt>
                <c:pt idx="119">
                  <c:v>2.4809000000000001</c:v>
                </c:pt>
                <c:pt idx="120">
                  <c:v>4.6241000000000003</c:v>
                </c:pt>
                <c:pt idx="121">
                  <c:v>5.5682</c:v>
                </c:pt>
                <c:pt idx="122">
                  <c:v>5.4250999999999996</c:v>
                </c:pt>
                <c:pt idx="123">
                  <c:v>4.2516999999999996</c:v>
                </c:pt>
                <c:pt idx="124">
                  <c:v>2.8016000000000001</c:v>
                </c:pt>
                <c:pt idx="125">
                  <c:v>2.1572</c:v>
                </c:pt>
                <c:pt idx="126">
                  <c:v>2.1396000000000002</c:v>
                </c:pt>
                <c:pt idx="127">
                  <c:v>1.4835</c:v>
                </c:pt>
                <c:pt idx="128">
                  <c:v>0.81630000000000003</c:v>
                </c:pt>
                <c:pt idx="129">
                  <c:v>0.37980000000000003</c:v>
                </c:pt>
                <c:pt idx="130">
                  <c:v>0.1714</c:v>
                </c:pt>
                <c:pt idx="131">
                  <c:v>8.2199999999999995E-2</c:v>
                </c:pt>
                <c:pt idx="132">
                  <c:v>5.16E-2</c:v>
                </c:pt>
                <c:pt idx="133">
                  <c:v>3.73E-2</c:v>
                </c:pt>
                <c:pt idx="134">
                  <c:v>2.7099999999999999E-2</c:v>
                </c:pt>
                <c:pt idx="135">
                  <c:v>2.2100000000000002E-2</c:v>
                </c:pt>
                <c:pt idx="136">
                  <c:v>2.1000000000000001E-2</c:v>
                </c:pt>
                <c:pt idx="137">
                  <c:v>2.3699999999999999E-2</c:v>
                </c:pt>
                <c:pt idx="138">
                  <c:v>4.5100000000000001E-2</c:v>
                </c:pt>
                <c:pt idx="139">
                  <c:v>0.40310000000000001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49344"/>
        <c:axId val="87051264"/>
      </c:scatterChart>
      <c:valAx>
        <c:axId val="8704934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051264"/>
        <c:crossesAt val="-1"/>
        <c:crossBetween val="midCat"/>
      </c:valAx>
      <c:valAx>
        <c:axId val="8705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(%)</a:t>
                </a:r>
              </a:p>
            </c:rich>
          </c:tx>
          <c:layout>
            <c:manualLayout>
              <c:xMode val="edge"/>
              <c:yMode val="edge"/>
              <c:x val="1.1714589989350403E-2"/>
              <c:y val="0.438071848388895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70493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N0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data'!$F$10:$F$200</c:f>
              <c:numCache>
                <c:formatCode>General</c:formatCode>
                <c:ptCount val="191"/>
                <c:pt idx="0">
                  <c:v>28.1</c:v>
                </c:pt>
                <c:pt idx="1">
                  <c:v>31.3</c:v>
                </c:pt>
                <c:pt idx="2">
                  <c:v>34.200000000000003</c:v>
                </c:pt>
                <c:pt idx="3">
                  <c:v>34.799999999999997</c:v>
                </c:pt>
                <c:pt idx="4">
                  <c:v>32.700000000000003</c:v>
                </c:pt>
                <c:pt idx="5">
                  <c:v>29.3</c:v>
                </c:pt>
                <c:pt idx="6">
                  <c:v>28.1</c:v>
                </c:pt>
                <c:pt idx="7">
                  <c:v>26.3</c:v>
                </c:pt>
                <c:pt idx="8">
                  <c:v>24.3</c:v>
                </c:pt>
                <c:pt idx="9">
                  <c:v>20.3</c:v>
                </c:pt>
                <c:pt idx="10">
                  <c:v>19.5</c:v>
                </c:pt>
                <c:pt idx="11">
                  <c:v>19.100000000000001</c:v>
                </c:pt>
                <c:pt idx="12">
                  <c:v>17.5</c:v>
                </c:pt>
                <c:pt idx="13">
                  <c:v>15.6</c:v>
                </c:pt>
                <c:pt idx="14">
                  <c:v>14.8</c:v>
                </c:pt>
                <c:pt idx="15">
                  <c:v>13.3</c:v>
                </c:pt>
                <c:pt idx="16">
                  <c:v>12.6</c:v>
                </c:pt>
                <c:pt idx="17">
                  <c:v>12</c:v>
                </c:pt>
                <c:pt idx="18">
                  <c:v>11.1</c:v>
                </c:pt>
                <c:pt idx="19">
                  <c:v>11</c:v>
                </c:pt>
                <c:pt idx="20">
                  <c:v>9.8000000000000007</c:v>
                </c:pt>
                <c:pt idx="21">
                  <c:v>9.8000000000000007</c:v>
                </c:pt>
                <c:pt idx="22">
                  <c:v>9.8000000000000007</c:v>
                </c:pt>
                <c:pt idx="23">
                  <c:v>9.6999999999999993</c:v>
                </c:pt>
                <c:pt idx="24">
                  <c:v>9.6999999999999993</c:v>
                </c:pt>
                <c:pt idx="25">
                  <c:v>9.6999999999999993</c:v>
                </c:pt>
                <c:pt idx="26">
                  <c:v>9.6999999999999993</c:v>
                </c:pt>
                <c:pt idx="27">
                  <c:v>9.6999999999999993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9.6999999999999993</c:v>
                </c:pt>
                <c:pt idx="32">
                  <c:v>10.1</c:v>
                </c:pt>
                <c:pt idx="33">
                  <c:v>13.9</c:v>
                </c:pt>
                <c:pt idx="34">
                  <c:v>21.9</c:v>
                </c:pt>
                <c:pt idx="35">
                  <c:v>27.2</c:v>
                </c:pt>
                <c:pt idx="36">
                  <c:v>32.4</c:v>
                </c:pt>
                <c:pt idx="37">
                  <c:v>33.299999999999997</c:v>
                </c:pt>
                <c:pt idx="38">
                  <c:v>33.1</c:v>
                </c:pt>
                <c:pt idx="39">
                  <c:v>30</c:v>
                </c:pt>
                <c:pt idx="40">
                  <c:v>26.2</c:v>
                </c:pt>
                <c:pt idx="41">
                  <c:v>24.8</c:v>
                </c:pt>
                <c:pt idx="42">
                  <c:v>24.9</c:v>
                </c:pt>
                <c:pt idx="43">
                  <c:v>29.3</c:v>
                </c:pt>
                <c:pt idx="44">
                  <c:v>33.4</c:v>
                </c:pt>
                <c:pt idx="45">
                  <c:v>49.6</c:v>
                </c:pt>
                <c:pt idx="46">
                  <c:v>76.599999999999994</c:v>
                </c:pt>
                <c:pt idx="47">
                  <c:v>109.9</c:v>
                </c:pt>
                <c:pt idx="48">
                  <c:v>179.6</c:v>
                </c:pt>
                <c:pt idx="49">
                  <c:v>285.7</c:v>
                </c:pt>
                <c:pt idx="50">
                  <c:v>439.9</c:v>
                </c:pt>
                <c:pt idx="51">
                  <c:v>605.4</c:v>
                </c:pt>
                <c:pt idx="52">
                  <c:v>663.2</c:v>
                </c:pt>
                <c:pt idx="53">
                  <c:v>619.6</c:v>
                </c:pt>
                <c:pt idx="54">
                  <c:v>532.29999999999995</c:v>
                </c:pt>
                <c:pt idx="55">
                  <c:v>408.5</c:v>
                </c:pt>
                <c:pt idx="56">
                  <c:v>234</c:v>
                </c:pt>
                <c:pt idx="57">
                  <c:v>152.6</c:v>
                </c:pt>
                <c:pt idx="58">
                  <c:v>99.2</c:v>
                </c:pt>
                <c:pt idx="59">
                  <c:v>75.099999999999994</c:v>
                </c:pt>
                <c:pt idx="60">
                  <c:v>55.8</c:v>
                </c:pt>
                <c:pt idx="61">
                  <c:v>45.5</c:v>
                </c:pt>
                <c:pt idx="62">
                  <c:v>36.299999999999997</c:v>
                </c:pt>
                <c:pt idx="63">
                  <c:v>31.6</c:v>
                </c:pt>
                <c:pt idx="64">
                  <c:v>28.8</c:v>
                </c:pt>
                <c:pt idx="65">
                  <c:v>26.5</c:v>
                </c:pt>
                <c:pt idx="66">
                  <c:v>25.3</c:v>
                </c:pt>
                <c:pt idx="67">
                  <c:v>23.3</c:v>
                </c:pt>
                <c:pt idx="68">
                  <c:v>23.3</c:v>
                </c:pt>
                <c:pt idx="69">
                  <c:v>21.2</c:v>
                </c:pt>
                <c:pt idx="70">
                  <c:v>20.6</c:v>
                </c:pt>
                <c:pt idx="71">
                  <c:v>20.5</c:v>
                </c:pt>
                <c:pt idx="72">
                  <c:v>20</c:v>
                </c:pt>
                <c:pt idx="73">
                  <c:v>18.399999999999999</c:v>
                </c:pt>
                <c:pt idx="74">
                  <c:v>15.2</c:v>
                </c:pt>
                <c:pt idx="75">
                  <c:v>14.5</c:v>
                </c:pt>
                <c:pt idx="76">
                  <c:v>14.4</c:v>
                </c:pt>
                <c:pt idx="77">
                  <c:v>14.3</c:v>
                </c:pt>
                <c:pt idx="78">
                  <c:v>14.3</c:v>
                </c:pt>
                <c:pt idx="79">
                  <c:v>14.3</c:v>
                </c:pt>
                <c:pt idx="80">
                  <c:v>14.3</c:v>
                </c:pt>
                <c:pt idx="81">
                  <c:v>14.3</c:v>
                </c:pt>
                <c:pt idx="82">
                  <c:v>14.3</c:v>
                </c:pt>
                <c:pt idx="83">
                  <c:v>13.5</c:v>
                </c:pt>
                <c:pt idx="84">
                  <c:v>13</c:v>
                </c:pt>
                <c:pt idx="85">
                  <c:v>11.7</c:v>
                </c:pt>
                <c:pt idx="86">
                  <c:v>11.7</c:v>
                </c:pt>
                <c:pt idx="87">
                  <c:v>11.5</c:v>
                </c:pt>
                <c:pt idx="88">
                  <c:v>11.5</c:v>
                </c:pt>
                <c:pt idx="89">
                  <c:v>11.6</c:v>
                </c:pt>
                <c:pt idx="90">
                  <c:v>11.7</c:v>
                </c:pt>
                <c:pt idx="91">
                  <c:v>11.7</c:v>
                </c:pt>
                <c:pt idx="92">
                  <c:v>11.7</c:v>
                </c:pt>
                <c:pt idx="93">
                  <c:v>11.9</c:v>
                </c:pt>
                <c:pt idx="94">
                  <c:v>19.600000000000001</c:v>
                </c:pt>
                <c:pt idx="95">
                  <c:v>41</c:v>
                </c:pt>
                <c:pt idx="96">
                  <c:v>63.4</c:v>
                </c:pt>
                <c:pt idx="97">
                  <c:v>117.6</c:v>
                </c:pt>
                <c:pt idx="98">
                  <c:v>272.8</c:v>
                </c:pt>
                <c:pt idx="99">
                  <c:v>410.4</c:v>
                </c:pt>
                <c:pt idx="100">
                  <c:v>619.29999999999995</c:v>
                </c:pt>
                <c:pt idx="101">
                  <c:v>858.1</c:v>
                </c:pt>
                <c:pt idx="102">
                  <c:v>1045.5</c:v>
                </c:pt>
                <c:pt idx="103">
                  <c:v>1134.9000000000001</c:v>
                </c:pt>
                <c:pt idx="104">
                  <c:v>1388</c:v>
                </c:pt>
                <c:pt idx="105">
                  <c:v>1507.8</c:v>
                </c:pt>
                <c:pt idx="106">
                  <c:v>1539.1</c:v>
                </c:pt>
                <c:pt idx="107">
                  <c:v>1536.5</c:v>
                </c:pt>
                <c:pt idx="108">
                  <c:v>1532.9</c:v>
                </c:pt>
                <c:pt idx="109">
                  <c:v>1533.1</c:v>
                </c:pt>
                <c:pt idx="110">
                  <c:v>1533.4</c:v>
                </c:pt>
                <c:pt idx="111">
                  <c:v>1487.1</c:v>
                </c:pt>
                <c:pt idx="112">
                  <c:v>1318.9</c:v>
                </c:pt>
                <c:pt idx="113">
                  <c:v>1087.0999999999999</c:v>
                </c:pt>
                <c:pt idx="114">
                  <c:v>848.9</c:v>
                </c:pt>
                <c:pt idx="115">
                  <c:v>714.9</c:v>
                </c:pt>
                <c:pt idx="116">
                  <c:v>409.4</c:v>
                </c:pt>
                <c:pt idx="117">
                  <c:v>258.8</c:v>
                </c:pt>
                <c:pt idx="118">
                  <c:v>181.4</c:v>
                </c:pt>
                <c:pt idx="119">
                  <c:v>128.9</c:v>
                </c:pt>
                <c:pt idx="120">
                  <c:v>90.5</c:v>
                </c:pt>
                <c:pt idx="121">
                  <c:v>80.7</c:v>
                </c:pt>
                <c:pt idx="122">
                  <c:v>58.8</c:v>
                </c:pt>
                <c:pt idx="123">
                  <c:v>45.8</c:v>
                </c:pt>
                <c:pt idx="124">
                  <c:v>42.6</c:v>
                </c:pt>
                <c:pt idx="125">
                  <c:v>32.799999999999997</c:v>
                </c:pt>
                <c:pt idx="126">
                  <c:v>29.2</c:v>
                </c:pt>
                <c:pt idx="127">
                  <c:v>28.6</c:v>
                </c:pt>
                <c:pt idx="128">
                  <c:v>26.2</c:v>
                </c:pt>
                <c:pt idx="129">
                  <c:v>23.8</c:v>
                </c:pt>
                <c:pt idx="130">
                  <c:v>22.5</c:v>
                </c:pt>
                <c:pt idx="131">
                  <c:v>19.600000000000001</c:v>
                </c:pt>
                <c:pt idx="132">
                  <c:v>19.399999999999999</c:v>
                </c:pt>
                <c:pt idx="133">
                  <c:v>19.399999999999999</c:v>
                </c:pt>
                <c:pt idx="134">
                  <c:v>19.399999999999999</c:v>
                </c:pt>
                <c:pt idx="135">
                  <c:v>19.399999999999999</c:v>
                </c:pt>
                <c:pt idx="136">
                  <c:v>19.600000000000001</c:v>
                </c:pt>
                <c:pt idx="137">
                  <c:v>19.600000000000001</c:v>
                </c:pt>
                <c:pt idx="138">
                  <c:v>19.600000000000001</c:v>
                </c:pt>
                <c:pt idx="139">
                  <c:v>19.600000000000001</c:v>
                </c:pt>
                <c:pt idx="140">
                  <c:v>19.7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data'!$F$10:$F$200</c:f>
              <c:numCache>
                <c:formatCode>General</c:formatCode>
                <c:ptCount val="191"/>
                <c:pt idx="0">
                  <c:v>19.7</c:v>
                </c:pt>
                <c:pt idx="1">
                  <c:v>19.7</c:v>
                </c:pt>
                <c:pt idx="2">
                  <c:v>19.7</c:v>
                </c:pt>
                <c:pt idx="3">
                  <c:v>20</c:v>
                </c:pt>
                <c:pt idx="4">
                  <c:v>20.100000000000001</c:v>
                </c:pt>
                <c:pt idx="5">
                  <c:v>20.100000000000001</c:v>
                </c:pt>
                <c:pt idx="6">
                  <c:v>19.899999999999999</c:v>
                </c:pt>
                <c:pt idx="7">
                  <c:v>17.8</c:v>
                </c:pt>
                <c:pt idx="8">
                  <c:v>16.8</c:v>
                </c:pt>
                <c:pt idx="9">
                  <c:v>16.600000000000001</c:v>
                </c:pt>
                <c:pt idx="10">
                  <c:v>16.600000000000001</c:v>
                </c:pt>
                <c:pt idx="11">
                  <c:v>16.5</c:v>
                </c:pt>
                <c:pt idx="12">
                  <c:v>15.5</c:v>
                </c:pt>
                <c:pt idx="13">
                  <c:v>14.2</c:v>
                </c:pt>
                <c:pt idx="14">
                  <c:v>14.2</c:v>
                </c:pt>
                <c:pt idx="15">
                  <c:v>13.5</c:v>
                </c:pt>
                <c:pt idx="16">
                  <c:v>13.5</c:v>
                </c:pt>
                <c:pt idx="17">
                  <c:v>13.3</c:v>
                </c:pt>
                <c:pt idx="18">
                  <c:v>10.4</c:v>
                </c:pt>
                <c:pt idx="19">
                  <c:v>10.199999999999999</c:v>
                </c:pt>
                <c:pt idx="20">
                  <c:v>10.199999999999999</c:v>
                </c:pt>
                <c:pt idx="21">
                  <c:v>10.6</c:v>
                </c:pt>
                <c:pt idx="22">
                  <c:v>10.8</c:v>
                </c:pt>
                <c:pt idx="23">
                  <c:v>10.8</c:v>
                </c:pt>
                <c:pt idx="24">
                  <c:v>10.9</c:v>
                </c:pt>
                <c:pt idx="25">
                  <c:v>10.8</c:v>
                </c:pt>
                <c:pt idx="26">
                  <c:v>10.8</c:v>
                </c:pt>
                <c:pt idx="27">
                  <c:v>10.9</c:v>
                </c:pt>
                <c:pt idx="28">
                  <c:v>10.8</c:v>
                </c:pt>
                <c:pt idx="29">
                  <c:v>10.8</c:v>
                </c:pt>
                <c:pt idx="30">
                  <c:v>10.7</c:v>
                </c:pt>
                <c:pt idx="31">
                  <c:v>11</c:v>
                </c:pt>
                <c:pt idx="32">
                  <c:v>18.399999999999999</c:v>
                </c:pt>
                <c:pt idx="33">
                  <c:v>24.9</c:v>
                </c:pt>
                <c:pt idx="34">
                  <c:v>27.6</c:v>
                </c:pt>
                <c:pt idx="35">
                  <c:v>30.3</c:v>
                </c:pt>
                <c:pt idx="36">
                  <c:v>36.1</c:v>
                </c:pt>
                <c:pt idx="37">
                  <c:v>39.9</c:v>
                </c:pt>
                <c:pt idx="38">
                  <c:v>40.299999999999997</c:v>
                </c:pt>
                <c:pt idx="39">
                  <c:v>43.8</c:v>
                </c:pt>
                <c:pt idx="40">
                  <c:v>44.1</c:v>
                </c:pt>
                <c:pt idx="41">
                  <c:v>43.9</c:v>
                </c:pt>
                <c:pt idx="42">
                  <c:v>40.200000000000003</c:v>
                </c:pt>
                <c:pt idx="43">
                  <c:v>37.700000000000003</c:v>
                </c:pt>
                <c:pt idx="44">
                  <c:v>37.6</c:v>
                </c:pt>
                <c:pt idx="45">
                  <c:v>44.9</c:v>
                </c:pt>
                <c:pt idx="46">
                  <c:v>57.3</c:v>
                </c:pt>
                <c:pt idx="47">
                  <c:v>76</c:v>
                </c:pt>
                <c:pt idx="48">
                  <c:v>133.1</c:v>
                </c:pt>
                <c:pt idx="49">
                  <c:v>233.6</c:v>
                </c:pt>
                <c:pt idx="50">
                  <c:v>322.8</c:v>
                </c:pt>
                <c:pt idx="51">
                  <c:v>378.2</c:v>
                </c:pt>
                <c:pt idx="52">
                  <c:v>398.2</c:v>
                </c:pt>
                <c:pt idx="53">
                  <c:v>369</c:v>
                </c:pt>
                <c:pt idx="54">
                  <c:v>262.89999999999998</c:v>
                </c:pt>
                <c:pt idx="55">
                  <c:v>181.2</c:v>
                </c:pt>
                <c:pt idx="56">
                  <c:v>124.6</c:v>
                </c:pt>
                <c:pt idx="57">
                  <c:v>83.1</c:v>
                </c:pt>
                <c:pt idx="58">
                  <c:v>64.599999999999994</c:v>
                </c:pt>
                <c:pt idx="59">
                  <c:v>54.1</c:v>
                </c:pt>
                <c:pt idx="60">
                  <c:v>42.7</c:v>
                </c:pt>
                <c:pt idx="61">
                  <c:v>34.799999999999997</c:v>
                </c:pt>
                <c:pt idx="62">
                  <c:v>29</c:v>
                </c:pt>
                <c:pt idx="63">
                  <c:v>25.7</c:v>
                </c:pt>
                <c:pt idx="64">
                  <c:v>22.7</c:v>
                </c:pt>
                <c:pt idx="65">
                  <c:v>22.2</c:v>
                </c:pt>
                <c:pt idx="66">
                  <c:v>20.7</c:v>
                </c:pt>
                <c:pt idx="67">
                  <c:v>20.2</c:v>
                </c:pt>
                <c:pt idx="68">
                  <c:v>19.5</c:v>
                </c:pt>
                <c:pt idx="69">
                  <c:v>19.5</c:v>
                </c:pt>
                <c:pt idx="70">
                  <c:v>19.3</c:v>
                </c:pt>
                <c:pt idx="71">
                  <c:v>18.899999999999999</c:v>
                </c:pt>
                <c:pt idx="72">
                  <c:v>17.8</c:v>
                </c:pt>
                <c:pt idx="73">
                  <c:v>16.8</c:v>
                </c:pt>
                <c:pt idx="74">
                  <c:v>16.3</c:v>
                </c:pt>
                <c:pt idx="75">
                  <c:v>16.100000000000001</c:v>
                </c:pt>
                <c:pt idx="76">
                  <c:v>15.2</c:v>
                </c:pt>
                <c:pt idx="77">
                  <c:v>14.9</c:v>
                </c:pt>
                <c:pt idx="78">
                  <c:v>14.8</c:v>
                </c:pt>
                <c:pt idx="79">
                  <c:v>13.8</c:v>
                </c:pt>
                <c:pt idx="80">
                  <c:v>12.6</c:v>
                </c:pt>
                <c:pt idx="81">
                  <c:v>12.2</c:v>
                </c:pt>
                <c:pt idx="82">
                  <c:v>11.7</c:v>
                </c:pt>
                <c:pt idx="83">
                  <c:v>11.6</c:v>
                </c:pt>
                <c:pt idx="84">
                  <c:v>11.6</c:v>
                </c:pt>
                <c:pt idx="85">
                  <c:v>11.6</c:v>
                </c:pt>
                <c:pt idx="86">
                  <c:v>11.4</c:v>
                </c:pt>
                <c:pt idx="87">
                  <c:v>11.3</c:v>
                </c:pt>
                <c:pt idx="88">
                  <c:v>11.4</c:v>
                </c:pt>
                <c:pt idx="89">
                  <c:v>11.4</c:v>
                </c:pt>
                <c:pt idx="90">
                  <c:v>11.2</c:v>
                </c:pt>
                <c:pt idx="91">
                  <c:v>13.2</c:v>
                </c:pt>
                <c:pt idx="92">
                  <c:v>20.8</c:v>
                </c:pt>
                <c:pt idx="93">
                  <c:v>33.9</c:v>
                </c:pt>
                <c:pt idx="94">
                  <c:v>71.599999999999994</c:v>
                </c:pt>
                <c:pt idx="95">
                  <c:v>118.2</c:v>
                </c:pt>
                <c:pt idx="96">
                  <c:v>220</c:v>
                </c:pt>
                <c:pt idx="97">
                  <c:v>415.2</c:v>
                </c:pt>
                <c:pt idx="98">
                  <c:v>651.9</c:v>
                </c:pt>
                <c:pt idx="99">
                  <c:v>869.6</c:v>
                </c:pt>
                <c:pt idx="100">
                  <c:v>1141.0999999999999</c:v>
                </c:pt>
                <c:pt idx="101">
                  <c:v>1262.0999999999999</c:v>
                </c:pt>
                <c:pt idx="102">
                  <c:v>1512</c:v>
                </c:pt>
                <c:pt idx="103">
                  <c:v>1695.2</c:v>
                </c:pt>
                <c:pt idx="104">
                  <c:v>1668.7</c:v>
                </c:pt>
                <c:pt idx="105">
                  <c:v>1648</c:v>
                </c:pt>
                <c:pt idx="106">
                  <c:v>1646</c:v>
                </c:pt>
                <c:pt idx="107">
                  <c:v>1608.9</c:v>
                </c:pt>
                <c:pt idx="108">
                  <c:v>1401.1</c:v>
                </c:pt>
                <c:pt idx="109">
                  <c:v>1232.5999999999999</c:v>
                </c:pt>
                <c:pt idx="110">
                  <c:v>981.9</c:v>
                </c:pt>
                <c:pt idx="111">
                  <c:v>745.3</c:v>
                </c:pt>
                <c:pt idx="112">
                  <c:v>531.79999999999995</c:v>
                </c:pt>
                <c:pt idx="113">
                  <c:v>458.6</c:v>
                </c:pt>
                <c:pt idx="114">
                  <c:v>277.60000000000002</c:v>
                </c:pt>
                <c:pt idx="115">
                  <c:v>161</c:v>
                </c:pt>
                <c:pt idx="116">
                  <c:v>113.3</c:v>
                </c:pt>
                <c:pt idx="117">
                  <c:v>85.4</c:v>
                </c:pt>
                <c:pt idx="118">
                  <c:v>71.8</c:v>
                </c:pt>
                <c:pt idx="119">
                  <c:v>62.5</c:v>
                </c:pt>
                <c:pt idx="120">
                  <c:v>47.4</c:v>
                </c:pt>
                <c:pt idx="121">
                  <c:v>37.5</c:v>
                </c:pt>
                <c:pt idx="122">
                  <c:v>32.6</c:v>
                </c:pt>
                <c:pt idx="123">
                  <c:v>31.1</c:v>
                </c:pt>
                <c:pt idx="124">
                  <c:v>30.4</c:v>
                </c:pt>
                <c:pt idx="125">
                  <c:v>27.9</c:v>
                </c:pt>
                <c:pt idx="126">
                  <c:v>22.5</c:v>
                </c:pt>
                <c:pt idx="127">
                  <c:v>21.3</c:v>
                </c:pt>
                <c:pt idx="128">
                  <c:v>21.3</c:v>
                </c:pt>
                <c:pt idx="129">
                  <c:v>19.399999999999999</c:v>
                </c:pt>
                <c:pt idx="130">
                  <c:v>18</c:v>
                </c:pt>
                <c:pt idx="131">
                  <c:v>17.5</c:v>
                </c:pt>
                <c:pt idx="132">
                  <c:v>17.399999999999999</c:v>
                </c:pt>
                <c:pt idx="133">
                  <c:v>18.7</c:v>
                </c:pt>
                <c:pt idx="134">
                  <c:v>26.2</c:v>
                </c:pt>
                <c:pt idx="135">
                  <c:v>29.9</c:v>
                </c:pt>
                <c:pt idx="136">
                  <c:v>34.4</c:v>
                </c:pt>
                <c:pt idx="137">
                  <c:v>36.6</c:v>
                </c:pt>
                <c:pt idx="138">
                  <c:v>38</c:v>
                </c:pt>
                <c:pt idx="139">
                  <c:v>41.6</c:v>
                </c:pt>
                <c:pt idx="140">
                  <c:v>50.4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data'!$F$10:$F$199</c:f>
              <c:numCache>
                <c:formatCode>General</c:formatCode>
                <c:ptCount val="190"/>
                <c:pt idx="0">
                  <c:v>50.4</c:v>
                </c:pt>
                <c:pt idx="1">
                  <c:v>53.7</c:v>
                </c:pt>
                <c:pt idx="2">
                  <c:v>58.2</c:v>
                </c:pt>
                <c:pt idx="3">
                  <c:v>58.4</c:v>
                </c:pt>
                <c:pt idx="4">
                  <c:v>57</c:v>
                </c:pt>
                <c:pt idx="5">
                  <c:v>45.9</c:v>
                </c:pt>
                <c:pt idx="6">
                  <c:v>36.1</c:v>
                </c:pt>
                <c:pt idx="7">
                  <c:v>30.9</c:v>
                </c:pt>
                <c:pt idx="8">
                  <c:v>26.9</c:v>
                </c:pt>
                <c:pt idx="9">
                  <c:v>25.4</c:v>
                </c:pt>
                <c:pt idx="10">
                  <c:v>17.899999999999999</c:v>
                </c:pt>
                <c:pt idx="11">
                  <c:v>12.7</c:v>
                </c:pt>
                <c:pt idx="12">
                  <c:v>9.1</c:v>
                </c:pt>
                <c:pt idx="13">
                  <c:v>8.6999999999999993</c:v>
                </c:pt>
                <c:pt idx="14">
                  <c:v>8.1</c:v>
                </c:pt>
                <c:pt idx="15">
                  <c:v>8</c:v>
                </c:pt>
                <c:pt idx="16">
                  <c:v>8</c:v>
                </c:pt>
                <c:pt idx="17">
                  <c:v>7.8</c:v>
                </c:pt>
                <c:pt idx="18">
                  <c:v>6.6</c:v>
                </c:pt>
                <c:pt idx="19">
                  <c:v>5.4</c:v>
                </c:pt>
                <c:pt idx="20">
                  <c:v>5.3</c:v>
                </c:pt>
                <c:pt idx="21">
                  <c:v>5.3</c:v>
                </c:pt>
                <c:pt idx="22">
                  <c:v>5.3</c:v>
                </c:pt>
                <c:pt idx="23">
                  <c:v>5.4</c:v>
                </c:pt>
                <c:pt idx="24">
                  <c:v>5.4</c:v>
                </c:pt>
                <c:pt idx="25">
                  <c:v>5.4</c:v>
                </c:pt>
                <c:pt idx="26">
                  <c:v>5.3</c:v>
                </c:pt>
                <c:pt idx="27">
                  <c:v>5.2</c:v>
                </c:pt>
                <c:pt idx="28">
                  <c:v>5.4</c:v>
                </c:pt>
                <c:pt idx="29">
                  <c:v>5.3</c:v>
                </c:pt>
                <c:pt idx="30">
                  <c:v>5.3</c:v>
                </c:pt>
                <c:pt idx="31">
                  <c:v>5.6</c:v>
                </c:pt>
                <c:pt idx="32">
                  <c:v>7.6</c:v>
                </c:pt>
                <c:pt idx="33">
                  <c:v>11.8</c:v>
                </c:pt>
                <c:pt idx="34">
                  <c:v>29.3</c:v>
                </c:pt>
                <c:pt idx="35">
                  <c:v>38.700000000000003</c:v>
                </c:pt>
                <c:pt idx="36">
                  <c:v>44.6</c:v>
                </c:pt>
                <c:pt idx="37">
                  <c:v>44.5</c:v>
                </c:pt>
                <c:pt idx="38">
                  <c:v>42.6</c:v>
                </c:pt>
                <c:pt idx="39">
                  <c:v>39.200000000000003</c:v>
                </c:pt>
                <c:pt idx="40">
                  <c:v>35.6</c:v>
                </c:pt>
                <c:pt idx="41">
                  <c:v>38.299999999999997</c:v>
                </c:pt>
                <c:pt idx="42">
                  <c:v>71.900000000000006</c:v>
                </c:pt>
                <c:pt idx="43">
                  <c:v>107.4</c:v>
                </c:pt>
                <c:pt idx="44">
                  <c:v>127.7</c:v>
                </c:pt>
                <c:pt idx="45">
                  <c:v>135.6</c:v>
                </c:pt>
                <c:pt idx="46">
                  <c:v>148.6</c:v>
                </c:pt>
                <c:pt idx="47">
                  <c:v>152.4</c:v>
                </c:pt>
                <c:pt idx="48">
                  <c:v>133.30000000000001</c:v>
                </c:pt>
                <c:pt idx="49">
                  <c:v>126.2</c:v>
                </c:pt>
                <c:pt idx="50">
                  <c:v>116.4</c:v>
                </c:pt>
                <c:pt idx="51">
                  <c:v>113.8</c:v>
                </c:pt>
                <c:pt idx="52">
                  <c:v>107.1</c:v>
                </c:pt>
                <c:pt idx="53">
                  <c:v>88.1</c:v>
                </c:pt>
                <c:pt idx="54">
                  <c:v>69.5</c:v>
                </c:pt>
                <c:pt idx="55">
                  <c:v>50.2</c:v>
                </c:pt>
                <c:pt idx="56">
                  <c:v>39.5</c:v>
                </c:pt>
                <c:pt idx="57">
                  <c:v>34.799999999999997</c:v>
                </c:pt>
                <c:pt idx="58">
                  <c:v>29.5</c:v>
                </c:pt>
                <c:pt idx="59">
                  <c:v>17.3</c:v>
                </c:pt>
                <c:pt idx="60">
                  <c:v>14.5</c:v>
                </c:pt>
                <c:pt idx="61">
                  <c:v>13.6</c:v>
                </c:pt>
                <c:pt idx="62">
                  <c:v>13.6</c:v>
                </c:pt>
                <c:pt idx="63">
                  <c:v>13.6</c:v>
                </c:pt>
                <c:pt idx="64">
                  <c:v>11.6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10.9</c:v>
                </c:pt>
                <c:pt idx="72">
                  <c:v>9.9</c:v>
                </c:pt>
                <c:pt idx="73">
                  <c:v>8.3000000000000007</c:v>
                </c:pt>
                <c:pt idx="74">
                  <c:v>8</c:v>
                </c:pt>
                <c:pt idx="75">
                  <c:v>8</c:v>
                </c:pt>
                <c:pt idx="76">
                  <c:v>7.3</c:v>
                </c:pt>
                <c:pt idx="77">
                  <c:v>7.2</c:v>
                </c:pt>
                <c:pt idx="78">
                  <c:v>7.1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7.1</c:v>
                </c:pt>
                <c:pt idx="84">
                  <c:v>6.5</c:v>
                </c:pt>
                <c:pt idx="85">
                  <c:v>6.4</c:v>
                </c:pt>
                <c:pt idx="86">
                  <c:v>6.1</c:v>
                </c:pt>
                <c:pt idx="87">
                  <c:v>5.3</c:v>
                </c:pt>
                <c:pt idx="88">
                  <c:v>5.2</c:v>
                </c:pt>
                <c:pt idx="89">
                  <c:v>5.2</c:v>
                </c:pt>
                <c:pt idx="90">
                  <c:v>5.4</c:v>
                </c:pt>
                <c:pt idx="91">
                  <c:v>11.4</c:v>
                </c:pt>
                <c:pt idx="92">
                  <c:v>26</c:v>
                </c:pt>
                <c:pt idx="93">
                  <c:v>38.5</c:v>
                </c:pt>
                <c:pt idx="94">
                  <c:v>59.8</c:v>
                </c:pt>
                <c:pt idx="95">
                  <c:v>123.4</c:v>
                </c:pt>
                <c:pt idx="96">
                  <c:v>215.6</c:v>
                </c:pt>
                <c:pt idx="97">
                  <c:v>329.8</c:v>
                </c:pt>
                <c:pt idx="98">
                  <c:v>460.1</c:v>
                </c:pt>
                <c:pt idx="99">
                  <c:v>658.6</c:v>
                </c:pt>
                <c:pt idx="100">
                  <c:v>862.6</c:v>
                </c:pt>
                <c:pt idx="101">
                  <c:v>1095.3</c:v>
                </c:pt>
                <c:pt idx="102">
                  <c:v>1264</c:v>
                </c:pt>
                <c:pt idx="103">
                  <c:v>1370.6</c:v>
                </c:pt>
                <c:pt idx="104">
                  <c:v>1436.8</c:v>
                </c:pt>
                <c:pt idx="105">
                  <c:v>1460.8</c:v>
                </c:pt>
                <c:pt idx="106">
                  <c:v>1483</c:v>
                </c:pt>
                <c:pt idx="107">
                  <c:v>1504.9</c:v>
                </c:pt>
                <c:pt idx="108">
                  <c:v>1504.2</c:v>
                </c:pt>
                <c:pt idx="109">
                  <c:v>1420.3</c:v>
                </c:pt>
                <c:pt idx="110">
                  <c:v>1285.5999999999999</c:v>
                </c:pt>
                <c:pt idx="111">
                  <c:v>1087.7</c:v>
                </c:pt>
                <c:pt idx="112">
                  <c:v>890.4</c:v>
                </c:pt>
                <c:pt idx="113">
                  <c:v>677.9</c:v>
                </c:pt>
                <c:pt idx="114">
                  <c:v>453</c:v>
                </c:pt>
                <c:pt idx="115">
                  <c:v>294.7</c:v>
                </c:pt>
                <c:pt idx="116">
                  <c:v>192.2</c:v>
                </c:pt>
                <c:pt idx="117">
                  <c:v>153.1</c:v>
                </c:pt>
                <c:pt idx="118">
                  <c:v>123.1</c:v>
                </c:pt>
                <c:pt idx="119">
                  <c:v>80.7</c:v>
                </c:pt>
                <c:pt idx="120">
                  <c:v>60.1</c:v>
                </c:pt>
                <c:pt idx="121">
                  <c:v>47.7</c:v>
                </c:pt>
                <c:pt idx="122">
                  <c:v>41.4</c:v>
                </c:pt>
                <c:pt idx="123">
                  <c:v>36.299999999999997</c:v>
                </c:pt>
                <c:pt idx="124">
                  <c:v>30.8</c:v>
                </c:pt>
                <c:pt idx="125">
                  <c:v>26.7</c:v>
                </c:pt>
                <c:pt idx="126">
                  <c:v>26.1</c:v>
                </c:pt>
                <c:pt idx="127">
                  <c:v>23.1</c:v>
                </c:pt>
                <c:pt idx="128">
                  <c:v>20.2</c:v>
                </c:pt>
                <c:pt idx="129">
                  <c:v>17.8</c:v>
                </c:pt>
                <c:pt idx="130">
                  <c:v>16.7</c:v>
                </c:pt>
                <c:pt idx="131">
                  <c:v>16.7</c:v>
                </c:pt>
                <c:pt idx="132">
                  <c:v>23.9</c:v>
                </c:pt>
                <c:pt idx="133">
                  <c:v>41.4</c:v>
                </c:pt>
                <c:pt idx="134">
                  <c:v>54.5</c:v>
                </c:pt>
                <c:pt idx="135">
                  <c:v>69.400000000000006</c:v>
                </c:pt>
                <c:pt idx="136">
                  <c:v>90</c:v>
                </c:pt>
                <c:pt idx="137">
                  <c:v>105.7</c:v>
                </c:pt>
                <c:pt idx="138">
                  <c:v>109.2</c:v>
                </c:pt>
                <c:pt idx="139">
                  <c:v>113.3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2976"/>
        <c:axId val="87104896"/>
      </c:scatterChart>
      <c:valAx>
        <c:axId val="8710297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104896"/>
        <c:crosses val="autoZero"/>
        <c:crossBetween val="midCat"/>
      </c:valAx>
      <c:valAx>
        <c:axId val="8710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(ppm)</a:t>
                </a:r>
              </a:p>
            </c:rich>
          </c:tx>
          <c:layout>
            <c:manualLayout>
              <c:xMode val="edge"/>
              <c:yMode val="edge"/>
              <c:x val="1.1714589989350406E-2"/>
              <c:y val="0.43807184838889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7102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data'!$H$10:$H$200</c:f>
              <c:numCache>
                <c:formatCode>General</c:formatCode>
                <c:ptCount val="191"/>
                <c:pt idx="0">
                  <c:v>92.2</c:v>
                </c:pt>
                <c:pt idx="1">
                  <c:v>130.1</c:v>
                </c:pt>
                <c:pt idx="2">
                  <c:v>135.69999999999999</c:v>
                </c:pt>
                <c:pt idx="3">
                  <c:v>200.4</c:v>
                </c:pt>
                <c:pt idx="4">
                  <c:v>190.4</c:v>
                </c:pt>
                <c:pt idx="5">
                  <c:v>211.3</c:v>
                </c:pt>
                <c:pt idx="6">
                  <c:v>237.7</c:v>
                </c:pt>
                <c:pt idx="7">
                  <c:v>160</c:v>
                </c:pt>
                <c:pt idx="8">
                  <c:v>119.6</c:v>
                </c:pt>
                <c:pt idx="9">
                  <c:v>60.6</c:v>
                </c:pt>
                <c:pt idx="10">
                  <c:v>93.5</c:v>
                </c:pt>
                <c:pt idx="11">
                  <c:v>139.4</c:v>
                </c:pt>
                <c:pt idx="12">
                  <c:v>121.1</c:v>
                </c:pt>
                <c:pt idx="13">
                  <c:v>167.1</c:v>
                </c:pt>
                <c:pt idx="14">
                  <c:v>159.1</c:v>
                </c:pt>
                <c:pt idx="15">
                  <c:v>140.69999999999999</c:v>
                </c:pt>
                <c:pt idx="16">
                  <c:v>148.69999999999999</c:v>
                </c:pt>
                <c:pt idx="17">
                  <c:v>110.2</c:v>
                </c:pt>
                <c:pt idx="18">
                  <c:v>130.6</c:v>
                </c:pt>
                <c:pt idx="19">
                  <c:v>139.80000000000001</c:v>
                </c:pt>
                <c:pt idx="20">
                  <c:v>132.69999999999999</c:v>
                </c:pt>
                <c:pt idx="21">
                  <c:v>212.1</c:v>
                </c:pt>
                <c:pt idx="22">
                  <c:v>230.9</c:v>
                </c:pt>
                <c:pt idx="23">
                  <c:v>288.39999999999998</c:v>
                </c:pt>
                <c:pt idx="24">
                  <c:v>363.2</c:v>
                </c:pt>
                <c:pt idx="25">
                  <c:v>392</c:v>
                </c:pt>
                <c:pt idx="26">
                  <c:v>430.8</c:v>
                </c:pt>
                <c:pt idx="27">
                  <c:v>400.7</c:v>
                </c:pt>
                <c:pt idx="28">
                  <c:v>387.6</c:v>
                </c:pt>
                <c:pt idx="29">
                  <c:v>267</c:v>
                </c:pt>
                <c:pt idx="30">
                  <c:v>130.19999999999999</c:v>
                </c:pt>
                <c:pt idx="31">
                  <c:v>100.1</c:v>
                </c:pt>
                <c:pt idx="32">
                  <c:v>58.4</c:v>
                </c:pt>
                <c:pt idx="33">
                  <c:v>51.4</c:v>
                </c:pt>
                <c:pt idx="34">
                  <c:v>89.5</c:v>
                </c:pt>
                <c:pt idx="35">
                  <c:v>86.7</c:v>
                </c:pt>
                <c:pt idx="36">
                  <c:v>121.4</c:v>
                </c:pt>
                <c:pt idx="37">
                  <c:v>119.5</c:v>
                </c:pt>
                <c:pt idx="38">
                  <c:v>89.5</c:v>
                </c:pt>
                <c:pt idx="39">
                  <c:v>64.599999999999994</c:v>
                </c:pt>
                <c:pt idx="40">
                  <c:v>20</c:v>
                </c:pt>
                <c:pt idx="41">
                  <c:v>39.6</c:v>
                </c:pt>
                <c:pt idx="42">
                  <c:v>18.5</c:v>
                </c:pt>
                <c:pt idx="43">
                  <c:v>2.1</c:v>
                </c:pt>
                <c:pt idx="44">
                  <c:v>29.4</c:v>
                </c:pt>
                <c:pt idx="45">
                  <c:v>0</c:v>
                </c:pt>
                <c:pt idx="46">
                  <c:v>16.5</c:v>
                </c:pt>
                <c:pt idx="47">
                  <c:v>48.3</c:v>
                </c:pt>
                <c:pt idx="48">
                  <c:v>1.3</c:v>
                </c:pt>
                <c:pt idx="49">
                  <c:v>29.6</c:v>
                </c:pt>
                <c:pt idx="50">
                  <c:v>0</c:v>
                </c:pt>
                <c:pt idx="51">
                  <c:v>10.5</c:v>
                </c:pt>
                <c:pt idx="52">
                  <c:v>28.7</c:v>
                </c:pt>
                <c:pt idx="53">
                  <c:v>1.4</c:v>
                </c:pt>
                <c:pt idx="54">
                  <c:v>40.9</c:v>
                </c:pt>
                <c:pt idx="55">
                  <c:v>45</c:v>
                </c:pt>
                <c:pt idx="56">
                  <c:v>71.099999999999994</c:v>
                </c:pt>
                <c:pt idx="57">
                  <c:v>109.5</c:v>
                </c:pt>
                <c:pt idx="58">
                  <c:v>101.9</c:v>
                </c:pt>
                <c:pt idx="59">
                  <c:v>151.1</c:v>
                </c:pt>
                <c:pt idx="60">
                  <c:v>160.80000000000001</c:v>
                </c:pt>
                <c:pt idx="61">
                  <c:v>190.5</c:v>
                </c:pt>
                <c:pt idx="62">
                  <c:v>179.6</c:v>
                </c:pt>
                <c:pt idx="63">
                  <c:v>130.4</c:v>
                </c:pt>
                <c:pt idx="64">
                  <c:v>151.1</c:v>
                </c:pt>
                <c:pt idx="65">
                  <c:v>150.5</c:v>
                </c:pt>
                <c:pt idx="66">
                  <c:v>160.5</c:v>
                </c:pt>
                <c:pt idx="67">
                  <c:v>170.1</c:v>
                </c:pt>
                <c:pt idx="68">
                  <c:v>143.80000000000001</c:v>
                </c:pt>
                <c:pt idx="69">
                  <c:v>180.9</c:v>
                </c:pt>
                <c:pt idx="70">
                  <c:v>190.7</c:v>
                </c:pt>
                <c:pt idx="71">
                  <c:v>261.10000000000002</c:v>
                </c:pt>
                <c:pt idx="72">
                  <c:v>288.39999999999998</c:v>
                </c:pt>
                <c:pt idx="73">
                  <c:v>188.2</c:v>
                </c:pt>
                <c:pt idx="74">
                  <c:v>140.1</c:v>
                </c:pt>
                <c:pt idx="75">
                  <c:v>110.2</c:v>
                </c:pt>
                <c:pt idx="76">
                  <c:v>40.200000000000003</c:v>
                </c:pt>
                <c:pt idx="77">
                  <c:v>60.2</c:v>
                </c:pt>
                <c:pt idx="78">
                  <c:v>30.1</c:v>
                </c:pt>
                <c:pt idx="79">
                  <c:v>43.4</c:v>
                </c:pt>
                <c:pt idx="80">
                  <c:v>100.3</c:v>
                </c:pt>
                <c:pt idx="81">
                  <c:v>111.2</c:v>
                </c:pt>
                <c:pt idx="82">
                  <c:v>150.69999999999999</c:v>
                </c:pt>
                <c:pt idx="83">
                  <c:v>130.1</c:v>
                </c:pt>
                <c:pt idx="84">
                  <c:v>120.4</c:v>
                </c:pt>
                <c:pt idx="85">
                  <c:v>129.1</c:v>
                </c:pt>
                <c:pt idx="86">
                  <c:v>80.900000000000006</c:v>
                </c:pt>
                <c:pt idx="87">
                  <c:v>101.5</c:v>
                </c:pt>
                <c:pt idx="88">
                  <c:v>89.7</c:v>
                </c:pt>
                <c:pt idx="89">
                  <c:v>70.2</c:v>
                </c:pt>
                <c:pt idx="90">
                  <c:v>63.7</c:v>
                </c:pt>
                <c:pt idx="91">
                  <c:v>29.6</c:v>
                </c:pt>
                <c:pt idx="92">
                  <c:v>30.1</c:v>
                </c:pt>
                <c:pt idx="93">
                  <c:v>19.100000000000001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-3.3</c:v>
                </c:pt>
                <c:pt idx="102">
                  <c:v>0</c:v>
                </c:pt>
                <c:pt idx="103">
                  <c:v>-0.5</c:v>
                </c:pt>
                <c:pt idx="104">
                  <c:v>-18.7</c:v>
                </c:pt>
                <c:pt idx="105">
                  <c:v>19.100000000000001</c:v>
                </c:pt>
                <c:pt idx="106">
                  <c:v>0</c:v>
                </c:pt>
                <c:pt idx="107">
                  <c:v>12.1</c:v>
                </c:pt>
                <c:pt idx="108">
                  <c:v>48.8</c:v>
                </c:pt>
                <c:pt idx="109">
                  <c:v>10.5</c:v>
                </c:pt>
                <c:pt idx="110">
                  <c:v>40.700000000000003</c:v>
                </c:pt>
                <c:pt idx="111">
                  <c:v>28.9</c:v>
                </c:pt>
                <c:pt idx="112">
                  <c:v>25</c:v>
                </c:pt>
                <c:pt idx="113">
                  <c:v>59.6</c:v>
                </c:pt>
                <c:pt idx="114">
                  <c:v>50.8</c:v>
                </c:pt>
                <c:pt idx="115">
                  <c:v>101.9</c:v>
                </c:pt>
                <c:pt idx="116">
                  <c:v>119</c:v>
                </c:pt>
                <c:pt idx="117">
                  <c:v>100.2</c:v>
                </c:pt>
                <c:pt idx="118">
                  <c:v>99.8</c:v>
                </c:pt>
                <c:pt idx="119">
                  <c:v>101.2</c:v>
                </c:pt>
                <c:pt idx="120">
                  <c:v>201.1</c:v>
                </c:pt>
                <c:pt idx="121">
                  <c:v>189.2</c:v>
                </c:pt>
                <c:pt idx="122">
                  <c:v>160.4</c:v>
                </c:pt>
                <c:pt idx="123">
                  <c:v>155.30000000000001</c:v>
                </c:pt>
                <c:pt idx="124">
                  <c:v>90</c:v>
                </c:pt>
                <c:pt idx="125">
                  <c:v>70.7</c:v>
                </c:pt>
                <c:pt idx="126">
                  <c:v>78.7</c:v>
                </c:pt>
                <c:pt idx="127">
                  <c:v>51.5</c:v>
                </c:pt>
                <c:pt idx="128">
                  <c:v>91.4</c:v>
                </c:pt>
                <c:pt idx="129">
                  <c:v>69.7</c:v>
                </c:pt>
                <c:pt idx="130">
                  <c:v>80.599999999999994</c:v>
                </c:pt>
                <c:pt idx="131">
                  <c:v>99.6</c:v>
                </c:pt>
                <c:pt idx="132">
                  <c:v>70.3</c:v>
                </c:pt>
                <c:pt idx="133">
                  <c:v>111.7</c:v>
                </c:pt>
                <c:pt idx="134">
                  <c:v>116.7</c:v>
                </c:pt>
                <c:pt idx="135">
                  <c:v>110.7</c:v>
                </c:pt>
                <c:pt idx="136">
                  <c:v>109.1</c:v>
                </c:pt>
                <c:pt idx="137">
                  <c:v>60.1</c:v>
                </c:pt>
                <c:pt idx="138">
                  <c:v>75.900000000000006</c:v>
                </c:pt>
                <c:pt idx="139">
                  <c:v>78.7</c:v>
                </c:pt>
                <c:pt idx="140">
                  <c:v>80.400000000000006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data'!$H$10:$H$200</c:f>
              <c:numCache>
                <c:formatCode>General</c:formatCode>
                <c:ptCount val="191"/>
                <c:pt idx="0">
                  <c:v>80.400000000000006</c:v>
                </c:pt>
                <c:pt idx="1">
                  <c:v>100.2</c:v>
                </c:pt>
                <c:pt idx="2">
                  <c:v>90.3</c:v>
                </c:pt>
                <c:pt idx="3">
                  <c:v>151.4</c:v>
                </c:pt>
                <c:pt idx="4">
                  <c:v>180.1</c:v>
                </c:pt>
                <c:pt idx="5">
                  <c:v>180.3</c:v>
                </c:pt>
                <c:pt idx="6">
                  <c:v>199.5</c:v>
                </c:pt>
                <c:pt idx="7">
                  <c:v>139.6</c:v>
                </c:pt>
                <c:pt idx="8">
                  <c:v>108.9</c:v>
                </c:pt>
                <c:pt idx="9">
                  <c:v>79.7</c:v>
                </c:pt>
                <c:pt idx="10">
                  <c:v>51.6</c:v>
                </c:pt>
                <c:pt idx="11">
                  <c:v>110</c:v>
                </c:pt>
                <c:pt idx="12">
                  <c:v>89.8</c:v>
                </c:pt>
                <c:pt idx="13">
                  <c:v>101.8</c:v>
                </c:pt>
                <c:pt idx="14">
                  <c:v>118.7</c:v>
                </c:pt>
                <c:pt idx="15">
                  <c:v>80.8</c:v>
                </c:pt>
                <c:pt idx="16">
                  <c:v>110.7</c:v>
                </c:pt>
                <c:pt idx="17">
                  <c:v>129.30000000000001</c:v>
                </c:pt>
                <c:pt idx="18">
                  <c:v>101.2</c:v>
                </c:pt>
                <c:pt idx="19">
                  <c:v>140.5</c:v>
                </c:pt>
                <c:pt idx="20">
                  <c:v>162.9</c:v>
                </c:pt>
                <c:pt idx="21">
                  <c:v>230.8</c:v>
                </c:pt>
                <c:pt idx="22">
                  <c:v>272.10000000000002</c:v>
                </c:pt>
                <c:pt idx="23">
                  <c:v>312.39999999999998</c:v>
                </c:pt>
                <c:pt idx="24">
                  <c:v>340.3</c:v>
                </c:pt>
                <c:pt idx="25">
                  <c:v>299.5</c:v>
                </c:pt>
                <c:pt idx="26">
                  <c:v>269.8</c:v>
                </c:pt>
                <c:pt idx="27">
                  <c:v>223.4</c:v>
                </c:pt>
                <c:pt idx="28">
                  <c:v>129.80000000000001</c:v>
                </c:pt>
                <c:pt idx="29">
                  <c:v>88.8</c:v>
                </c:pt>
                <c:pt idx="30">
                  <c:v>28.8</c:v>
                </c:pt>
                <c:pt idx="31">
                  <c:v>30.1</c:v>
                </c:pt>
                <c:pt idx="32">
                  <c:v>28</c:v>
                </c:pt>
                <c:pt idx="33">
                  <c:v>0.6</c:v>
                </c:pt>
                <c:pt idx="34">
                  <c:v>10</c:v>
                </c:pt>
                <c:pt idx="35">
                  <c:v>0</c:v>
                </c:pt>
                <c:pt idx="36">
                  <c:v>0.7</c:v>
                </c:pt>
                <c:pt idx="37">
                  <c:v>9.6999999999999993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-10</c:v>
                </c:pt>
                <c:pt idx="44">
                  <c:v>0</c:v>
                </c:pt>
                <c:pt idx="45">
                  <c:v>-10.3</c:v>
                </c:pt>
                <c:pt idx="46">
                  <c:v>-11.9</c:v>
                </c:pt>
                <c:pt idx="47">
                  <c:v>-0.4</c:v>
                </c:pt>
                <c:pt idx="48">
                  <c:v>-29.6</c:v>
                </c:pt>
                <c:pt idx="49">
                  <c:v>-7.2</c:v>
                </c:pt>
                <c:pt idx="50">
                  <c:v>-11.4</c:v>
                </c:pt>
                <c:pt idx="51">
                  <c:v>-19.7</c:v>
                </c:pt>
                <c:pt idx="52">
                  <c:v>0</c:v>
                </c:pt>
                <c:pt idx="53">
                  <c:v>0</c:v>
                </c:pt>
                <c:pt idx="54">
                  <c:v>10</c:v>
                </c:pt>
                <c:pt idx="55">
                  <c:v>19.600000000000001</c:v>
                </c:pt>
                <c:pt idx="56">
                  <c:v>32.200000000000003</c:v>
                </c:pt>
                <c:pt idx="57">
                  <c:v>84.8</c:v>
                </c:pt>
                <c:pt idx="58">
                  <c:v>90.3</c:v>
                </c:pt>
                <c:pt idx="59">
                  <c:v>121</c:v>
                </c:pt>
                <c:pt idx="60">
                  <c:v>143.9</c:v>
                </c:pt>
                <c:pt idx="61">
                  <c:v>131.80000000000001</c:v>
                </c:pt>
                <c:pt idx="62">
                  <c:v>171.4</c:v>
                </c:pt>
                <c:pt idx="63">
                  <c:v>180</c:v>
                </c:pt>
                <c:pt idx="64">
                  <c:v>201.4</c:v>
                </c:pt>
                <c:pt idx="65">
                  <c:v>228.4</c:v>
                </c:pt>
                <c:pt idx="66">
                  <c:v>192</c:v>
                </c:pt>
                <c:pt idx="67">
                  <c:v>231.4</c:v>
                </c:pt>
                <c:pt idx="68">
                  <c:v>221.4</c:v>
                </c:pt>
                <c:pt idx="69">
                  <c:v>440.1</c:v>
                </c:pt>
                <c:pt idx="70">
                  <c:v>626.5</c:v>
                </c:pt>
                <c:pt idx="71">
                  <c:v>427.6</c:v>
                </c:pt>
                <c:pt idx="72">
                  <c:v>279.39999999999998</c:v>
                </c:pt>
                <c:pt idx="73">
                  <c:v>190.8</c:v>
                </c:pt>
                <c:pt idx="74">
                  <c:v>118.5</c:v>
                </c:pt>
                <c:pt idx="75">
                  <c:v>68.599999999999994</c:v>
                </c:pt>
                <c:pt idx="76">
                  <c:v>21</c:v>
                </c:pt>
                <c:pt idx="77">
                  <c:v>91</c:v>
                </c:pt>
                <c:pt idx="78">
                  <c:v>99.4</c:v>
                </c:pt>
                <c:pt idx="79">
                  <c:v>91</c:v>
                </c:pt>
                <c:pt idx="80">
                  <c:v>140.4</c:v>
                </c:pt>
                <c:pt idx="81">
                  <c:v>135.19999999999999</c:v>
                </c:pt>
                <c:pt idx="82">
                  <c:v>157</c:v>
                </c:pt>
                <c:pt idx="83">
                  <c:v>157.9</c:v>
                </c:pt>
                <c:pt idx="84">
                  <c:v>101.5</c:v>
                </c:pt>
                <c:pt idx="85">
                  <c:v>129.19999999999999</c:v>
                </c:pt>
                <c:pt idx="86">
                  <c:v>77.900000000000006</c:v>
                </c:pt>
                <c:pt idx="87">
                  <c:v>40.1</c:v>
                </c:pt>
                <c:pt idx="88">
                  <c:v>39.4</c:v>
                </c:pt>
                <c:pt idx="89">
                  <c:v>31.2</c:v>
                </c:pt>
                <c:pt idx="90">
                  <c:v>61.1</c:v>
                </c:pt>
                <c:pt idx="91">
                  <c:v>38.799999999999997</c:v>
                </c:pt>
                <c:pt idx="92">
                  <c:v>40.799999999999997</c:v>
                </c:pt>
                <c:pt idx="93">
                  <c:v>37.4</c:v>
                </c:pt>
                <c:pt idx="94">
                  <c:v>0</c:v>
                </c:pt>
                <c:pt idx="95">
                  <c:v>0</c:v>
                </c:pt>
                <c:pt idx="96">
                  <c:v>-10.6</c:v>
                </c:pt>
                <c:pt idx="97">
                  <c:v>-9.3000000000000007</c:v>
                </c:pt>
                <c:pt idx="98">
                  <c:v>0</c:v>
                </c:pt>
                <c:pt idx="99">
                  <c:v>-9.5</c:v>
                </c:pt>
                <c:pt idx="100">
                  <c:v>1.6</c:v>
                </c:pt>
                <c:pt idx="101">
                  <c:v>25.9</c:v>
                </c:pt>
                <c:pt idx="102">
                  <c:v>0.5</c:v>
                </c:pt>
                <c:pt idx="103">
                  <c:v>0</c:v>
                </c:pt>
                <c:pt idx="104">
                  <c:v>-6.3</c:v>
                </c:pt>
                <c:pt idx="105">
                  <c:v>0</c:v>
                </c:pt>
                <c:pt idx="106">
                  <c:v>-0.8</c:v>
                </c:pt>
                <c:pt idx="107">
                  <c:v>-18.5</c:v>
                </c:pt>
                <c:pt idx="108">
                  <c:v>0</c:v>
                </c:pt>
                <c:pt idx="109">
                  <c:v>-10</c:v>
                </c:pt>
                <c:pt idx="110">
                  <c:v>0.1</c:v>
                </c:pt>
                <c:pt idx="111">
                  <c:v>18.7</c:v>
                </c:pt>
                <c:pt idx="112">
                  <c:v>0.7</c:v>
                </c:pt>
                <c:pt idx="113">
                  <c:v>20.8</c:v>
                </c:pt>
                <c:pt idx="114">
                  <c:v>20.100000000000001</c:v>
                </c:pt>
                <c:pt idx="115">
                  <c:v>41.8</c:v>
                </c:pt>
                <c:pt idx="116">
                  <c:v>116.7</c:v>
                </c:pt>
                <c:pt idx="117">
                  <c:v>220.9</c:v>
                </c:pt>
                <c:pt idx="118">
                  <c:v>209.3</c:v>
                </c:pt>
                <c:pt idx="119">
                  <c:v>118.8</c:v>
                </c:pt>
                <c:pt idx="120">
                  <c:v>110.3</c:v>
                </c:pt>
                <c:pt idx="121">
                  <c:v>118.7</c:v>
                </c:pt>
                <c:pt idx="122">
                  <c:v>69.599999999999994</c:v>
                </c:pt>
                <c:pt idx="123">
                  <c:v>49.9</c:v>
                </c:pt>
                <c:pt idx="124">
                  <c:v>40.1</c:v>
                </c:pt>
                <c:pt idx="125">
                  <c:v>50.5</c:v>
                </c:pt>
                <c:pt idx="126">
                  <c:v>67</c:v>
                </c:pt>
                <c:pt idx="127">
                  <c:v>39.9</c:v>
                </c:pt>
                <c:pt idx="128">
                  <c:v>60.1</c:v>
                </c:pt>
                <c:pt idx="129">
                  <c:v>48.6</c:v>
                </c:pt>
                <c:pt idx="130">
                  <c:v>11</c:v>
                </c:pt>
                <c:pt idx="131">
                  <c:v>50.1</c:v>
                </c:pt>
                <c:pt idx="132">
                  <c:v>-0.5</c:v>
                </c:pt>
                <c:pt idx="133">
                  <c:v>0</c:v>
                </c:pt>
                <c:pt idx="134">
                  <c:v>-0.6</c:v>
                </c:pt>
                <c:pt idx="135">
                  <c:v>-20</c:v>
                </c:pt>
                <c:pt idx="136">
                  <c:v>0</c:v>
                </c:pt>
                <c:pt idx="137">
                  <c:v>-16.399999999999999</c:v>
                </c:pt>
                <c:pt idx="138">
                  <c:v>-9.1999999999999993</c:v>
                </c:pt>
                <c:pt idx="139">
                  <c:v>-0.7</c:v>
                </c:pt>
                <c:pt idx="140">
                  <c:v>-19.3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data'!$H$10:$H$199</c:f>
              <c:numCache>
                <c:formatCode>General</c:formatCode>
                <c:ptCount val="190"/>
                <c:pt idx="0">
                  <c:v>-19.3</c:v>
                </c:pt>
                <c:pt idx="1">
                  <c:v>0.7</c:v>
                </c:pt>
                <c:pt idx="2">
                  <c:v>0</c:v>
                </c:pt>
                <c:pt idx="3">
                  <c:v>11.5</c:v>
                </c:pt>
                <c:pt idx="4">
                  <c:v>49.9</c:v>
                </c:pt>
                <c:pt idx="5">
                  <c:v>31.4</c:v>
                </c:pt>
                <c:pt idx="6">
                  <c:v>70.2</c:v>
                </c:pt>
                <c:pt idx="7">
                  <c:v>38.9</c:v>
                </c:pt>
                <c:pt idx="8">
                  <c:v>6.8</c:v>
                </c:pt>
                <c:pt idx="9">
                  <c:v>9.6999999999999993</c:v>
                </c:pt>
                <c:pt idx="10">
                  <c:v>0.4</c:v>
                </c:pt>
                <c:pt idx="11">
                  <c:v>41.1</c:v>
                </c:pt>
                <c:pt idx="12">
                  <c:v>59.5</c:v>
                </c:pt>
                <c:pt idx="13">
                  <c:v>21.1</c:v>
                </c:pt>
                <c:pt idx="14">
                  <c:v>49.6</c:v>
                </c:pt>
                <c:pt idx="15">
                  <c:v>29.6</c:v>
                </c:pt>
                <c:pt idx="16">
                  <c:v>30.5</c:v>
                </c:pt>
                <c:pt idx="17">
                  <c:v>29.7</c:v>
                </c:pt>
                <c:pt idx="18">
                  <c:v>23.2</c:v>
                </c:pt>
                <c:pt idx="19">
                  <c:v>83</c:v>
                </c:pt>
                <c:pt idx="20">
                  <c:v>110.9</c:v>
                </c:pt>
                <c:pt idx="21">
                  <c:v>161.4</c:v>
                </c:pt>
                <c:pt idx="22">
                  <c:v>209</c:v>
                </c:pt>
                <c:pt idx="23">
                  <c:v>160.6</c:v>
                </c:pt>
                <c:pt idx="24">
                  <c:v>180.3</c:v>
                </c:pt>
                <c:pt idx="25">
                  <c:v>161</c:v>
                </c:pt>
                <c:pt idx="26">
                  <c:v>180.3</c:v>
                </c:pt>
                <c:pt idx="27">
                  <c:v>170.5</c:v>
                </c:pt>
                <c:pt idx="28">
                  <c:v>89.6</c:v>
                </c:pt>
                <c:pt idx="29">
                  <c:v>79.8</c:v>
                </c:pt>
                <c:pt idx="30">
                  <c:v>37.9</c:v>
                </c:pt>
                <c:pt idx="31">
                  <c:v>10.3</c:v>
                </c:pt>
                <c:pt idx="32">
                  <c:v>30</c:v>
                </c:pt>
                <c:pt idx="33">
                  <c:v>0.5</c:v>
                </c:pt>
                <c:pt idx="34">
                  <c:v>20</c:v>
                </c:pt>
                <c:pt idx="35">
                  <c:v>9.4</c:v>
                </c:pt>
                <c:pt idx="36">
                  <c:v>0.6</c:v>
                </c:pt>
                <c:pt idx="37">
                  <c:v>10</c:v>
                </c:pt>
                <c:pt idx="38">
                  <c:v>-0.8</c:v>
                </c:pt>
                <c:pt idx="39">
                  <c:v>0</c:v>
                </c:pt>
                <c:pt idx="40">
                  <c:v>-0.4</c:v>
                </c:pt>
                <c:pt idx="41">
                  <c:v>-7.5</c:v>
                </c:pt>
                <c:pt idx="42">
                  <c:v>0</c:v>
                </c:pt>
                <c:pt idx="43">
                  <c:v>-20.6</c:v>
                </c:pt>
                <c:pt idx="44">
                  <c:v>-10</c:v>
                </c:pt>
                <c:pt idx="45">
                  <c:v>-11.5</c:v>
                </c:pt>
                <c:pt idx="46">
                  <c:v>-39</c:v>
                </c:pt>
                <c:pt idx="47">
                  <c:v>-9.5</c:v>
                </c:pt>
                <c:pt idx="48">
                  <c:v>-30.9</c:v>
                </c:pt>
                <c:pt idx="49">
                  <c:v>-29.4</c:v>
                </c:pt>
                <c:pt idx="50">
                  <c:v>-10.6</c:v>
                </c:pt>
                <c:pt idx="51">
                  <c:v>-29.6</c:v>
                </c:pt>
                <c:pt idx="52">
                  <c:v>-6.5</c:v>
                </c:pt>
                <c:pt idx="53">
                  <c:v>0</c:v>
                </c:pt>
                <c:pt idx="54">
                  <c:v>1</c:v>
                </c:pt>
                <c:pt idx="55">
                  <c:v>30.9</c:v>
                </c:pt>
                <c:pt idx="56">
                  <c:v>40.799999999999997</c:v>
                </c:pt>
                <c:pt idx="57">
                  <c:v>81.3</c:v>
                </c:pt>
                <c:pt idx="58">
                  <c:v>79.8</c:v>
                </c:pt>
                <c:pt idx="59">
                  <c:v>96.3</c:v>
                </c:pt>
                <c:pt idx="60">
                  <c:v>130</c:v>
                </c:pt>
                <c:pt idx="61">
                  <c:v>120.4</c:v>
                </c:pt>
                <c:pt idx="62">
                  <c:v>151.1</c:v>
                </c:pt>
                <c:pt idx="63">
                  <c:v>163.19999999999999</c:v>
                </c:pt>
                <c:pt idx="64">
                  <c:v>141.4</c:v>
                </c:pt>
                <c:pt idx="65">
                  <c:v>170.5</c:v>
                </c:pt>
                <c:pt idx="66">
                  <c:v>150.5</c:v>
                </c:pt>
                <c:pt idx="67">
                  <c:v>181.6</c:v>
                </c:pt>
                <c:pt idx="68">
                  <c:v>200.5</c:v>
                </c:pt>
                <c:pt idx="69">
                  <c:v>151.9</c:v>
                </c:pt>
                <c:pt idx="70">
                  <c:v>190.1</c:v>
                </c:pt>
                <c:pt idx="71">
                  <c:v>157.80000000000001</c:v>
                </c:pt>
                <c:pt idx="72">
                  <c:v>130</c:v>
                </c:pt>
                <c:pt idx="73">
                  <c:v>98.6</c:v>
                </c:pt>
                <c:pt idx="74">
                  <c:v>41.6</c:v>
                </c:pt>
                <c:pt idx="75">
                  <c:v>70.2</c:v>
                </c:pt>
                <c:pt idx="76">
                  <c:v>29.5</c:v>
                </c:pt>
                <c:pt idx="77">
                  <c:v>30.9</c:v>
                </c:pt>
                <c:pt idx="78">
                  <c:v>70.2</c:v>
                </c:pt>
                <c:pt idx="79">
                  <c:v>80.2</c:v>
                </c:pt>
                <c:pt idx="80">
                  <c:v>121.1</c:v>
                </c:pt>
                <c:pt idx="81">
                  <c:v>110.9</c:v>
                </c:pt>
                <c:pt idx="82">
                  <c:v>121.3</c:v>
                </c:pt>
                <c:pt idx="83">
                  <c:v>138.9</c:v>
                </c:pt>
                <c:pt idx="84">
                  <c:v>80.2</c:v>
                </c:pt>
                <c:pt idx="85">
                  <c:v>93.2</c:v>
                </c:pt>
                <c:pt idx="86">
                  <c:v>79.900000000000006</c:v>
                </c:pt>
                <c:pt idx="87">
                  <c:v>61.6</c:v>
                </c:pt>
                <c:pt idx="88">
                  <c:v>88.9</c:v>
                </c:pt>
                <c:pt idx="89">
                  <c:v>9.3000000000000007</c:v>
                </c:pt>
                <c:pt idx="90">
                  <c:v>11.4</c:v>
                </c:pt>
                <c:pt idx="91">
                  <c:v>38.200000000000003</c:v>
                </c:pt>
                <c:pt idx="92">
                  <c:v>0.1</c:v>
                </c:pt>
                <c:pt idx="93">
                  <c:v>15.4</c:v>
                </c:pt>
                <c:pt idx="94">
                  <c:v>9.1</c:v>
                </c:pt>
                <c:pt idx="95">
                  <c:v>0</c:v>
                </c:pt>
                <c:pt idx="96">
                  <c:v>-3.3</c:v>
                </c:pt>
                <c:pt idx="97">
                  <c:v>-19.8</c:v>
                </c:pt>
                <c:pt idx="98">
                  <c:v>0</c:v>
                </c:pt>
                <c:pt idx="99">
                  <c:v>-20.6</c:v>
                </c:pt>
                <c:pt idx="100">
                  <c:v>-19.7</c:v>
                </c:pt>
                <c:pt idx="101">
                  <c:v>-1.4</c:v>
                </c:pt>
                <c:pt idx="102">
                  <c:v>-38.9</c:v>
                </c:pt>
                <c:pt idx="103">
                  <c:v>0</c:v>
                </c:pt>
                <c:pt idx="104">
                  <c:v>-18.899999999999999</c:v>
                </c:pt>
                <c:pt idx="105">
                  <c:v>-20.100000000000001</c:v>
                </c:pt>
                <c:pt idx="106">
                  <c:v>-0.3</c:v>
                </c:pt>
                <c:pt idx="107">
                  <c:v>-20.100000000000001</c:v>
                </c:pt>
                <c:pt idx="108">
                  <c:v>-10.4</c:v>
                </c:pt>
                <c:pt idx="109">
                  <c:v>-21</c:v>
                </c:pt>
                <c:pt idx="110">
                  <c:v>-28.4</c:v>
                </c:pt>
                <c:pt idx="111">
                  <c:v>0</c:v>
                </c:pt>
                <c:pt idx="112">
                  <c:v>-19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30.1</c:v>
                </c:pt>
                <c:pt idx="117">
                  <c:v>9.5</c:v>
                </c:pt>
                <c:pt idx="118">
                  <c:v>0</c:v>
                </c:pt>
                <c:pt idx="119">
                  <c:v>10</c:v>
                </c:pt>
                <c:pt idx="120">
                  <c:v>32.4</c:v>
                </c:pt>
                <c:pt idx="121">
                  <c:v>122.8</c:v>
                </c:pt>
                <c:pt idx="122">
                  <c:v>141.69999999999999</c:v>
                </c:pt>
                <c:pt idx="123">
                  <c:v>179.7</c:v>
                </c:pt>
                <c:pt idx="124">
                  <c:v>139.69999999999999</c:v>
                </c:pt>
                <c:pt idx="125">
                  <c:v>70.2</c:v>
                </c:pt>
                <c:pt idx="126">
                  <c:v>80.7</c:v>
                </c:pt>
                <c:pt idx="127">
                  <c:v>59.6</c:v>
                </c:pt>
                <c:pt idx="128">
                  <c:v>60.6</c:v>
                </c:pt>
                <c:pt idx="129">
                  <c:v>60.3</c:v>
                </c:pt>
                <c:pt idx="130">
                  <c:v>20.7</c:v>
                </c:pt>
                <c:pt idx="131">
                  <c:v>40.6</c:v>
                </c:pt>
                <c:pt idx="132">
                  <c:v>19.2</c:v>
                </c:pt>
                <c:pt idx="133">
                  <c:v>10.4</c:v>
                </c:pt>
                <c:pt idx="134">
                  <c:v>30.1</c:v>
                </c:pt>
                <c:pt idx="135">
                  <c:v>0</c:v>
                </c:pt>
                <c:pt idx="136">
                  <c:v>20.3</c:v>
                </c:pt>
                <c:pt idx="137">
                  <c:v>19</c:v>
                </c:pt>
                <c:pt idx="138">
                  <c:v>0.6</c:v>
                </c:pt>
                <c:pt idx="139">
                  <c:v>29.3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41824"/>
        <c:axId val="82952192"/>
      </c:scatterChart>
      <c:valAx>
        <c:axId val="82941824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2952192"/>
        <c:crossesAt val="-100"/>
        <c:crossBetween val="midCat"/>
      </c:valAx>
      <c:valAx>
        <c:axId val="82952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(ppm)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2941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O2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data'!$J$10:$J$200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0.04</c:v>
                </c:pt>
                <c:pt idx="102">
                  <c:v>0.1</c:v>
                </c:pt>
                <c:pt idx="103">
                  <c:v>0.1</c:v>
                </c:pt>
                <c:pt idx="104">
                  <c:v>0.2</c:v>
                </c:pt>
                <c:pt idx="105">
                  <c:v>0.3</c:v>
                </c:pt>
                <c:pt idx="106">
                  <c:v>0.3</c:v>
                </c:pt>
                <c:pt idx="107">
                  <c:v>0.4</c:v>
                </c:pt>
                <c:pt idx="108">
                  <c:v>0.5</c:v>
                </c:pt>
                <c:pt idx="109">
                  <c:v>0.5</c:v>
                </c:pt>
                <c:pt idx="110">
                  <c:v>0.6</c:v>
                </c:pt>
                <c:pt idx="111">
                  <c:v>0.6</c:v>
                </c:pt>
                <c:pt idx="112">
                  <c:v>0.6</c:v>
                </c:pt>
                <c:pt idx="113">
                  <c:v>0.5</c:v>
                </c:pt>
                <c:pt idx="114">
                  <c:v>0.3</c:v>
                </c:pt>
                <c:pt idx="115">
                  <c:v>0.2</c:v>
                </c:pt>
                <c:pt idx="116">
                  <c:v>0.1</c:v>
                </c:pt>
                <c:pt idx="117">
                  <c:v>0.1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data'!$J$10:$J$200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0.09</c:v>
                </c:pt>
                <c:pt idx="101">
                  <c:v>0.14000000000000001</c:v>
                </c:pt>
                <c:pt idx="102">
                  <c:v>0.2</c:v>
                </c:pt>
                <c:pt idx="103">
                  <c:v>0.3</c:v>
                </c:pt>
                <c:pt idx="104">
                  <c:v>0.3</c:v>
                </c:pt>
                <c:pt idx="105">
                  <c:v>0.4</c:v>
                </c:pt>
                <c:pt idx="106">
                  <c:v>0.4</c:v>
                </c:pt>
                <c:pt idx="107">
                  <c:v>0.4</c:v>
                </c:pt>
                <c:pt idx="108">
                  <c:v>0.4</c:v>
                </c:pt>
                <c:pt idx="109">
                  <c:v>0.4</c:v>
                </c:pt>
                <c:pt idx="110">
                  <c:v>0.31</c:v>
                </c:pt>
                <c:pt idx="111">
                  <c:v>0.26</c:v>
                </c:pt>
                <c:pt idx="112">
                  <c:v>0.11</c:v>
                </c:pt>
                <c:pt idx="113">
                  <c:v>0.1</c:v>
                </c:pt>
                <c:pt idx="114">
                  <c:v>0.01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data'!$J$10:$J$199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0.1</c:v>
                </c:pt>
                <c:pt idx="102">
                  <c:v>0.18</c:v>
                </c:pt>
                <c:pt idx="103">
                  <c:v>0.2</c:v>
                </c:pt>
                <c:pt idx="104">
                  <c:v>0.3</c:v>
                </c:pt>
                <c:pt idx="105">
                  <c:v>0.3</c:v>
                </c:pt>
                <c:pt idx="106">
                  <c:v>0.38</c:v>
                </c:pt>
                <c:pt idx="107">
                  <c:v>0.4</c:v>
                </c:pt>
                <c:pt idx="108">
                  <c:v>0.48</c:v>
                </c:pt>
                <c:pt idx="109">
                  <c:v>0.5</c:v>
                </c:pt>
                <c:pt idx="110">
                  <c:v>0.5</c:v>
                </c:pt>
                <c:pt idx="111">
                  <c:v>0.5</c:v>
                </c:pt>
                <c:pt idx="112">
                  <c:v>0.4</c:v>
                </c:pt>
                <c:pt idx="113">
                  <c:v>0.26</c:v>
                </c:pt>
                <c:pt idx="114">
                  <c:v>0.2</c:v>
                </c:pt>
                <c:pt idx="115">
                  <c:v>0.1</c:v>
                </c:pt>
                <c:pt idx="116">
                  <c:v>0.1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6784"/>
        <c:axId val="87298432"/>
      </c:scatterChart>
      <c:valAx>
        <c:axId val="82966784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298432"/>
        <c:crossesAt val="-0.1"/>
        <c:crossBetween val="midCat"/>
      </c:valAx>
      <c:valAx>
        <c:axId val="87298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O2 (%)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2966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Flow (L/hr)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data'!$BU$10:$BU$200</c:f>
              <c:numCache>
                <c:formatCode>General</c:formatCode>
                <c:ptCount val="191"/>
                <c:pt idx="0">
                  <c:v>13.729744999999999</c:v>
                </c:pt>
                <c:pt idx="1">
                  <c:v>14.439361</c:v>
                </c:pt>
                <c:pt idx="2">
                  <c:v>15.936574</c:v>
                </c:pt>
                <c:pt idx="3">
                  <c:v>15.926261</c:v>
                </c:pt>
                <c:pt idx="4">
                  <c:v>17.171987000000001</c:v>
                </c:pt>
                <c:pt idx="5">
                  <c:v>16.499784999999999</c:v>
                </c:pt>
                <c:pt idx="6">
                  <c:v>15.553369</c:v>
                </c:pt>
                <c:pt idx="7">
                  <c:v>13.022646</c:v>
                </c:pt>
                <c:pt idx="8">
                  <c:v>9.5179910000000003</c:v>
                </c:pt>
                <c:pt idx="9">
                  <c:v>6.906282</c:v>
                </c:pt>
                <c:pt idx="10">
                  <c:v>5.5205780000000004</c:v>
                </c:pt>
                <c:pt idx="11">
                  <c:v>4.9084919999999999</c:v>
                </c:pt>
                <c:pt idx="12">
                  <c:v>4.4066679999999998</c:v>
                </c:pt>
                <c:pt idx="13">
                  <c:v>4.7404109999999999</c:v>
                </c:pt>
                <c:pt idx="14">
                  <c:v>5.0180530000000001</c:v>
                </c:pt>
                <c:pt idx="15">
                  <c:v>4.9931679999999998</c:v>
                </c:pt>
                <c:pt idx="16">
                  <c:v>5.0765729999999998</c:v>
                </c:pt>
                <c:pt idx="17">
                  <c:v>4.6664139999999996</c:v>
                </c:pt>
                <c:pt idx="18">
                  <c:v>4.7157530000000003</c:v>
                </c:pt>
                <c:pt idx="19">
                  <c:v>5.1284299999999998</c:v>
                </c:pt>
                <c:pt idx="20">
                  <c:v>4.5047600000000001</c:v>
                </c:pt>
                <c:pt idx="21">
                  <c:v>4.2024429999999997</c:v>
                </c:pt>
                <c:pt idx="22">
                  <c:v>3.8051379999999999</c:v>
                </c:pt>
                <c:pt idx="23">
                  <c:v>4.0919619999999997</c:v>
                </c:pt>
                <c:pt idx="24">
                  <c:v>3.9415490000000002</c:v>
                </c:pt>
                <c:pt idx="25">
                  <c:v>3.7224179999999998</c:v>
                </c:pt>
                <c:pt idx="26">
                  <c:v>3.8329</c:v>
                </c:pt>
                <c:pt idx="27">
                  <c:v>3.5881829999999999</c:v>
                </c:pt>
                <c:pt idx="28">
                  <c:v>4.1150310000000001</c:v>
                </c:pt>
                <c:pt idx="29">
                  <c:v>5.9671940000000001</c:v>
                </c:pt>
                <c:pt idx="30">
                  <c:v>7.5688740000000001</c:v>
                </c:pt>
                <c:pt idx="31">
                  <c:v>8.2484140000000004</c:v>
                </c:pt>
                <c:pt idx="32">
                  <c:v>10.596247</c:v>
                </c:pt>
                <c:pt idx="33">
                  <c:v>12.028529000000001</c:v>
                </c:pt>
                <c:pt idx="34">
                  <c:v>12.372951</c:v>
                </c:pt>
                <c:pt idx="35">
                  <c:v>13.160228999999999</c:v>
                </c:pt>
                <c:pt idx="36">
                  <c:v>13.466089</c:v>
                </c:pt>
                <c:pt idx="37">
                  <c:v>12.038157</c:v>
                </c:pt>
                <c:pt idx="38">
                  <c:v>10.415531</c:v>
                </c:pt>
                <c:pt idx="39">
                  <c:v>8.9481330000000003</c:v>
                </c:pt>
                <c:pt idx="40">
                  <c:v>8.017455</c:v>
                </c:pt>
                <c:pt idx="41">
                  <c:v>8.3992660000000008</c:v>
                </c:pt>
                <c:pt idx="42">
                  <c:v>7.5308799999999998</c:v>
                </c:pt>
                <c:pt idx="43">
                  <c:v>7.3492600000000001</c:v>
                </c:pt>
                <c:pt idx="44">
                  <c:v>6.939101</c:v>
                </c:pt>
                <c:pt idx="45">
                  <c:v>7.028772</c:v>
                </c:pt>
                <c:pt idx="46">
                  <c:v>7.6495980000000001</c:v>
                </c:pt>
                <c:pt idx="47">
                  <c:v>7.4395569999999998</c:v>
                </c:pt>
                <c:pt idx="48">
                  <c:v>8.1080939999999995</c:v>
                </c:pt>
                <c:pt idx="49">
                  <c:v>9.8327209999999994</c:v>
                </c:pt>
                <c:pt idx="50">
                  <c:v>11.576948</c:v>
                </c:pt>
                <c:pt idx="51">
                  <c:v>11.092328</c:v>
                </c:pt>
                <c:pt idx="52">
                  <c:v>10.446396</c:v>
                </c:pt>
                <c:pt idx="53">
                  <c:v>10.533149</c:v>
                </c:pt>
                <c:pt idx="54">
                  <c:v>12.715076</c:v>
                </c:pt>
                <c:pt idx="55">
                  <c:v>13.678353</c:v>
                </c:pt>
                <c:pt idx="56">
                  <c:v>14.687279999999999</c:v>
                </c:pt>
                <c:pt idx="57">
                  <c:v>14.741555</c:v>
                </c:pt>
                <c:pt idx="58">
                  <c:v>15.794543000000001</c:v>
                </c:pt>
                <c:pt idx="59">
                  <c:v>16.121638999999998</c:v>
                </c:pt>
                <c:pt idx="60">
                  <c:v>16.354308</c:v>
                </c:pt>
                <c:pt idx="61">
                  <c:v>15.852703999999999</c:v>
                </c:pt>
                <c:pt idx="62">
                  <c:v>14.591704999999999</c:v>
                </c:pt>
                <c:pt idx="63">
                  <c:v>13.568092</c:v>
                </c:pt>
                <c:pt idx="64">
                  <c:v>13.364554</c:v>
                </c:pt>
                <c:pt idx="65">
                  <c:v>12.793949</c:v>
                </c:pt>
                <c:pt idx="66">
                  <c:v>13.308565</c:v>
                </c:pt>
                <c:pt idx="67">
                  <c:v>12.714734</c:v>
                </c:pt>
                <c:pt idx="68">
                  <c:v>13.738811999999999</c:v>
                </c:pt>
                <c:pt idx="69">
                  <c:v>12.84435</c:v>
                </c:pt>
                <c:pt idx="70">
                  <c:v>8.4374629999999993</c:v>
                </c:pt>
                <c:pt idx="71">
                  <c:v>5.7250220000000001</c:v>
                </c:pt>
                <c:pt idx="72">
                  <c:v>4.6280960000000002</c:v>
                </c:pt>
                <c:pt idx="73">
                  <c:v>5.0210509999999999</c:v>
                </c:pt>
                <c:pt idx="74">
                  <c:v>5.9447400000000004</c:v>
                </c:pt>
                <c:pt idx="75">
                  <c:v>6.2127460000000001</c:v>
                </c:pt>
                <c:pt idx="76">
                  <c:v>6.0157550000000004</c:v>
                </c:pt>
                <c:pt idx="77">
                  <c:v>5.7325980000000003</c:v>
                </c:pt>
                <c:pt idx="78">
                  <c:v>5.0303370000000003</c:v>
                </c:pt>
                <c:pt idx="79">
                  <c:v>4.5216219999999998</c:v>
                </c:pt>
                <c:pt idx="80">
                  <c:v>3.8652760000000002</c:v>
                </c:pt>
                <c:pt idx="81">
                  <c:v>3.8527589999999998</c:v>
                </c:pt>
                <c:pt idx="82">
                  <c:v>4.0807200000000003</c:v>
                </c:pt>
                <c:pt idx="83">
                  <c:v>4.5205950000000001</c:v>
                </c:pt>
                <c:pt idx="84">
                  <c:v>4.9875470000000002</c:v>
                </c:pt>
                <c:pt idx="85">
                  <c:v>5.3356349999999999</c:v>
                </c:pt>
                <c:pt idx="86">
                  <c:v>5.3040859999999999</c:v>
                </c:pt>
                <c:pt idx="87">
                  <c:v>5.7624360000000001</c:v>
                </c:pt>
                <c:pt idx="88">
                  <c:v>6.6748830000000003</c:v>
                </c:pt>
                <c:pt idx="89">
                  <c:v>7.3933210000000003</c:v>
                </c:pt>
                <c:pt idx="90">
                  <c:v>7.577458</c:v>
                </c:pt>
                <c:pt idx="91">
                  <c:v>7.1831339999999999</c:v>
                </c:pt>
                <c:pt idx="92">
                  <c:v>7.1240439999999996</c:v>
                </c:pt>
                <c:pt idx="93">
                  <c:v>6.8026910000000003</c:v>
                </c:pt>
                <c:pt idx="94">
                  <c:v>7.5136760000000002</c:v>
                </c:pt>
                <c:pt idx="95">
                  <c:v>8.0109060000000003</c:v>
                </c:pt>
                <c:pt idx="96">
                  <c:v>7.1455880000000001</c:v>
                </c:pt>
                <c:pt idx="97">
                  <c:v>6.9428179999999999</c:v>
                </c:pt>
                <c:pt idx="98">
                  <c:v>7.2234069999999999</c:v>
                </c:pt>
                <c:pt idx="99">
                  <c:v>7.6831250000000004</c:v>
                </c:pt>
                <c:pt idx="100">
                  <c:v>7.2977460000000001</c:v>
                </c:pt>
                <c:pt idx="101">
                  <c:v>7.2433730000000001</c:v>
                </c:pt>
                <c:pt idx="102">
                  <c:v>7.7627430000000004</c:v>
                </c:pt>
                <c:pt idx="103">
                  <c:v>6.7338509999999996</c:v>
                </c:pt>
                <c:pt idx="104">
                  <c:v>6.8774949999999997</c:v>
                </c:pt>
                <c:pt idx="105">
                  <c:v>7.2481869999999997</c:v>
                </c:pt>
                <c:pt idx="106">
                  <c:v>7.1867999999999999</c:v>
                </c:pt>
                <c:pt idx="107">
                  <c:v>6.9956740000000002</c:v>
                </c:pt>
                <c:pt idx="108">
                  <c:v>8.8859639999999995</c:v>
                </c:pt>
                <c:pt idx="109">
                  <c:v>10.386060000000001</c:v>
                </c:pt>
                <c:pt idx="110">
                  <c:v>11.724036999999999</c:v>
                </c:pt>
                <c:pt idx="111">
                  <c:v>12.699362000000001</c:v>
                </c:pt>
                <c:pt idx="112">
                  <c:v>14.224309</c:v>
                </c:pt>
                <c:pt idx="113">
                  <c:v>15.052839000000001</c:v>
                </c:pt>
                <c:pt idx="114">
                  <c:v>15.533649</c:v>
                </c:pt>
                <c:pt idx="115">
                  <c:v>15.801997</c:v>
                </c:pt>
                <c:pt idx="116">
                  <c:v>14.082402999999999</c:v>
                </c:pt>
                <c:pt idx="117">
                  <c:v>9.5446030000000004</c:v>
                </c:pt>
                <c:pt idx="118">
                  <c:v>6.376233</c:v>
                </c:pt>
                <c:pt idx="119">
                  <c:v>5.2498100000000001</c:v>
                </c:pt>
                <c:pt idx="120">
                  <c:v>4.0596059999999996</c:v>
                </c:pt>
                <c:pt idx="121">
                  <c:v>3.7784040000000001</c:v>
                </c:pt>
                <c:pt idx="122">
                  <c:v>3.9879069999999999</c:v>
                </c:pt>
                <c:pt idx="123">
                  <c:v>5.1782329999999996</c:v>
                </c:pt>
                <c:pt idx="124">
                  <c:v>6.1070779999999996</c:v>
                </c:pt>
                <c:pt idx="125">
                  <c:v>5.6845290000000004</c:v>
                </c:pt>
                <c:pt idx="126">
                  <c:v>5.474342</c:v>
                </c:pt>
                <c:pt idx="127">
                  <c:v>5.0480049999999999</c:v>
                </c:pt>
                <c:pt idx="128">
                  <c:v>4.711214</c:v>
                </c:pt>
                <c:pt idx="129">
                  <c:v>4.9951569999999998</c:v>
                </c:pt>
                <c:pt idx="130">
                  <c:v>6.5290650000000001</c:v>
                </c:pt>
                <c:pt idx="131">
                  <c:v>7.8546519999999997</c:v>
                </c:pt>
                <c:pt idx="132">
                  <c:v>9.2744470000000003</c:v>
                </c:pt>
                <c:pt idx="133">
                  <c:v>11.601850000000001</c:v>
                </c:pt>
                <c:pt idx="134">
                  <c:v>11.419643000000001</c:v>
                </c:pt>
                <c:pt idx="135">
                  <c:v>9.1992770000000004</c:v>
                </c:pt>
                <c:pt idx="136">
                  <c:v>7.5416569999999998</c:v>
                </c:pt>
                <c:pt idx="137">
                  <c:v>6.8057949999999998</c:v>
                </c:pt>
                <c:pt idx="138">
                  <c:v>8.4584790000000005</c:v>
                </c:pt>
                <c:pt idx="139">
                  <c:v>9.9146359999999998</c:v>
                </c:pt>
                <c:pt idx="140">
                  <c:v>11.796666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data'!$BU$10:$BU$200</c:f>
              <c:numCache>
                <c:formatCode>General</c:formatCode>
                <c:ptCount val="191"/>
                <c:pt idx="0">
                  <c:v>11.796666</c:v>
                </c:pt>
                <c:pt idx="1">
                  <c:v>13.292973999999999</c:v>
                </c:pt>
                <c:pt idx="2">
                  <c:v>14.368907</c:v>
                </c:pt>
                <c:pt idx="3">
                  <c:v>14.341709</c:v>
                </c:pt>
                <c:pt idx="4">
                  <c:v>13.454162999999999</c:v>
                </c:pt>
                <c:pt idx="5">
                  <c:v>13.110426</c:v>
                </c:pt>
                <c:pt idx="6">
                  <c:v>11.525312</c:v>
                </c:pt>
                <c:pt idx="7">
                  <c:v>9.3686439999999997</c:v>
                </c:pt>
                <c:pt idx="8">
                  <c:v>7.4309820000000002</c:v>
                </c:pt>
                <c:pt idx="9">
                  <c:v>6.0156330000000002</c:v>
                </c:pt>
                <c:pt idx="10">
                  <c:v>4.6584969999999997</c:v>
                </c:pt>
                <c:pt idx="11">
                  <c:v>4.5228929999999998</c:v>
                </c:pt>
                <c:pt idx="12">
                  <c:v>4.9588570000000001</c:v>
                </c:pt>
                <c:pt idx="13">
                  <c:v>4.3468939999999998</c:v>
                </c:pt>
                <c:pt idx="14">
                  <c:v>4.777018</c:v>
                </c:pt>
                <c:pt idx="15">
                  <c:v>5.1728319999999997</c:v>
                </c:pt>
                <c:pt idx="16">
                  <c:v>4.9811199999999998</c:v>
                </c:pt>
                <c:pt idx="17">
                  <c:v>5.1018169999999996</c:v>
                </c:pt>
                <c:pt idx="18">
                  <c:v>5.0009629999999996</c:v>
                </c:pt>
                <c:pt idx="19">
                  <c:v>4.1682550000000003</c:v>
                </c:pt>
                <c:pt idx="20">
                  <c:v>3.9058700000000002</c:v>
                </c:pt>
                <c:pt idx="21">
                  <c:v>3.8573369999999998</c:v>
                </c:pt>
                <c:pt idx="22">
                  <c:v>3.5516969999999999</c:v>
                </c:pt>
                <c:pt idx="23">
                  <c:v>3.4389249999999998</c:v>
                </c:pt>
                <c:pt idx="24">
                  <c:v>3.4415040000000001</c:v>
                </c:pt>
                <c:pt idx="25">
                  <c:v>3.6367150000000001</c:v>
                </c:pt>
                <c:pt idx="26">
                  <c:v>4.3529780000000002</c:v>
                </c:pt>
                <c:pt idx="27">
                  <c:v>5.3149850000000001</c:v>
                </c:pt>
                <c:pt idx="28">
                  <c:v>5.7718439999999998</c:v>
                </c:pt>
                <c:pt idx="29">
                  <c:v>7.1381690000000004</c:v>
                </c:pt>
                <c:pt idx="30">
                  <c:v>9.0611569999999997</c:v>
                </c:pt>
                <c:pt idx="31">
                  <c:v>10.278095</c:v>
                </c:pt>
                <c:pt idx="32">
                  <c:v>10.209816999999999</c:v>
                </c:pt>
                <c:pt idx="33">
                  <c:v>8.3583090000000002</c:v>
                </c:pt>
                <c:pt idx="34">
                  <c:v>8.2705540000000006</c:v>
                </c:pt>
                <c:pt idx="35">
                  <c:v>9.9183020000000006</c:v>
                </c:pt>
                <c:pt idx="36">
                  <c:v>10.517533999999999</c:v>
                </c:pt>
                <c:pt idx="37">
                  <c:v>10.294492</c:v>
                </c:pt>
                <c:pt idx="38">
                  <c:v>9.2245209999999993</c:v>
                </c:pt>
                <c:pt idx="39">
                  <c:v>8.6139869999999998</c:v>
                </c:pt>
                <c:pt idx="40">
                  <c:v>8.5840209999999999</c:v>
                </c:pt>
                <c:pt idx="41">
                  <c:v>7.5743539999999996</c:v>
                </c:pt>
                <c:pt idx="42">
                  <c:v>6.1435630000000003</c:v>
                </c:pt>
                <c:pt idx="43">
                  <c:v>5.8597219999999997</c:v>
                </c:pt>
                <c:pt idx="44">
                  <c:v>6.0365270000000004</c:v>
                </c:pt>
                <c:pt idx="45">
                  <c:v>6.9007839999999998</c:v>
                </c:pt>
                <c:pt idx="46">
                  <c:v>6.7183570000000001</c:v>
                </c:pt>
                <c:pt idx="47">
                  <c:v>6.7020819999999999</c:v>
                </c:pt>
                <c:pt idx="48">
                  <c:v>8.9984009999999994</c:v>
                </c:pt>
                <c:pt idx="49">
                  <c:v>10.294956000000001</c:v>
                </c:pt>
                <c:pt idx="50">
                  <c:v>10.657852999999999</c:v>
                </c:pt>
                <c:pt idx="51">
                  <c:v>11.613091000000001</c:v>
                </c:pt>
                <c:pt idx="52">
                  <c:v>11.375363</c:v>
                </c:pt>
                <c:pt idx="53">
                  <c:v>10.487475</c:v>
                </c:pt>
                <c:pt idx="54">
                  <c:v>11.727263000000001</c:v>
                </c:pt>
                <c:pt idx="55">
                  <c:v>14.224163000000001</c:v>
                </c:pt>
                <c:pt idx="56">
                  <c:v>14.147698</c:v>
                </c:pt>
                <c:pt idx="57">
                  <c:v>14.230885000000001</c:v>
                </c:pt>
                <c:pt idx="58">
                  <c:v>14.605487</c:v>
                </c:pt>
                <c:pt idx="59">
                  <c:v>15.7584</c:v>
                </c:pt>
                <c:pt idx="60">
                  <c:v>15.649065999999999</c:v>
                </c:pt>
                <c:pt idx="61">
                  <c:v>16.035129999999999</c:v>
                </c:pt>
                <c:pt idx="62">
                  <c:v>15.988894</c:v>
                </c:pt>
                <c:pt idx="63">
                  <c:v>16.020101</c:v>
                </c:pt>
                <c:pt idx="64">
                  <c:v>15.892977999999999</c:v>
                </c:pt>
                <c:pt idx="65">
                  <c:v>15.428323000000001</c:v>
                </c:pt>
                <c:pt idx="66">
                  <c:v>15.34262</c:v>
                </c:pt>
                <c:pt idx="67">
                  <c:v>15.422701999999999</c:v>
                </c:pt>
                <c:pt idx="68">
                  <c:v>14.193690999999999</c:v>
                </c:pt>
                <c:pt idx="69">
                  <c:v>9.7386119999999998</c:v>
                </c:pt>
                <c:pt idx="70">
                  <c:v>6.3486909999999996</c:v>
                </c:pt>
                <c:pt idx="71">
                  <c:v>4.6800129999999998</c:v>
                </c:pt>
                <c:pt idx="72">
                  <c:v>5.2636019999999997</c:v>
                </c:pt>
                <c:pt idx="73">
                  <c:v>6.9653720000000003</c:v>
                </c:pt>
                <c:pt idx="74">
                  <c:v>6.3699279999999998</c:v>
                </c:pt>
                <c:pt idx="75">
                  <c:v>6.2728619999999999</c:v>
                </c:pt>
                <c:pt idx="76">
                  <c:v>5.5126600000000003</c:v>
                </c:pt>
                <c:pt idx="77">
                  <c:v>4.7359390000000001</c:v>
                </c:pt>
                <c:pt idx="78">
                  <c:v>4.1885630000000003</c:v>
                </c:pt>
                <c:pt idx="79">
                  <c:v>4.0874899999999998</c:v>
                </c:pt>
                <c:pt idx="80">
                  <c:v>4.3284190000000002</c:v>
                </c:pt>
                <c:pt idx="81">
                  <c:v>4.0607550000000003</c:v>
                </c:pt>
                <c:pt idx="82">
                  <c:v>4.2582100000000001</c:v>
                </c:pt>
                <c:pt idx="83">
                  <c:v>5.0405519999999999</c:v>
                </c:pt>
                <c:pt idx="84">
                  <c:v>5.4845569999999997</c:v>
                </c:pt>
                <c:pt idx="85">
                  <c:v>5.794327</c:v>
                </c:pt>
                <c:pt idx="86">
                  <c:v>6.169613</c:v>
                </c:pt>
                <c:pt idx="87">
                  <c:v>6.9105340000000002</c:v>
                </c:pt>
                <c:pt idx="88">
                  <c:v>6.8774949999999997</c:v>
                </c:pt>
                <c:pt idx="89">
                  <c:v>7.2414170000000002</c:v>
                </c:pt>
                <c:pt idx="90">
                  <c:v>7.1488240000000003</c:v>
                </c:pt>
                <c:pt idx="91">
                  <c:v>6.6312870000000004</c:v>
                </c:pt>
                <c:pt idx="92">
                  <c:v>7.3218420000000002</c:v>
                </c:pt>
                <c:pt idx="93">
                  <c:v>7.2876539999999999</c:v>
                </c:pt>
                <c:pt idx="94">
                  <c:v>7.4696150000000001</c:v>
                </c:pt>
                <c:pt idx="95">
                  <c:v>7.5688560000000003</c:v>
                </c:pt>
                <c:pt idx="96">
                  <c:v>7.9641080000000004</c:v>
                </c:pt>
                <c:pt idx="97">
                  <c:v>9.2584890000000009</c:v>
                </c:pt>
                <c:pt idx="98">
                  <c:v>9.7223369999999996</c:v>
                </c:pt>
                <c:pt idx="99">
                  <c:v>9.0714690000000004</c:v>
                </c:pt>
                <c:pt idx="100">
                  <c:v>8.1320669999999993</c:v>
                </c:pt>
                <c:pt idx="101">
                  <c:v>8.3155190000000001</c:v>
                </c:pt>
                <c:pt idx="102">
                  <c:v>8.0421130000000005</c:v>
                </c:pt>
                <c:pt idx="103">
                  <c:v>7.5531420000000002</c:v>
                </c:pt>
                <c:pt idx="104">
                  <c:v>7.840185</c:v>
                </c:pt>
                <c:pt idx="105">
                  <c:v>6.616136</c:v>
                </c:pt>
                <c:pt idx="106">
                  <c:v>6.997255</c:v>
                </c:pt>
                <c:pt idx="107">
                  <c:v>9.6202290000000001</c:v>
                </c:pt>
                <c:pt idx="108">
                  <c:v>11.942142</c:v>
                </c:pt>
                <c:pt idx="109">
                  <c:v>12.980100999999999</c:v>
                </c:pt>
                <c:pt idx="110">
                  <c:v>13.333125000000001</c:v>
                </c:pt>
                <c:pt idx="111">
                  <c:v>13.962194999999999</c:v>
                </c:pt>
                <c:pt idx="112">
                  <c:v>14.733857</c:v>
                </c:pt>
                <c:pt idx="113">
                  <c:v>14.446815000000001</c:v>
                </c:pt>
                <c:pt idx="114">
                  <c:v>15.718249</c:v>
                </c:pt>
                <c:pt idx="115">
                  <c:v>15.751166</c:v>
                </c:pt>
                <c:pt idx="116">
                  <c:v>12.512537999999999</c:v>
                </c:pt>
                <c:pt idx="117">
                  <c:v>6.4908440000000001</c:v>
                </c:pt>
                <c:pt idx="118">
                  <c:v>4.983295</c:v>
                </c:pt>
                <c:pt idx="119">
                  <c:v>3.9787180000000002</c:v>
                </c:pt>
                <c:pt idx="120">
                  <c:v>3.3502350000000001</c:v>
                </c:pt>
                <c:pt idx="121">
                  <c:v>3.6847840000000001</c:v>
                </c:pt>
                <c:pt idx="122">
                  <c:v>3.780122</c:v>
                </c:pt>
                <c:pt idx="123">
                  <c:v>4.5540349999999998</c:v>
                </c:pt>
                <c:pt idx="124">
                  <c:v>4.9337359999999997</c:v>
                </c:pt>
                <c:pt idx="125">
                  <c:v>4.9239850000000001</c:v>
                </c:pt>
                <c:pt idx="126">
                  <c:v>4.947616</c:v>
                </c:pt>
                <c:pt idx="127">
                  <c:v>4.6077880000000002</c:v>
                </c:pt>
                <c:pt idx="128">
                  <c:v>4.7649699999999999</c:v>
                </c:pt>
                <c:pt idx="129">
                  <c:v>5.5703810000000002</c:v>
                </c:pt>
                <c:pt idx="130">
                  <c:v>7.1877279999999999</c:v>
                </c:pt>
                <c:pt idx="131">
                  <c:v>8.1632730000000002</c:v>
                </c:pt>
                <c:pt idx="132">
                  <c:v>8.8111599999999992</c:v>
                </c:pt>
                <c:pt idx="133">
                  <c:v>10.049091000000001</c:v>
                </c:pt>
                <c:pt idx="134">
                  <c:v>9.5405960000000007</c:v>
                </c:pt>
                <c:pt idx="135">
                  <c:v>7.8579759999999998</c:v>
                </c:pt>
                <c:pt idx="136">
                  <c:v>7.5954689999999996</c:v>
                </c:pt>
                <c:pt idx="137">
                  <c:v>7.3257519999999996</c:v>
                </c:pt>
                <c:pt idx="138">
                  <c:v>8.9146099999999997</c:v>
                </c:pt>
                <c:pt idx="139">
                  <c:v>9.7524709999999999</c:v>
                </c:pt>
                <c:pt idx="140">
                  <c:v>10.439406999999999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data'!$BU$10:$BU$199</c:f>
              <c:numCache>
                <c:formatCode>General</c:formatCode>
                <c:ptCount val="190"/>
                <c:pt idx="0">
                  <c:v>10.439406999999999</c:v>
                </c:pt>
                <c:pt idx="1">
                  <c:v>11.663579</c:v>
                </c:pt>
                <c:pt idx="2">
                  <c:v>13.120763</c:v>
                </c:pt>
                <c:pt idx="3">
                  <c:v>13.609733</c:v>
                </c:pt>
                <c:pt idx="4">
                  <c:v>13.011307</c:v>
                </c:pt>
                <c:pt idx="5">
                  <c:v>13.598613</c:v>
                </c:pt>
                <c:pt idx="6">
                  <c:v>13.534000000000001</c:v>
                </c:pt>
                <c:pt idx="7">
                  <c:v>10.247669999999999</c:v>
                </c:pt>
                <c:pt idx="8">
                  <c:v>7.0325990000000003</c:v>
                </c:pt>
                <c:pt idx="9">
                  <c:v>5.5058910000000001</c:v>
                </c:pt>
                <c:pt idx="10">
                  <c:v>4.8536539999999997</c:v>
                </c:pt>
                <c:pt idx="11">
                  <c:v>4.6976209999999998</c:v>
                </c:pt>
                <c:pt idx="12">
                  <c:v>4.4058609999999998</c:v>
                </c:pt>
                <c:pt idx="13">
                  <c:v>4.3153449999999998</c:v>
                </c:pt>
                <c:pt idx="14">
                  <c:v>4.6940020000000002</c:v>
                </c:pt>
                <c:pt idx="15">
                  <c:v>4.285882</c:v>
                </c:pt>
                <c:pt idx="16">
                  <c:v>4.4487730000000001</c:v>
                </c:pt>
                <c:pt idx="17">
                  <c:v>4.5077410000000002</c:v>
                </c:pt>
                <c:pt idx="18">
                  <c:v>4.1543749999999999</c:v>
                </c:pt>
                <c:pt idx="19">
                  <c:v>4.066376</c:v>
                </c:pt>
                <c:pt idx="20">
                  <c:v>3.5456129999999999</c:v>
                </c:pt>
                <c:pt idx="21">
                  <c:v>2.7926440000000001</c:v>
                </c:pt>
                <c:pt idx="22">
                  <c:v>3.0540029999999998</c:v>
                </c:pt>
                <c:pt idx="23">
                  <c:v>3.7103700000000002</c:v>
                </c:pt>
                <c:pt idx="24">
                  <c:v>3.6415299999999999</c:v>
                </c:pt>
                <c:pt idx="25">
                  <c:v>3.4656530000000001</c:v>
                </c:pt>
                <c:pt idx="26">
                  <c:v>4.0194559999999999</c:v>
                </c:pt>
                <c:pt idx="27">
                  <c:v>4.9229589999999996</c:v>
                </c:pt>
                <c:pt idx="28">
                  <c:v>6.0563700000000003</c:v>
                </c:pt>
                <c:pt idx="29">
                  <c:v>6.3869119999999997</c:v>
                </c:pt>
                <c:pt idx="30">
                  <c:v>7.4430019999999999</c:v>
                </c:pt>
                <c:pt idx="31">
                  <c:v>8.7893620000000006</c:v>
                </c:pt>
                <c:pt idx="32">
                  <c:v>9.9084289999999999</c:v>
                </c:pt>
                <c:pt idx="33">
                  <c:v>9.8461379999999998</c:v>
                </c:pt>
                <c:pt idx="34">
                  <c:v>10.714181999999999</c:v>
                </c:pt>
                <c:pt idx="35">
                  <c:v>10.394417000000001</c:v>
                </c:pt>
                <c:pt idx="36">
                  <c:v>8.8151679999999999</c:v>
                </c:pt>
                <c:pt idx="37">
                  <c:v>9.5014959999999995</c:v>
                </c:pt>
                <c:pt idx="38">
                  <c:v>10.851618999999999</c:v>
                </c:pt>
                <c:pt idx="39">
                  <c:v>9.4170390000000008</c:v>
                </c:pt>
                <c:pt idx="40">
                  <c:v>8.4920799999999996</c:v>
                </c:pt>
                <c:pt idx="41">
                  <c:v>7.4892390000000004</c:v>
                </c:pt>
                <c:pt idx="42">
                  <c:v>8.1150830000000003</c:v>
                </c:pt>
                <c:pt idx="43">
                  <c:v>7.3281460000000003</c:v>
                </c:pt>
                <c:pt idx="44">
                  <c:v>6.4947540000000004</c:v>
                </c:pt>
                <c:pt idx="45">
                  <c:v>6.82036</c:v>
                </c:pt>
                <c:pt idx="46">
                  <c:v>7.1142940000000001</c:v>
                </c:pt>
                <c:pt idx="47">
                  <c:v>7.5980100000000004</c:v>
                </c:pt>
                <c:pt idx="48">
                  <c:v>9.8446470000000001</c:v>
                </c:pt>
                <c:pt idx="49">
                  <c:v>10.775399999999999</c:v>
                </c:pt>
                <c:pt idx="50">
                  <c:v>11.277208999999999</c:v>
                </c:pt>
                <c:pt idx="51">
                  <c:v>12.159318000000001</c:v>
                </c:pt>
                <c:pt idx="52">
                  <c:v>11.673549</c:v>
                </c:pt>
                <c:pt idx="53">
                  <c:v>11.360113999999999</c:v>
                </c:pt>
                <c:pt idx="54">
                  <c:v>11.898422999999999</c:v>
                </c:pt>
                <c:pt idx="55">
                  <c:v>12.017287</c:v>
                </c:pt>
                <c:pt idx="56">
                  <c:v>12.647384000000001</c:v>
                </c:pt>
                <c:pt idx="57">
                  <c:v>13.230902</c:v>
                </c:pt>
                <c:pt idx="58">
                  <c:v>14.278390999999999</c:v>
                </c:pt>
                <c:pt idx="59">
                  <c:v>15.579884</c:v>
                </c:pt>
                <c:pt idx="60">
                  <c:v>15.797866000000001</c:v>
                </c:pt>
                <c:pt idx="61">
                  <c:v>15.573115</c:v>
                </c:pt>
                <c:pt idx="62">
                  <c:v>15.976505</c:v>
                </c:pt>
                <c:pt idx="63">
                  <c:v>16.207341</c:v>
                </c:pt>
                <c:pt idx="64">
                  <c:v>16.132073999999999</c:v>
                </c:pt>
                <c:pt idx="65">
                  <c:v>15.472014</c:v>
                </c:pt>
                <c:pt idx="66">
                  <c:v>15.271822999999999</c:v>
                </c:pt>
                <c:pt idx="67">
                  <c:v>15.246703</c:v>
                </c:pt>
                <c:pt idx="68">
                  <c:v>13.294318000000001</c:v>
                </c:pt>
                <c:pt idx="69">
                  <c:v>8.4006349999999994</c:v>
                </c:pt>
                <c:pt idx="70">
                  <c:v>5.8065949999999997</c:v>
                </c:pt>
                <c:pt idx="71">
                  <c:v>4.596889</c:v>
                </c:pt>
                <c:pt idx="72">
                  <c:v>5.3106350000000004</c:v>
                </c:pt>
                <c:pt idx="73">
                  <c:v>6.691281</c:v>
                </c:pt>
                <c:pt idx="74">
                  <c:v>5.7175690000000001</c:v>
                </c:pt>
                <c:pt idx="75">
                  <c:v>5.1848799999999997</c:v>
                </c:pt>
                <c:pt idx="76">
                  <c:v>4.9355690000000001</c:v>
                </c:pt>
                <c:pt idx="77">
                  <c:v>4.517957</c:v>
                </c:pt>
                <c:pt idx="78">
                  <c:v>4.5757750000000001</c:v>
                </c:pt>
                <c:pt idx="79">
                  <c:v>4.0336780000000001</c:v>
                </c:pt>
                <c:pt idx="80">
                  <c:v>3.808462</c:v>
                </c:pt>
                <c:pt idx="81">
                  <c:v>3.9356580000000001</c:v>
                </c:pt>
                <c:pt idx="82">
                  <c:v>4.8932979999999997</c:v>
                </c:pt>
                <c:pt idx="83">
                  <c:v>5.0548970000000004</c:v>
                </c:pt>
                <c:pt idx="84">
                  <c:v>5.8638510000000004</c:v>
                </c:pt>
                <c:pt idx="85">
                  <c:v>5.9876519999999998</c:v>
                </c:pt>
                <c:pt idx="86">
                  <c:v>6.6082179999999999</c:v>
                </c:pt>
                <c:pt idx="87">
                  <c:v>6.4531130000000001</c:v>
                </c:pt>
                <c:pt idx="88">
                  <c:v>7.6132590000000002</c:v>
                </c:pt>
                <c:pt idx="89">
                  <c:v>7.5943199999999997</c:v>
                </c:pt>
                <c:pt idx="90">
                  <c:v>6.9001000000000001</c:v>
                </c:pt>
                <c:pt idx="91">
                  <c:v>7.421424</c:v>
                </c:pt>
                <c:pt idx="92">
                  <c:v>6.7492219999999996</c:v>
                </c:pt>
                <c:pt idx="93">
                  <c:v>6.4120340000000002</c:v>
                </c:pt>
                <c:pt idx="94">
                  <c:v>6.6425280000000004</c:v>
                </c:pt>
                <c:pt idx="95">
                  <c:v>6.9052550000000004</c:v>
                </c:pt>
                <c:pt idx="96">
                  <c:v>6.6496399999999998</c:v>
                </c:pt>
                <c:pt idx="97">
                  <c:v>6.720313</c:v>
                </c:pt>
                <c:pt idx="98">
                  <c:v>7.3211959999999996</c:v>
                </c:pt>
                <c:pt idx="99">
                  <c:v>9.1930940000000003</c:v>
                </c:pt>
                <c:pt idx="100">
                  <c:v>9.6455789999999997</c:v>
                </c:pt>
                <c:pt idx="101">
                  <c:v>8.3236570000000007</c:v>
                </c:pt>
                <c:pt idx="102">
                  <c:v>6.9041069999999998</c:v>
                </c:pt>
                <c:pt idx="103">
                  <c:v>6.7452139999999998</c:v>
                </c:pt>
                <c:pt idx="104">
                  <c:v>7.3928570000000002</c:v>
                </c:pt>
                <c:pt idx="105">
                  <c:v>6.9767349999999997</c:v>
                </c:pt>
                <c:pt idx="106">
                  <c:v>7.6095930000000003</c:v>
                </c:pt>
                <c:pt idx="107">
                  <c:v>9.3743719999999993</c:v>
                </c:pt>
                <c:pt idx="108">
                  <c:v>10.745730999999999</c:v>
                </c:pt>
                <c:pt idx="109">
                  <c:v>11.086830000000001</c:v>
                </c:pt>
                <c:pt idx="110">
                  <c:v>12.449709</c:v>
                </c:pt>
                <c:pt idx="111">
                  <c:v>13.488352000000001</c:v>
                </c:pt>
                <c:pt idx="112">
                  <c:v>13.409076000000001</c:v>
                </c:pt>
                <c:pt idx="113">
                  <c:v>13.533439</c:v>
                </c:pt>
                <c:pt idx="114">
                  <c:v>13.175601</c:v>
                </c:pt>
                <c:pt idx="115">
                  <c:v>13.623393</c:v>
                </c:pt>
                <c:pt idx="116">
                  <c:v>14.012438</c:v>
                </c:pt>
                <c:pt idx="117">
                  <c:v>12.029529999999999</c:v>
                </c:pt>
                <c:pt idx="118">
                  <c:v>6.9186709999999998</c:v>
                </c:pt>
                <c:pt idx="119">
                  <c:v>5.0219550000000002</c:v>
                </c:pt>
                <c:pt idx="120">
                  <c:v>3.3625020000000001</c:v>
                </c:pt>
                <c:pt idx="121">
                  <c:v>2.5452880000000002</c:v>
                </c:pt>
                <c:pt idx="122">
                  <c:v>2.8306200000000001</c:v>
                </c:pt>
                <c:pt idx="123">
                  <c:v>3.0663930000000001</c:v>
                </c:pt>
                <c:pt idx="124">
                  <c:v>3.753282</c:v>
                </c:pt>
                <c:pt idx="125">
                  <c:v>4.1385399999999999</c:v>
                </c:pt>
                <c:pt idx="126">
                  <c:v>3.9581909999999998</c:v>
                </c:pt>
                <c:pt idx="127">
                  <c:v>5.2237850000000003</c:v>
                </c:pt>
                <c:pt idx="128">
                  <c:v>7.3204729999999998</c:v>
                </c:pt>
                <c:pt idx="129">
                  <c:v>8.7885559999999998</c:v>
                </c:pt>
                <c:pt idx="130">
                  <c:v>9.4426260000000006</c:v>
                </c:pt>
                <c:pt idx="131">
                  <c:v>9.5649359999999994</c:v>
                </c:pt>
                <c:pt idx="132">
                  <c:v>10.443113</c:v>
                </c:pt>
                <c:pt idx="133">
                  <c:v>10.229039</c:v>
                </c:pt>
                <c:pt idx="134">
                  <c:v>8.8562239999999992</c:v>
                </c:pt>
                <c:pt idx="135">
                  <c:v>5.9371640000000001</c:v>
                </c:pt>
                <c:pt idx="136">
                  <c:v>6.1489630000000002</c:v>
                </c:pt>
                <c:pt idx="137">
                  <c:v>6.6810650000000003</c:v>
                </c:pt>
                <c:pt idx="138">
                  <c:v>4.9644779999999997</c:v>
                </c:pt>
                <c:pt idx="139">
                  <c:v>3.8170639999999998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10336"/>
        <c:axId val="87720704"/>
      </c:scatterChart>
      <c:valAx>
        <c:axId val="8771033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720704"/>
        <c:crosses val="autoZero"/>
        <c:crossBetween val="midCat"/>
      </c:valAx>
      <c:valAx>
        <c:axId val="87720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Fuel</a:t>
                </a:r>
                <a:r>
                  <a:rPr lang="en-US" baseline="0"/>
                  <a:t> Flow</a:t>
                </a:r>
                <a:r>
                  <a:rPr lang="en-US"/>
                  <a:t> (L/hr)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7710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data'!$BY$10:$BY$200</c:f>
              <c:numCache>
                <c:formatCode>General</c:formatCode>
                <c:ptCount val="191"/>
                <c:pt idx="0">
                  <c:v>22233.091023570021</c:v>
                </c:pt>
                <c:pt idx="1">
                  <c:v>22434.810840115773</c:v>
                </c:pt>
                <c:pt idx="2">
                  <c:v>24223.480181337654</c:v>
                </c:pt>
                <c:pt idx="3">
                  <c:v>23978.954118760645</c:v>
                </c:pt>
                <c:pt idx="4">
                  <c:v>25676.357409352509</c:v>
                </c:pt>
                <c:pt idx="5">
                  <c:v>24612.92540094451</c:v>
                </c:pt>
                <c:pt idx="6">
                  <c:v>23983.25989715684</c:v>
                </c:pt>
                <c:pt idx="7">
                  <c:v>21493.652230745058</c:v>
                </c:pt>
                <c:pt idx="8">
                  <c:v>16616.28118116473</c:v>
                </c:pt>
                <c:pt idx="9">
                  <c:v>12149.067661876777</c:v>
                </c:pt>
                <c:pt idx="10">
                  <c:v>9404.6752028394076</c:v>
                </c:pt>
                <c:pt idx="11">
                  <c:v>7683.7281481328182</c:v>
                </c:pt>
                <c:pt idx="12">
                  <c:v>6560.1332488497901</c:v>
                </c:pt>
                <c:pt idx="13">
                  <c:v>7073.2482240602912</c:v>
                </c:pt>
                <c:pt idx="14">
                  <c:v>7698.3031168763828</c:v>
                </c:pt>
                <c:pt idx="15">
                  <c:v>7912.1718138088127</c:v>
                </c:pt>
                <c:pt idx="16">
                  <c:v>8410.7324538347293</c:v>
                </c:pt>
                <c:pt idx="17">
                  <c:v>7891.8528474028726</c:v>
                </c:pt>
                <c:pt idx="18">
                  <c:v>8039.7236276058347</c:v>
                </c:pt>
                <c:pt idx="19">
                  <c:v>8613.6815251678963</c:v>
                </c:pt>
                <c:pt idx="20">
                  <c:v>7283.7263104256572</c:v>
                </c:pt>
                <c:pt idx="21">
                  <c:v>6449.2313690135788</c:v>
                </c:pt>
                <c:pt idx="22">
                  <c:v>5633.0279095518717</c:v>
                </c:pt>
                <c:pt idx="23">
                  <c:v>5871.1065360772882</c:v>
                </c:pt>
                <c:pt idx="24">
                  <c:v>5460.4923375936733</c:v>
                </c:pt>
                <c:pt idx="25">
                  <c:v>5066.8883140504104</c:v>
                </c:pt>
                <c:pt idx="26">
                  <c:v>5241.77745935238</c:v>
                </c:pt>
                <c:pt idx="27">
                  <c:v>5095.8931337406611</c:v>
                </c:pt>
                <c:pt idx="28">
                  <c:v>6541.297954491567</c:v>
                </c:pt>
                <c:pt idx="29">
                  <c:v>10309.763788222512</c:v>
                </c:pt>
                <c:pt idx="30">
                  <c:v>13641.466525397405</c:v>
                </c:pt>
                <c:pt idx="31">
                  <c:v>15102.647008018595</c:v>
                </c:pt>
                <c:pt idx="32">
                  <c:v>19340.463331734023</c:v>
                </c:pt>
                <c:pt idx="33">
                  <c:v>21411.218245979879</c:v>
                </c:pt>
                <c:pt idx="34">
                  <c:v>20935.006428290599</c:v>
                </c:pt>
                <c:pt idx="35">
                  <c:v>21435.276447708777</c:v>
                </c:pt>
                <c:pt idx="36">
                  <c:v>21949.381057210754</c:v>
                </c:pt>
                <c:pt idx="37">
                  <c:v>20507.464766030753</c:v>
                </c:pt>
                <c:pt idx="38">
                  <c:v>18604.24448427419</c:v>
                </c:pt>
                <c:pt idx="39">
                  <c:v>16380.74927444091</c:v>
                </c:pt>
                <c:pt idx="40">
                  <c:v>14840.867893334223</c:v>
                </c:pt>
                <c:pt idx="41">
                  <c:v>15596.647730009874</c:v>
                </c:pt>
                <c:pt idx="42">
                  <c:v>14013.267939297539</c:v>
                </c:pt>
                <c:pt idx="43">
                  <c:v>13692.818393706722</c:v>
                </c:pt>
                <c:pt idx="44">
                  <c:v>12935.263748481353</c:v>
                </c:pt>
                <c:pt idx="45">
                  <c:v>13111.425743763195</c:v>
                </c:pt>
                <c:pt idx="46">
                  <c:v>14272.734103350955</c:v>
                </c:pt>
                <c:pt idx="47">
                  <c:v>13878.838307276887</c:v>
                </c:pt>
                <c:pt idx="48">
                  <c:v>15131.525688396787</c:v>
                </c:pt>
                <c:pt idx="49">
                  <c:v>18319.476446258184</c:v>
                </c:pt>
                <c:pt idx="50">
                  <c:v>21424.465773849257</c:v>
                </c:pt>
                <c:pt idx="51">
                  <c:v>20297.388508147109</c:v>
                </c:pt>
                <c:pt idx="52">
                  <c:v>19064.404793817463</c:v>
                </c:pt>
                <c:pt idx="53">
                  <c:v>18559.564104184214</c:v>
                </c:pt>
                <c:pt idx="54">
                  <c:v>21006.523465554659</c:v>
                </c:pt>
                <c:pt idx="55">
                  <c:v>21573.333721678962</c:v>
                </c:pt>
                <c:pt idx="56">
                  <c:v>22673.144453403456</c:v>
                </c:pt>
                <c:pt idx="57">
                  <c:v>22543.829036121664</c:v>
                </c:pt>
                <c:pt idx="58">
                  <c:v>24086.123512800728</c:v>
                </c:pt>
                <c:pt idx="59">
                  <c:v>24569.44229031272</c:v>
                </c:pt>
                <c:pt idx="60">
                  <c:v>25176.513741576127</c:v>
                </c:pt>
                <c:pt idx="61">
                  <c:v>25340.52999797128</c:v>
                </c:pt>
                <c:pt idx="62">
                  <c:v>24344.643831211433</c:v>
                </c:pt>
                <c:pt idx="63">
                  <c:v>23073.419997563902</c:v>
                </c:pt>
                <c:pt idx="64">
                  <c:v>22820.494630667832</c:v>
                </c:pt>
                <c:pt idx="65">
                  <c:v>21856.47329021298</c:v>
                </c:pt>
                <c:pt idx="66">
                  <c:v>22704.450854816605</c:v>
                </c:pt>
                <c:pt idx="67">
                  <c:v>21542.428199437392</c:v>
                </c:pt>
                <c:pt idx="68">
                  <c:v>22862.051583185897</c:v>
                </c:pt>
                <c:pt idx="69">
                  <c:v>20917.573255921143</c:v>
                </c:pt>
                <c:pt idx="70">
                  <c:v>13638.374096816693</c:v>
                </c:pt>
                <c:pt idx="71">
                  <c:v>8984.0658960936798</c:v>
                </c:pt>
                <c:pt idx="72">
                  <c:v>7529.1725000774659</c:v>
                </c:pt>
                <c:pt idx="73">
                  <c:v>8638.6389691299719</c:v>
                </c:pt>
                <c:pt idx="74">
                  <c:v>10664.43969528221</c:v>
                </c:pt>
                <c:pt idx="75">
                  <c:v>11369.801846724104</c:v>
                </c:pt>
                <c:pt idx="76">
                  <c:v>11085.878823186576</c:v>
                </c:pt>
                <c:pt idx="77">
                  <c:v>10504.407245030379</c:v>
                </c:pt>
                <c:pt idx="78">
                  <c:v>9076.7541526525911</c:v>
                </c:pt>
                <c:pt idx="79">
                  <c:v>7709.3915644902881</c:v>
                </c:pt>
                <c:pt idx="80">
                  <c:v>6087.8421721836758</c:v>
                </c:pt>
                <c:pt idx="81">
                  <c:v>5750.6170668209152</c:v>
                </c:pt>
                <c:pt idx="82">
                  <c:v>6346.2702329372642</c:v>
                </c:pt>
                <c:pt idx="83">
                  <c:v>7464.0633002088352</c:v>
                </c:pt>
                <c:pt idx="84">
                  <c:v>8603.2645801789877</c:v>
                </c:pt>
                <c:pt idx="85">
                  <c:v>9451.646028148647</c:v>
                </c:pt>
                <c:pt idx="86">
                  <c:v>9529.848458358465</c:v>
                </c:pt>
                <c:pt idx="87">
                  <c:v>10424.902859165191</c:v>
                </c:pt>
                <c:pt idx="88">
                  <c:v>12184.617358828094</c:v>
                </c:pt>
                <c:pt idx="89">
                  <c:v>13608.148236950659</c:v>
                </c:pt>
                <c:pt idx="90">
                  <c:v>14019.36730223574</c:v>
                </c:pt>
                <c:pt idx="91">
                  <c:v>13334.368888749737</c:v>
                </c:pt>
                <c:pt idx="92">
                  <c:v>13251.152005449616</c:v>
                </c:pt>
                <c:pt idx="93">
                  <c:v>12672.353914556579</c:v>
                </c:pt>
                <c:pt idx="94">
                  <c:v>14013.260163588506</c:v>
                </c:pt>
                <c:pt idx="95">
                  <c:v>14942.305042419148</c:v>
                </c:pt>
                <c:pt idx="96">
                  <c:v>13333.690375425413</c:v>
                </c:pt>
                <c:pt idx="97">
                  <c:v>12957.678623454774</c:v>
                </c:pt>
                <c:pt idx="98">
                  <c:v>13481.543443827886</c:v>
                </c:pt>
                <c:pt idx="99">
                  <c:v>14340.211044050626</c:v>
                </c:pt>
                <c:pt idx="100">
                  <c:v>13621.01403417085</c:v>
                </c:pt>
                <c:pt idx="101">
                  <c:v>13521.144170734951</c:v>
                </c:pt>
                <c:pt idx="102">
                  <c:v>14491.079205151051</c:v>
                </c:pt>
                <c:pt idx="103">
                  <c:v>12570.481040969476</c:v>
                </c:pt>
                <c:pt idx="104">
                  <c:v>12838.943032830288</c:v>
                </c:pt>
                <c:pt idx="105">
                  <c:v>13529.453532282099</c:v>
                </c:pt>
                <c:pt idx="106">
                  <c:v>13417.037450385842</c:v>
                </c:pt>
                <c:pt idx="107">
                  <c:v>13058.950081239149</c:v>
                </c:pt>
                <c:pt idx="108">
                  <c:v>16580.202047833187</c:v>
                </c:pt>
                <c:pt idx="109">
                  <c:v>19294.99553615578</c:v>
                </c:pt>
                <c:pt idx="110">
                  <c:v>21273.865350919019</c:v>
                </c:pt>
                <c:pt idx="111">
                  <c:v>21940.106518239223</c:v>
                </c:pt>
                <c:pt idx="112">
                  <c:v>23254.500562142563</c:v>
                </c:pt>
                <c:pt idx="113">
                  <c:v>23804.171342744812</c:v>
                </c:pt>
                <c:pt idx="114">
                  <c:v>24167.296624684841</c:v>
                </c:pt>
                <c:pt idx="115">
                  <c:v>24363.204445330914</c:v>
                </c:pt>
                <c:pt idx="116">
                  <c:v>21696.752325528167</c:v>
                </c:pt>
                <c:pt idx="117">
                  <c:v>14863.038883810428</c:v>
                </c:pt>
                <c:pt idx="118">
                  <c:v>10209.359848290766</c:v>
                </c:pt>
                <c:pt idx="119">
                  <c:v>8036.0996202523629</c:v>
                </c:pt>
                <c:pt idx="120">
                  <c:v>5844.8665674409676</c:v>
                </c:pt>
                <c:pt idx="121">
                  <c:v>5302.586738895634</c:v>
                </c:pt>
                <c:pt idx="122">
                  <c:v>5808.1959355091212</c:v>
                </c:pt>
                <c:pt idx="123">
                  <c:v>8335.3099422014584</c:v>
                </c:pt>
                <c:pt idx="124">
                  <c:v>10702.814566868279</c:v>
                </c:pt>
                <c:pt idx="125">
                  <c:v>10213.526198379726</c:v>
                </c:pt>
                <c:pt idx="126">
                  <c:v>9865.8046629894689</c:v>
                </c:pt>
                <c:pt idx="127">
                  <c:v>8943.2197354236214</c:v>
                </c:pt>
                <c:pt idx="128">
                  <c:v>8227.524598517206</c:v>
                </c:pt>
                <c:pt idx="129">
                  <c:v>8834.8190315466491</c:v>
                </c:pt>
                <c:pt idx="130">
                  <c:v>11856.886972521055</c:v>
                </c:pt>
                <c:pt idx="131">
                  <c:v>14414.899254968419</c:v>
                </c:pt>
                <c:pt idx="132">
                  <c:v>16751.874190731411</c:v>
                </c:pt>
                <c:pt idx="133">
                  <c:v>20436.157085481933</c:v>
                </c:pt>
                <c:pt idx="134">
                  <c:v>19996.504685478525</c:v>
                </c:pt>
                <c:pt idx="135">
                  <c:v>16534.143830956229</c:v>
                </c:pt>
                <c:pt idx="136">
                  <c:v>13815.984220966449</c:v>
                </c:pt>
                <c:pt idx="137">
                  <c:v>12567.046564778948</c:v>
                </c:pt>
                <c:pt idx="138">
                  <c:v>15479.20203230225</c:v>
                </c:pt>
                <c:pt idx="139">
                  <c:v>17702.099219665728</c:v>
                </c:pt>
                <c:pt idx="140">
                  <c:v>20432.529390748223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data'!$BY$10:$BY$200</c:f>
              <c:numCache>
                <c:formatCode>General</c:formatCode>
                <c:ptCount val="191"/>
                <c:pt idx="0">
                  <c:v>20432.529390748223</c:v>
                </c:pt>
                <c:pt idx="1">
                  <c:v>22341.28909705365</c:v>
                </c:pt>
                <c:pt idx="2">
                  <c:v>22995.475369614964</c:v>
                </c:pt>
                <c:pt idx="3">
                  <c:v>22247.26732646528</c:v>
                </c:pt>
                <c:pt idx="4">
                  <c:v>20596.750107472977</c:v>
                </c:pt>
                <c:pt idx="5">
                  <c:v>20474.434185482594</c:v>
                </c:pt>
                <c:pt idx="6">
                  <c:v>18910.559695337473</c:v>
                </c:pt>
                <c:pt idx="7">
                  <c:v>16358.410892554683</c:v>
                </c:pt>
                <c:pt idx="8">
                  <c:v>13392.712817510755</c:v>
                </c:pt>
                <c:pt idx="9">
                  <c:v>10577.32058025649</c:v>
                </c:pt>
                <c:pt idx="10">
                  <c:v>7713.3183959261805</c:v>
                </c:pt>
                <c:pt idx="11">
                  <c:v>7358.9421054932</c:v>
                </c:pt>
                <c:pt idx="12">
                  <c:v>8250.29050569834</c:v>
                </c:pt>
                <c:pt idx="13">
                  <c:v>7394.7415579872877</c:v>
                </c:pt>
                <c:pt idx="14">
                  <c:v>8291.744159040305</c:v>
                </c:pt>
                <c:pt idx="15">
                  <c:v>8945.1213685457788</c:v>
                </c:pt>
                <c:pt idx="16">
                  <c:v>8674.2914790164468</c:v>
                </c:pt>
                <c:pt idx="17">
                  <c:v>8973.5611958540921</c:v>
                </c:pt>
                <c:pt idx="18">
                  <c:v>8701.0269130831075</c:v>
                </c:pt>
                <c:pt idx="19">
                  <c:v>6905.1988320922874</c:v>
                </c:pt>
                <c:pt idx="20">
                  <c:v>6037.0563306797749</c:v>
                </c:pt>
                <c:pt idx="21">
                  <c:v>5736.8606034408967</c:v>
                </c:pt>
                <c:pt idx="22">
                  <c:v>5067.7573922325701</c:v>
                </c:pt>
                <c:pt idx="23">
                  <c:v>4824.3354776974347</c:v>
                </c:pt>
                <c:pt idx="24">
                  <c:v>4920.254766856493</c:v>
                </c:pt>
                <c:pt idx="25">
                  <c:v>5493.0299767413844</c:v>
                </c:pt>
                <c:pt idx="26">
                  <c:v>7028.0066926347608</c:v>
                </c:pt>
                <c:pt idx="27">
                  <c:v>9110.6530813203099</c:v>
                </c:pt>
                <c:pt idx="28">
                  <c:v>10311.707397797771</c:v>
                </c:pt>
                <c:pt idx="29">
                  <c:v>13046.929824002933</c:v>
                </c:pt>
                <c:pt idx="30">
                  <c:v>16741.474614703253</c:v>
                </c:pt>
                <c:pt idx="31">
                  <c:v>19063.221467650219</c:v>
                </c:pt>
                <c:pt idx="32">
                  <c:v>18954.943599583719</c:v>
                </c:pt>
                <c:pt idx="33">
                  <c:v>15548.804402751155</c:v>
                </c:pt>
                <c:pt idx="34">
                  <c:v>15392.532285768699</c:v>
                </c:pt>
                <c:pt idx="35">
                  <c:v>18429.901302351172</c:v>
                </c:pt>
                <c:pt idx="36">
                  <c:v>19482.57726525945</c:v>
                </c:pt>
                <c:pt idx="37">
                  <c:v>19015.499712083107</c:v>
                </c:pt>
                <c:pt idx="38">
                  <c:v>17089.114168871572</c:v>
                </c:pt>
                <c:pt idx="39">
                  <c:v>15996.926795544088</c:v>
                </c:pt>
                <c:pt idx="40">
                  <c:v>15968.665673641826</c:v>
                </c:pt>
                <c:pt idx="41">
                  <c:v>14107.766618786833</c:v>
                </c:pt>
                <c:pt idx="42">
                  <c:v>11451.30055714564</c:v>
                </c:pt>
                <c:pt idx="43">
                  <c:v>10925.961401529001</c:v>
                </c:pt>
                <c:pt idx="44">
                  <c:v>11259.51996208924</c:v>
                </c:pt>
                <c:pt idx="45">
                  <c:v>12877.465854456826</c:v>
                </c:pt>
                <c:pt idx="46">
                  <c:v>12538.37892290833</c:v>
                </c:pt>
                <c:pt idx="47">
                  <c:v>12501.487549959633</c:v>
                </c:pt>
                <c:pt idx="48">
                  <c:v>16712.435371686435</c:v>
                </c:pt>
                <c:pt idx="49">
                  <c:v>18831.207323637129</c:v>
                </c:pt>
                <c:pt idx="50">
                  <c:v>18803.042079201896</c:v>
                </c:pt>
                <c:pt idx="51">
                  <c:v>19910.784141370477</c:v>
                </c:pt>
                <c:pt idx="52">
                  <c:v>19491.291618212708</c:v>
                </c:pt>
                <c:pt idx="53">
                  <c:v>18001.987453813454</c:v>
                </c:pt>
                <c:pt idx="54">
                  <c:v>19694.807848110315</c:v>
                </c:pt>
                <c:pt idx="55">
                  <c:v>22702.222635445982</c:v>
                </c:pt>
                <c:pt idx="56">
                  <c:v>21862.266908582966</c:v>
                </c:pt>
                <c:pt idx="57">
                  <c:v>21777.363437199379</c:v>
                </c:pt>
                <c:pt idx="58">
                  <c:v>22275.109364719265</c:v>
                </c:pt>
                <c:pt idx="59">
                  <c:v>24046.015025887678</c:v>
                </c:pt>
                <c:pt idx="60">
                  <c:v>23869.46971377336</c:v>
                </c:pt>
                <c:pt idx="61">
                  <c:v>24383.816509100172</c:v>
                </c:pt>
                <c:pt idx="62">
                  <c:v>24313.421365420028</c:v>
                </c:pt>
                <c:pt idx="63">
                  <c:v>24364.226842812554</c:v>
                </c:pt>
                <c:pt idx="64">
                  <c:v>24177.809519047078</c:v>
                </c:pt>
                <c:pt idx="65">
                  <c:v>23497.91764466172</c:v>
                </c:pt>
                <c:pt idx="66">
                  <c:v>23395.523991741145</c:v>
                </c:pt>
                <c:pt idx="67">
                  <c:v>23455.991864070998</c:v>
                </c:pt>
                <c:pt idx="68">
                  <c:v>21437.212348453791</c:v>
                </c:pt>
                <c:pt idx="69">
                  <c:v>13997.006240829769</c:v>
                </c:pt>
                <c:pt idx="70">
                  <c:v>9380.3524009818684</c:v>
                </c:pt>
                <c:pt idx="71">
                  <c:v>7293.8670124614218</c:v>
                </c:pt>
                <c:pt idx="72">
                  <c:v>8659.2338981921312</c:v>
                </c:pt>
                <c:pt idx="73">
                  <c:v>12254.767358006626</c:v>
                </c:pt>
                <c:pt idx="74">
                  <c:v>11550.704201670167</c:v>
                </c:pt>
                <c:pt idx="75">
                  <c:v>11421.344371563342</c:v>
                </c:pt>
                <c:pt idx="76">
                  <c:v>9709.8995073679125</c:v>
                </c:pt>
                <c:pt idx="77">
                  <c:v>7921.9392605712219</c:v>
                </c:pt>
                <c:pt idx="78">
                  <c:v>6692.3810688922176</c:v>
                </c:pt>
                <c:pt idx="79">
                  <c:v>6366.8119247111063</c:v>
                </c:pt>
                <c:pt idx="80">
                  <c:v>6568.9238735403187</c:v>
                </c:pt>
                <c:pt idx="81">
                  <c:v>6015.0189727991074</c:v>
                </c:pt>
                <c:pt idx="82">
                  <c:v>6629.996782879778</c:v>
                </c:pt>
                <c:pt idx="83">
                  <c:v>8384.4753600616259</c:v>
                </c:pt>
                <c:pt idx="84">
                  <c:v>9555.9590495255943</c:v>
                </c:pt>
                <c:pt idx="85">
                  <c:v>10344.45532724544</c:v>
                </c:pt>
                <c:pt idx="86">
                  <c:v>11214.777826226995</c:v>
                </c:pt>
                <c:pt idx="87">
                  <c:v>12696.884126086343</c:v>
                </c:pt>
                <c:pt idx="88">
                  <c:v>12715.568011781526</c:v>
                </c:pt>
                <c:pt idx="89">
                  <c:v>13435.20716958706</c:v>
                </c:pt>
                <c:pt idx="90">
                  <c:v>13286.860437552992</c:v>
                </c:pt>
                <c:pt idx="91">
                  <c:v>12344.129116570088</c:v>
                </c:pt>
                <c:pt idx="92">
                  <c:v>13645.204093085164</c:v>
                </c:pt>
                <c:pt idx="93">
                  <c:v>13591.046526804292</c:v>
                </c:pt>
                <c:pt idx="94">
                  <c:v>13937.455285608348</c:v>
                </c:pt>
                <c:pt idx="95">
                  <c:v>14125.338270022954</c:v>
                </c:pt>
                <c:pt idx="96">
                  <c:v>14865.69210663953</c:v>
                </c:pt>
                <c:pt idx="97">
                  <c:v>17281.772642441549</c:v>
                </c:pt>
                <c:pt idx="98">
                  <c:v>18147.727731025883</c:v>
                </c:pt>
                <c:pt idx="99">
                  <c:v>16932.886632939542</c:v>
                </c:pt>
                <c:pt idx="100">
                  <c:v>15179.20201641713</c:v>
                </c:pt>
                <c:pt idx="101">
                  <c:v>15518.524670235602</c:v>
                </c:pt>
                <c:pt idx="102">
                  <c:v>15011.413074916343</c:v>
                </c:pt>
                <c:pt idx="103">
                  <c:v>14098.757800553543</c:v>
                </c:pt>
                <c:pt idx="104">
                  <c:v>14633.725661892409</c:v>
                </c:pt>
                <c:pt idx="105">
                  <c:v>12350.015440864809</c:v>
                </c:pt>
                <c:pt idx="106">
                  <c:v>13057.932008449283</c:v>
                </c:pt>
                <c:pt idx="107">
                  <c:v>17839.403697261347</c:v>
                </c:pt>
                <c:pt idx="108">
                  <c:v>21647.415201426724</c:v>
                </c:pt>
                <c:pt idx="109">
                  <c:v>22430.486092457766</c:v>
                </c:pt>
                <c:pt idx="110">
                  <c:v>21857.713651887752</c:v>
                </c:pt>
                <c:pt idx="111">
                  <c:v>22207.528074359627</c:v>
                </c:pt>
                <c:pt idx="112">
                  <c:v>22994.198161238815</c:v>
                </c:pt>
                <c:pt idx="113">
                  <c:v>22304.173402913209</c:v>
                </c:pt>
                <c:pt idx="114">
                  <c:v>24182.6101508393</c:v>
                </c:pt>
                <c:pt idx="115">
                  <c:v>23937.16333036371</c:v>
                </c:pt>
                <c:pt idx="116">
                  <c:v>17831.639012451604</c:v>
                </c:pt>
                <c:pt idx="117">
                  <c:v>8637.2792710962931</c:v>
                </c:pt>
                <c:pt idx="118">
                  <c:v>6755.4717057799635</c:v>
                </c:pt>
                <c:pt idx="119">
                  <c:v>5595.7527066309767</c:v>
                </c:pt>
                <c:pt idx="120">
                  <c:v>4888.7527787036406</c:v>
                </c:pt>
                <c:pt idx="121">
                  <c:v>5727.8578602823491</c:v>
                </c:pt>
                <c:pt idx="122">
                  <c:v>6151.5798794945158</c:v>
                </c:pt>
                <c:pt idx="123">
                  <c:v>7618.6720380777351</c:v>
                </c:pt>
                <c:pt idx="124">
                  <c:v>8428.8066897881436</c:v>
                </c:pt>
                <c:pt idx="125">
                  <c:v>8355.4091063278011</c:v>
                </c:pt>
                <c:pt idx="126">
                  <c:v>8183.7607200826633</c:v>
                </c:pt>
                <c:pt idx="127">
                  <c:v>7532.7928751757445</c:v>
                </c:pt>
                <c:pt idx="128">
                  <c:v>7947.5262450406071</c:v>
                </c:pt>
                <c:pt idx="129">
                  <c:v>9746.6414103426196</c:v>
                </c:pt>
                <c:pt idx="130">
                  <c:v>12998.830603933517</c:v>
                </c:pt>
                <c:pt idx="131">
                  <c:v>15007.258768001528</c:v>
                </c:pt>
                <c:pt idx="132">
                  <c:v>16322.114759646487</c:v>
                </c:pt>
                <c:pt idx="133">
                  <c:v>18657.340295584701</c:v>
                </c:pt>
                <c:pt idx="134">
                  <c:v>17732.094121389473</c:v>
                </c:pt>
                <c:pt idx="135">
                  <c:v>14622.720320550203</c:v>
                </c:pt>
                <c:pt idx="136">
                  <c:v>14149.650701937102</c:v>
                </c:pt>
                <c:pt idx="137">
                  <c:v>13651.987678847783</c:v>
                </c:pt>
                <c:pt idx="138">
                  <c:v>16595.046897408065</c:v>
                </c:pt>
                <c:pt idx="139">
                  <c:v>17988.260833188742</c:v>
                </c:pt>
                <c:pt idx="140">
                  <c:v>18444.230748609469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data'!$BY$10:$BY$199</c:f>
              <c:numCache>
                <c:formatCode>General</c:formatCode>
                <c:ptCount val="190"/>
                <c:pt idx="0">
                  <c:v>18444.230748609469</c:v>
                </c:pt>
                <c:pt idx="1">
                  <c:v>19411.112416801119</c:v>
                </c:pt>
                <c:pt idx="2">
                  <c:v>20948.056887479375</c:v>
                </c:pt>
                <c:pt idx="3">
                  <c:v>21225.332459803147</c:v>
                </c:pt>
                <c:pt idx="4">
                  <c:v>20096.0630262493</c:v>
                </c:pt>
                <c:pt idx="5">
                  <c:v>20995.730878452276</c:v>
                </c:pt>
                <c:pt idx="6">
                  <c:v>21521.502148043601</c:v>
                </c:pt>
                <c:pt idx="7">
                  <c:v>17193.98171398311</c:v>
                </c:pt>
                <c:pt idx="8">
                  <c:v>11952.698059763365</c:v>
                </c:pt>
                <c:pt idx="9">
                  <c:v>9208.444705957756</c:v>
                </c:pt>
                <c:pt idx="10">
                  <c:v>7918.4008222893608</c:v>
                </c:pt>
                <c:pt idx="11">
                  <c:v>7546.8485167962217</c:v>
                </c:pt>
                <c:pt idx="12">
                  <c:v>7108.6373794724595</c:v>
                </c:pt>
                <c:pt idx="13">
                  <c:v>7159.9413703318751</c:v>
                </c:pt>
                <c:pt idx="14">
                  <c:v>7722.0202560144762</c:v>
                </c:pt>
                <c:pt idx="15">
                  <c:v>7104.8480777937602</c:v>
                </c:pt>
                <c:pt idx="16">
                  <c:v>7621.1707735374548</c:v>
                </c:pt>
                <c:pt idx="17">
                  <c:v>7924.1627506231252</c:v>
                </c:pt>
                <c:pt idx="18">
                  <c:v>7099.4542209155006</c:v>
                </c:pt>
                <c:pt idx="19">
                  <c:v>6477.303176767623</c:v>
                </c:pt>
                <c:pt idx="20">
                  <c:v>5285.5221204786267</c:v>
                </c:pt>
                <c:pt idx="21">
                  <c:v>3995.2426935376566</c:v>
                </c:pt>
                <c:pt idx="22">
                  <c:v>4358.6242279356102</c:v>
                </c:pt>
                <c:pt idx="23">
                  <c:v>5506.237986386971</c:v>
                </c:pt>
                <c:pt idx="24">
                  <c:v>5632.5720295042765</c:v>
                </c:pt>
                <c:pt idx="25">
                  <c:v>5410.3264740784343</c:v>
                </c:pt>
                <c:pt idx="26">
                  <c:v>6470.6892885325824</c:v>
                </c:pt>
                <c:pt idx="27">
                  <c:v>8334.1612708729881</c:v>
                </c:pt>
                <c:pt idx="28">
                  <c:v>10764.193694798538</c:v>
                </c:pt>
                <c:pt idx="29">
                  <c:v>11640.615181013773</c:v>
                </c:pt>
                <c:pt idx="30">
                  <c:v>13732.501388069319</c:v>
                </c:pt>
                <c:pt idx="31">
                  <c:v>16297.120619822083</c:v>
                </c:pt>
                <c:pt idx="32">
                  <c:v>18401.2011011822</c:v>
                </c:pt>
                <c:pt idx="33">
                  <c:v>18205.696350867973</c:v>
                </c:pt>
                <c:pt idx="34">
                  <c:v>19662.682620532632</c:v>
                </c:pt>
                <c:pt idx="35">
                  <c:v>19014.67051396388</c:v>
                </c:pt>
                <c:pt idx="36">
                  <c:v>16215.641150630783</c:v>
                </c:pt>
                <c:pt idx="37">
                  <c:v>17567.478751132163</c:v>
                </c:pt>
                <c:pt idx="38">
                  <c:v>20144.565746171153</c:v>
                </c:pt>
                <c:pt idx="39">
                  <c:v>17523.376602747801</c:v>
                </c:pt>
                <c:pt idx="40">
                  <c:v>15823.13219425949</c:v>
                </c:pt>
                <c:pt idx="41">
                  <c:v>13963.551491935432</c:v>
                </c:pt>
                <c:pt idx="42">
                  <c:v>15132.869036227194</c:v>
                </c:pt>
                <c:pt idx="43">
                  <c:v>13669.853440027218</c:v>
                </c:pt>
                <c:pt idx="44">
                  <c:v>12116.951265023994</c:v>
                </c:pt>
                <c:pt idx="45">
                  <c:v>12724.629332124272</c:v>
                </c:pt>
                <c:pt idx="46">
                  <c:v>13272.533791473079</c:v>
                </c:pt>
                <c:pt idx="47">
                  <c:v>14167.297193414443</c:v>
                </c:pt>
                <c:pt idx="48">
                  <c:v>18302.907646204851</c:v>
                </c:pt>
                <c:pt idx="49">
                  <c:v>19735.934335552683</c:v>
                </c:pt>
                <c:pt idx="50">
                  <c:v>19774.858860637054</c:v>
                </c:pt>
                <c:pt idx="51">
                  <c:v>20776.875149558924</c:v>
                </c:pt>
                <c:pt idx="52">
                  <c:v>19768.134431003567</c:v>
                </c:pt>
                <c:pt idx="53">
                  <c:v>18703.95691288359</c:v>
                </c:pt>
                <c:pt idx="54">
                  <c:v>18851.232938395562</c:v>
                </c:pt>
                <c:pt idx="55">
                  <c:v>18677.63726577631</c:v>
                </c:pt>
                <c:pt idx="56">
                  <c:v>19485.799638748289</c:v>
                </c:pt>
                <c:pt idx="57">
                  <c:v>20361.746434015127</c:v>
                </c:pt>
                <c:pt idx="58">
                  <c:v>21968.956786081599</c:v>
                </c:pt>
                <c:pt idx="59">
                  <c:v>23844.883909261142</c:v>
                </c:pt>
                <c:pt idx="60">
                  <c:v>24119.478250837692</c:v>
                </c:pt>
                <c:pt idx="61">
                  <c:v>23660.375935968739</c:v>
                </c:pt>
                <c:pt idx="62">
                  <c:v>24265.728342787603</c:v>
                </c:pt>
                <c:pt idx="63">
                  <c:v>24931.941093329402</c:v>
                </c:pt>
                <c:pt idx="64">
                  <c:v>25208.106120916691</c:v>
                </c:pt>
                <c:pt idx="65">
                  <c:v>24036.607761725863</c:v>
                </c:pt>
                <c:pt idx="66">
                  <c:v>23554.514951739915</c:v>
                </c:pt>
                <c:pt idx="67">
                  <c:v>23322.644431881541</c:v>
                </c:pt>
                <c:pt idx="68">
                  <c:v>20705.183614905258</c:v>
                </c:pt>
                <c:pt idx="69">
                  <c:v>13255.384236583384</c:v>
                </c:pt>
                <c:pt idx="70">
                  <c:v>9063.7152062716596</c:v>
                </c:pt>
                <c:pt idx="71">
                  <c:v>7099.9833842058679</c:v>
                </c:pt>
                <c:pt idx="72">
                  <c:v>8755.9588111674366</c:v>
                </c:pt>
                <c:pt idx="73">
                  <c:v>11701.495375147915</c:v>
                </c:pt>
                <c:pt idx="74">
                  <c:v>10263.856897049358</c:v>
                </c:pt>
                <c:pt idx="75">
                  <c:v>9301.1769798158075</c:v>
                </c:pt>
                <c:pt idx="76">
                  <c:v>8690.1839879081617</c:v>
                </c:pt>
                <c:pt idx="77">
                  <c:v>7694.2474854204829</c:v>
                </c:pt>
                <c:pt idx="78">
                  <c:v>7704.2687046444307</c:v>
                </c:pt>
                <c:pt idx="79">
                  <c:v>6448.8790152828269</c:v>
                </c:pt>
                <c:pt idx="80">
                  <c:v>5849.0102058222665</c:v>
                </c:pt>
                <c:pt idx="81">
                  <c:v>6188.6978665439383</c:v>
                </c:pt>
                <c:pt idx="82">
                  <c:v>8186.0758407142157</c:v>
                </c:pt>
                <c:pt idx="83">
                  <c:v>8802.1723420409071</c:v>
                </c:pt>
                <c:pt idx="84">
                  <c:v>10510.496390898707</c:v>
                </c:pt>
                <c:pt idx="85">
                  <c:v>10871.828376492258</c:v>
                </c:pt>
                <c:pt idx="86">
                  <c:v>12114.329356226363</c:v>
                </c:pt>
                <c:pt idx="87">
                  <c:v>11909.566118078325</c:v>
                </c:pt>
                <c:pt idx="88">
                  <c:v>14106.822130557406</c:v>
                </c:pt>
                <c:pt idx="89">
                  <c:v>14114.722131237648</c:v>
                </c:pt>
                <c:pt idx="90">
                  <c:v>12840.971937845499</c:v>
                </c:pt>
                <c:pt idx="91">
                  <c:v>13822.161941787996</c:v>
                </c:pt>
                <c:pt idx="92">
                  <c:v>12584.579246066418</c:v>
                </c:pt>
                <c:pt idx="93">
                  <c:v>11959.333568314492</c:v>
                </c:pt>
                <c:pt idx="94">
                  <c:v>12392.1283374749</c:v>
                </c:pt>
                <c:pt idx="95">
                  <c:v>12886.603222976486</c:v>
                </c:pt>
                <c:pt idx="96">
                  <c:v>12411.113562683624</c:v>
                </c:pt>
                <c:pt idx="97">
                  <c:v>12543.28456978101</c:v>
                </c:pt>
                <c:pt idx="98">
                  <c:v>13664.703616735553</c:v>
                </c:pt>
                <c:pt idx="99">
                  <c:v>17158.472633679801</c:v>
                </c:pt>
                <c:pt idx="100">
                  <c:v>18003.959807527623</c:v>
                </c:pt>
                <c:pt idx="101">
                  <c:v>15536.962551173938</c:v>
                </c:pt>
                <c:pt idx="102">
                  <c:v>12886.576272803317</c:v>
                </c:pt>
                <c:pt idx="103">
                  <c:v>12589.912593366229</c:v>
                </c:pt>
                <c:pt idx="104">
                  <c:v>13799.345957360256</c:v>
                </c:pt>
                <c:pt idx="105">
                  <c:v>13022.939383804907</c:v>
                </c:pt>
                <c:pt idx="106">
                  <c:v>14204.041611324146</c:v>
                </c:pt>
                <c:pt idx="107">
                  <c:v>17487.51500681094</c:v>
                </c:pt>
                <c:pt idx="108">
                  <c:v>19982.881661760253</c:v>
                </c:pt>
                <c:pt idx="109">
                  <c:v>20044.605321722218</c:v>
                </c:pt>
                <c:pt idx="110">
                  <c:v>21365.776782372261</c:v>
                </c:pt>
                <c:pt idx="111">
                  <c:v>22058.739144873394</c:v>
                </c:pt>
                <c:pt idx="112">
                  <c:v>21318.514162767453</c:v>
                </c:pt>
                <c:pt idx="113">
                  <c:v>21194.419772205107</c:v>
                </c:pt>
                <c:pt idx="114">
                  <c:v>20430.811882234306</c:v>
                </c:pt>
                <c:pt idx="115">
                  <c:v>20999.428961431651</c:v>
                </c:pt>
                <c:pt idx="116">
                  <c:v>21884.687976106812</c:v>
                </c:pt>
                <c:pt idx="117">
                  <c:v>19379.40270838674</c:v>
                </c:pt>
                <c:pt idx="118">
                  <c:v>11371.07779946038</c:v>
                </c:pt>
                <c:pt idx="119">
                  <c:v>7969.365128654721</c:v>
                </c:pt>
                <c:pt idx="120">
                  <c:v>4648.8947411852096</c:v>
                </c:pt>
                <c:pt idx="121">
                  <c:v>3277.0027363629611</c:v>
                </c:pt>
                <c:pt idx="122">
                  <c:v>3658.7322333756483</c:v>
                </c:pt>
                <c:pt idx="123">
                  <c:v>4287.326027407732</c:v>
                </c:pt>
                <c:pt idx="124">
                  <c:v>5789.6930962653596</c:v>
                </c:pt>
                <c:pt idx="125">
                  <c:v>6673.7987461264565</c:v>
                </c:pt>
                <c:pt idx="126">
                  <c:v>6387.049810793329</c:v>
                </c:pt>
                <c:pt idx="127">
                  <c:v>8790.9700012601406</c:v>
                </c:pt>
                <c:pt idx="128">
                  <c:v>12894.894384079589</c:v>
                </c:pt>
                <c:pt idx="129">
                  <c:v>15967.97974982809</c:v>
                </c:pt>
                <c:pt idx="130">
                  <c:v>17417.179886433561</c:v>
                </c:pt>
                <c:pt idx="131">
                  <c:v>17751.088514844356</c:v>
                </c:pt>
                <c:pt idx="132">
                  <c:v>19425.199577884621</c:v>
                </c:pt>
                <c:pt idx="133">
                  <c:v>19047.132915542326</c:v>
                </c:pt>
                <c:pt idx="134">
                  <c:v>16499.816656289076</c:v>
                </c:pt>
                <c:pt idx="135">
                  <c:v>11067.852227309797</c:v>
                </c:pt>
                <c:pt idx="136">
                  <c:v>11461.655384634285</c:v>
                </c:pt>
                <c:pt idx="137">
                  <c:v>12450.321290456974</c:v>
                </c:pt>
                <c:pt idx="138">
                  <c:v>9240.5011493085876</c:v>
                </c:pt>
                <c:pt idx="139">
                  <c:v>6959.9397756300141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39392"/>
        <c:axId val="87450752"/>
      </c:scatterChart>
      <c:valAx>
        <c:axId val="8773939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450752"/>
        <c:crosses val="autoZero"/>
        <c:crossBetween val="midCat"/>
      </c:valAx>
      <c:valAx>
        <c:axId val="87450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(g/hr)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739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data'!$BZ$10:$BZ$180</c:f>
              <c:numCache>
                <c:formatCode>General</c:formatCode>
                <c:ptCount val="171"/>
                <c:pt idx="0">
                  <c:v>2148.8456136941259</c:v>
                </c:pt>
                <c:pt idx="1">
                  <c:v>2857.6433919707561</c:v>
                </c:pt>
                <c:pt idx="2">
                  <c:v>3495.2600529248575</c:v>
                </c:pt>
                <c:pt idx="3">
                  <c:v>3629.4750081187053</c:v>
                </c:pt>
                <c:pt idx="4">
                  <c:v>4028.1537611745712</c:v>
                </c:pt>
                <c:pt idx="5">
                  <c:v>3904.5227545223665</c:v>
                </c:pt>
                <c:pt idx="6">
                  <c:v>3179.6914270004731</c:v>
                </c:pt>
                <c:pt idx="7">
                  <c:v>1773.1558272532106</c:v>
                </c:pt>
                <c:pt idx="8">
                  <c:v>722.45563142486867</c:v>
                </c:pt>
                <c:pt idx="9">
                  <c:v>469.15956822085678</c:v>
                </c:pt>
                <c:pt idx="10">
                  <c:v>568.28181264085003</c:v>
                </c:pt>
                <c:pt idx="11">
                  <c:v>934.42141994986798</c:v>
                </c:pt>
                <c:pt idx="12">
                  <c:v>1054.5924544539048</c:v>
                </c:pt>
                <c:pt idx="13">
                  <c:v>1122.2943037553598</c:v>
                </c:pt>
                <c:pt idx="14">
                  <c:v>1054.444821728204</c:v>
                </c:pt>
                <c:pt idx="15">
                  <c:v>889.77548025634883</c:v>
                </c:pt>
                <c:pt idx="16">
                  <c:v>671.327089753476</c:v>
                </c:pt>
                <c:pt idx="17">
                  <c:v>516.56504044511075</c:v>
                </c:pt>
                <c:pt idx="18">
                  <c:v>480.17482456122207</c:v>
                </c:pt>
                <c:pt idx="19">
                  <c:v>604.10445394697592</c:v>
                </c:pt>
                <c:pt idx="20">
                  <c:v>710.44742852688807</c:v>
                </c:pt>
                <c:pt idx="21">
                  <c:v>879.65809950746143</c:v>
                </c:pt>
                <c:pt idx="22">
                  <c:v>927.20236150103119</c:v>
                </c:pt>
                <c:pt idx="23">
                  <c:v>1113.7150712983819</c:v>
                </c:pt>
                <c:pt idx="24">
                  <c:v>1194.1927498820376</c:v>
                </c:pt>
                <c:pt idx="25">
                  <c:v>1184.1804376692444</c:v>
                </c:pt>
                <c:pt idx="26">
                  <c:v>1202.47406571448</c:v>
                </c:pt>
                <c:pt idx="27">
                  <c:v>1006.4849899049784</c:v>
                </c:pt>
                <c:pt idx="28">
                  <c:v>711.10212928662008</c:v>
                </c:pt>
                <c:pt idx="29">
                  <c:v>513.49263478448324</c:v>
                </c:pt>
                <c:pt idx="30">
                  <c:v>302.21228081684882</c:v>
                </c:pt>
                <c:pt idx="31">
                  <c:v>181.01442455713683</c:v>
                </c:pt>
                <c:pt idx="32">
                  <c:v>274.75425066882161</c:v>
                </c:pt>
                <c:pt idx="33">
                  <c:v>658.24569904270879</c:v>
                </c:pt>
                <c:pt idx="34">
                  <c:v>1365.3507949950188</c:v>
                </c:pt>
                <c:pt idx="35">
                  <c:v>1981.5722317500247</c:v>
                </c:pt>
                <c:pt idx="36">
                  <c:v>2013.5437336963676</c:v>
                </c:pt>
                <c:pt idx="37">
                  <c:v>1237.4934746737392</c:v>
                </c:pt>
                <c:pt idx="38">
                  <c:v>526.82469053562886</c:v>
                </c:pt>
                <c:pt idx="39">
                  <c:v>201.85350897586324</c:v>
                </c:pt>
                <c:pt idx="40">
                  <c:v>80.225757485084998</c:v>
                </c:pt>
                <c:pt idx="41">
                  <c:v>51.050108803050009</c:v>
                </c:pt>
                <c:pt idx="42">
                  <c:v>28.625740931199999</c:v>
                </c:pt>
                <c:pt idx="43">
                  <c:v>18.162252695336001</c:v>
                </c:pt>
                <c:pt idx="44">
                  <c:v>11.1824889409584</c:v>
                </c:pt>
                <c:pt idx="45">
                  <c:v>7.6218527525880004</c:v>
                </c:pt>
                <c:pt idx="46">
                  <c:v>5.0596934940948</c:v>
                </c:pt>
                <c:pt idx="47">
                  <c:v>3.8872325126902001</c:v>
                </c:pt>
                <c:pt idx="48">
                  <c:v>3.9799779396911998</c:v>
                </c:pt>
                <c:pt idx="49">
                  <c:v>20.565902923737998</c:v>
                </c:pt>
                <c:pt idx="50">
                  <c:v>118.55075377219521</c:v>
                </c:pt>
                <c:pt idx="51">
                  <c:v>259.30590849086565</c:v>
                </c:pt>
                <c:pt idx="52">
                  <c:v>275.27084575265764</c:v>
                </c:pt>
                <c:pt idx="53">
                  <c:v>701.89155345618985</c:v>
                </c:pt>
                <c:pt idx="54">
                  <c:v>1731.0711933725497</c:v>
                </c:pt>
                <c:pt idx="55">
                  <c:v>2513.293763904378</c:v>
                </c:pt>
                <c:pt idx="56">
                  <c:v>3007.74275686584</c:v>
                </c:pt>
                <c:pt idx="57">
                  <c:v>3149.5398270183296</c:v>
                </c:pt>
                <c:pt idx="58">
                  <c:v>3418.84704502763</c:v>
                </c:pt>
                <c:pt idx="59">
                  <c:v>3492.5112389703772</c:v>
                </c:pt>
                <c:pt idx="60">
                  <c:v>3380.9845791162697</c:v>
                </c:pt>
                <c:pt idx="61">
                  <c:v>2677.8878111167169</c:v>
                </c:pt>
                <c:pt idx="62">
                  <c:v>1817.734667394114</c:v>
                </c:pt>
                <c:pt idx="63">
                  <c:v>1419.0094394326395</c:v>
                </c:pt>
                <c:pt idx="64">
                  <c:v>1335.7411501218457</c:v>
                </c:pt>
                <c:pt idx="65">
                  <c:v>1272.1348149949824</c:v>
                </c:pt>
                <c:pt idx="66">
                  <c:v>1341.885624559347</c:v>
                </c:pt>
                <c:pt idx="67">
                  <c:v>1375.5991934108138</c:v>
                </c:pt>
                <c:pt idx="68">
                  <c:v>1754.1136317972814</c:v>
                </c:pt>
                <c:pt idx="69">
                  <c:v>1925.0577711927003</c:v>
                </c:pt>
                <c:pt idx="70">
                  <c:v>1328.8716946259774</c:v>
                </c:pt>
                <c:pt idx="71">
                  <c:v>1069.7451134051194</c:v>
                </c:pt>
                <c:pt idx="72">
                  <c:v>694.27202257205761</c:v>
                </c:pt>
                <c:pt idx="73">
                  <c:v>458.9532718662976</c:v>
                </c:pt>
                <c:pt idx="74">
                  <c:v>268.51691002996802</c:v>
                </c:pt>
                <c:pt idx="75">
                  <c:v>139.25151841307482</c:v>
                </c:pt>
                <c:pt idx="76">
                  <c:v>89.818055570604997</c:v>
                </c:pt>
                <c:pt idx="77">
                  <c:v>122.22457864305001</c:v>
                </c:pt>
                <c:pt idx="78">
                  <c:v>198.06911996624223</c:v>
                </c:pt>
                <c:pt idx="79">
                  <c:v>463.11229790821807</c:v>
                </c:pt>
                <c:pt idx="80">
                  <c:v>713.52358039820729</c:v>
                </c:pt>
                <c:pt idx="81">
                  <c:v>912.76676581694835</c:v>
                </c:pt>
                <c:pt idx="82">
                  <c:v>803.07832948425596</c:v>
                </c:pt>
                <c:pt idx="83">
                  <c:v>614.82027085895709</c:v>
                </c:pt>
                <c:pt idx="84">
                  <c:v>444.74683085096024</c:v>
                </c:pt>
                <c:pt idx="85">
                  <c:v>317.70290658185701</c:v>
                </c:pt>
                <c:pt idx="86">
                  <c:v>232.90660224467121</c:v>
                </c:pt>
                <c:pt idx="87">
                  <c:v>206.47722571344482</c:v>
                </c:pt>
                <c:pt idx="88">
                  <c:v>170.7419545622142</c:v>
                </c:pt>
                <c:pt idx="89">
                  <c:v>119.33873790108922</c:v>
                </c:pt>
                <c:pt idx="90">
                  <c:v>76.899061127775596</c:v>
                </c:pt>
                <c:pt idx="91">
                  <c:v>47.073618494809196</c:v>
                </c:pt>
                <c:pt idx="92">
                  <c:v>29.872465785933603</c:v>
                </c:pt>
                <c:pt idx="93">
                  <c:v>17.247291061833003</c:v>
                </c:pt>
                <c:pt idx="94">
                  <c:v>10.026566331527201</c:v>
                </c:pt>
                <c:pt idx="95">
                  <c:v>9.6266464594955998</c:v>
                </c:pt>
                <c:pt idx="96">
                  <c:v>5.145462175567201</c:v>
                </c:pt>
                <c:pt idx="97">
                  <c:v>3.4883619729924003</c:v>
                </c:pt>
                <c:pt idx="98">
                  <c:v>3.4119156198312002</c:v>
                </c:pt>
                <c:pt idx="99">
                  <c:v>3.2021113725000006</c:v>
                </c:pt>
                <c:pt idx="100">
                  <c:v>3.0527609966376006</c:v>
                </c:pt>
                <c:pt idx="101">
                  <c:v>2.0460993129924003</c:v>
                </c:pt>
                <c:pt idx="102">
                  <c:v>1.9531589254524002</c:v>
                </c:pt>
                <c:pt idx="103">
                  <c:v>1.6994798879885999</c:v>
                </c:pt>
                <c:pt idx="104">
                  <c:v>1.5393346858899999</c:v>
                </c:pt>
                <c:pt idx="105">
                  <c:v>1.2195248583987999</c:v>
                </c:pt>
                <c:pt idx="106">
                  <c:v>1.2091963483200001</c:v>
                </c:pt>
                <c:pt idx="107">
                  <c:v>1.1770389401176</c:v>
                </c:pt>
                <c:pt idx="108">
                  <c:v>2.4552309514416</c:v>
                </c:pt>
                <c:pt idx="109">
                  <c:v>58.724931077208005</c:v>
                </c:pt>
                <c:pt idx="110">
                  <c:v>384.12261767942658</c:v>
                </c:pt>
                <c:pt idx="111">
                  <c:v>1119.3553844310863</c:v>
                </c:pt>
                <c:pt idx="112">
                  <c:v>2094.1258399643361</c:v>
                </c:pt>
                <c:pt idx="113">
                  <c:v>2723.6145216027871</c:v>
                </c:pt>
                <c:pt idx="114">
                  <c:v>3064.5830367555859</c:v>
                </c:pt>
                <c:pt idx="115">
                  <c:v>3251.412022530506</c:v>
                </c:pt>
                <c:pt idx="116">
                  <c:v>2905.1211872560662</c:v>
                </c:pt>
                <c:pt idx="117">
                  <c:v>1870.3311286736784</c:v>
                </c:pt>
                <c:pt idx="118">
                  <c:v>1071.2220439812743</c:v>
                </c:pt>
                <c:pt idx="119">
                  <c:v>1116.7945077621821</c:v>
                </c:pt>
                <c:pt idx="120">
                  <c:v>1094.9952359502947</c:v>
                </c:pt>
                <c:pt idx="121">
                  <c:v>1106.9702213364983</c:v>
                </c:pt>
                <c:pt idx="122">
                  <c:v>1034.9111067828917</c:v>
                </c:pt>
                <c:pt idx="123">
                  <c:v>839.68529731739886</c:v>
                </c:pt>
                <c:pt idx="124">
                  <c:v>439.19860014127198</c:v>
                </c:pt>
                <c:pt idx="125">
                  <c:v>249.78764739957481</c:v>
                </c:pt>
                <c:pt idx="126">
                  <c:v>220.99793182081362</c:v>
                </c:pt>
                <c:pt idx="127">
                  <c:v>303.04647729579699</c:v>
                </c:pt>
                <c:pt idx="128">
                  <c:v>357.03376454795324</c:v>
                </c:pt>
                <c:pt idx="129">
                  <c:v>308.9375789391284</c:v>
                </c:pt>
                <c:pt idx="130">
                  <c:v>206.89165759191903</c:v>
                </c:pt>
                <c:pt idx="131">
                  <c:v>151.34939484593761</c:v>
                </c:pt>
                <c:pt idx="132">
                  <c:v>351.53743155500058</c:v>
                </c:pt>
                <c:pt idx="133">
                  <c:v>765.62018238849009</c:v>
                </c:pt>
                <c:pt idx="134">
                  <c:v>828.87376587616563</c:v>
                </c:pt>
                <c:pt idx="135">
                  <c:v>397.99061147097308</c:v>
                </c:pt>
                <c:pt idx="136">
                  <c:v>160.56265432067102</c:v>
                </c:pt>
                <c:pt idx="137">
                  <c:v>84.820802757987991</c:v>
                </c:pt>
                <c:pt idx="138">
                  <c:v>192.3158373021198</c:v>
                </c:pt>
                <c:pt idx="139">
                  <c:v>505.78191553508555</c:v>
                </c:pt>
                <c:pt idx="140">
                  <c:v>1002.2963514144168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data'!$BZ$10:$BZ$180</c:f>
              <c:numCache>
                <c:formatCode>General</c:formatCode>
                <c:ptCount val="171"/>
                <c:pt idx="0">
                  <c:v>1002.2963514144168</c:v>
                </c:pt>
                <c:pt idx="1">
                  <c:v>1561.4575000437071</c:v>
                </c:pt>
                <c:pt idx="2">
                  <c:v>2422.9373408120705</c:v>
                </c:pt>
                <c:pt idx="3">
                  <c:v>2858.6953284542305</c:v>
                </c:pt>
                <c:pt idx="4">
                  <c:v>2852.4532651109766</c:v>
                </c:pt>
                <c:pt idx="5">
                  <c:v>2522.7659118581892</c:v>
                </c:pt>
                <c:pt idx="6">
                  <c:v>1636.0473495734784</c:v>
                </c:pt>
                <c:pt idx="7">
                  <c:v>707.91635597543677</c:v>
                </c:pt>
                <c:pt idx="8">
                  <c:v>297.7847111064072</c:v>
                </c:pt>
                <c:pt idx="9">
                  <c:v>410.55002907124447</c:v>
                </c:pt>
                <c:pt idx="10">
                  <c:v>622.69936350884325</c:v>
                </c:pt>
                <c:pt idx="11">
                  <c:v>685.07036195238481</c:v>
                </c:pt>
                <c:pt idx="12">
                  <c:v>636.3446828489042</c:v>
                </c:pt>
                <c:pt idx="13">
                  <c:v>454.02305436243603</c:v>
                </c:pt>
                <c:pt idx="14">
                  <c:v>393.10491754467279</c:v>
                </c:pt>
                <c:pt idx="15">
                  <c:v>448.78874761535366</c:v>
                </c:pt>
                <c:pt idx="16">
                  <c:v>392.24703128447999</c:v>
                </c:pt>
                <c:pt idx="17">
                  <c:v>344.27070095197922</c:v>
                </c:pt>
                <c:pt idx="18">
                  <c:v>399.01639675944864</c:v>
                </c:pt>
                <c:pt idx="19">
                  <c:v>551.76104199479903</c:v>
                </c:pt>
                <c:pt idx="20">
                  <c:v>791.87718916121014</c:v>
                </c:pt>
                <c:pt idx="21">
                  <c:v>923.01484256116726</c:v>
                </c:pt>
                <c:pt idx="22">
                  <c:v>985.06657542047765</c:v>
                </c:pt>
                <c:pt idx="23">
                  <c:v>1005.1179978789251</c:v>
                </c:pt>
                <c:pt idx="24">
                  <c:v>946.34473963476489</c:v>
                </c:pt>
                <c:pt idx="25">
                  <c:v>814.4736312747491</c:v>
                </c:pt>
                <c:pt idx="26">
                  <c:v>687.83352465059409</c:v>
                </c:pt>
                <c:pt idx="27">
                  <c:v>505.43681758952204</c:v>
                </c:pt>
                <c:pt idx="28">
                  <c:v>288.38896413780958</c:v>
                </c:pt>
                <c:pt idx="29">
                  <c:v>172.52732333180722</c:v>
                </c:pt>
                <c:pt idx="30">
                  <c:v>109.481692226053</c:v>
                </c:pt>
                <c:pt idx="31">
                  <c:v>76.77996178555901</c:v>
                </c:pt>
                <c:pt idx="32">
                  <c:v>65.096157579316596</c:v>
                </c:pt>
                <c:pt idx="33">
                  <c:v>35.893046218816806</c:v>
                </c:pt>
                <c:pt idx="34">
                  <c:v>30.135151297961201</c:v>
                </c:pt>
                <c:pt idx="35">
                  <c:v>54.962508572248005</c:v>
                </c:pt>
                <c:pt idx="36">
                  <c:v>96.597449620280003</c:v>
                </c:pt>
                <c:pt idx="37">
                  <c:v>128.4912125048032</c:v>
                </c:pt>
                <c:pt idx="38">
                  <c:v>84.700516706896607</c:v>
                </c:pt>
                <c:pt idx="39">
                  <c:v>54.635525319118805</c:v>
                </c:pt>
                <c:pt idx="40">
                  <c:v>37.114075778495604</c:v>
                </c:pt>
                <c:pt idx="41">
                  <c:v>21.752543358401201</c:v>
                </c:pt>
                <c:pt idx="42">
                  <c:v>12.2617825739124</c:v>
                </c:pt>
                <c:pt idx="43">
                  <c:v>9.3164188855759988</c:v>
                </c:pt>
                <c:pt idx="44">
                  <c:v>7.0909851217492017</c:v>
                </c:pt>
                <c:pt idx="45">
                  <c:v>4.3247323740543999</c:v>
                </c:pt>
                <c:pt idx="46">
                  <c:v>3.3289163327292002</c:v>
                </c:pt>
                <c:pt idx="47">
                  <c:v>7.221042975089599</c:v>
                </c:pt>
                <c:pt idx="48">
                  <c:v>54.226293683174397</c:v>
                </c:pt>
                <c:pt idx="49">
                  <c:v>245.73502603082164</c:v>
                </c:pt>
                <c:pt idx="50">
                  <c:v>694.53959237484901</c:v>
                </c:pt>
                <c:pt idx="51">
                  <c:v>1124.3435559747736</c:v>
                </c:pt>
                <c:pt idx="52">
                  <c:v>1109.3431544265704</c:v>
                </c:pt>
                <c:pt idx="53">
                  <c:v>1002.4869709056602</c:v>
                </c:pt>
                <c:pt idx="54">
                  <c:v>1396.6573831312874</c:v>
                </c:pt>
                <c:pt idx="55">
                  <c:v>2446.6256149157311</c:v>
                </c:pt>
                <c:pt idx="56">
                  <c:v>2888.170308961066</c:v>
                </c:pt>
                <c:pt idx="57">
                  <c:v>3034.2622837021372</c:v>
                </c:pt>
                <c:pt idx="58">
                  <c:v>3161.3880668528368</c:v>
                </c:pt>
                <c:pt idx="59">
                  <c:v>3398.7153410515202</c:v>
                </c:pt>
                <c:pt idx="60">
                  <c:v>3378.2506859189152</c:v>
                </c:pt>
                <c:pt idx="61">
                  <c:v>3510.6505836291121</c:v>
                </c:pt>
                <c:pt idx="62">
                  <c:v>3495.0241648460028</c:v>
                </c:pt>
                <c:pt idx="63">
                  <c:v>3498.5320899176172</c:v>
                </c:pt>
                <c:pt idx="64">
                  <c:v>3463.3862211007804</c:v>
                </c:pt>
                <c:pt idx="65">
                  <c:v>3341.3025841459144</c:v>
                </c:pt>
                <c:pt idx="66">
                  <c:v>3309.7874083290449</c:v>
                </c:pt>
                <c:pt idx="67">
                  <c:v>3360.9159200306713</c:v>
                </c:pt>
                <c:pt idx="68">
                  <c:v>3189.4362919414425</c:v>
                </c:pt>
                <c:pt idx="69">
                  <c:v>2622.5661816983302</c:v>
                </c:pt>
                <c:pt idx="70">
                  <c:v>1536.7275204010973</c:v>
                </c:pt>
                <c:pt idx="71">
                  <c:v>899.6782129712052</c:v>
                </c:pt>
                <c:pt idx="72">
                  <c:v>728.89661173838283</c:v>
                </c:pt>
                <c:pt idx="73">
                  <c:v>464.21210523806963</c:v>
                </c:pt>
                <c:pt idx="74">
                  <c:v>210.00020003453602</c:v>
                </c:pt>
                <c:pt idx="75">
                  <c:v>179.54312955498602</c:v>
                </c:pt>
                <c:pt idx="76">
                  <c:v>367.96096572619206</c:v>
                </c:pt>
                <c:pt idx="77">
                  <c:v>580.24436209314911</c:v>
                </c:pt>
                <c:pt idx="78">
                  <c:v>712.64304203183644</c:v>
                </c:pt>
                <c:pt idx="79">
                  <c:v>800.11391810996804</c:v>
                </c:pt>
                <c:pt idx="80">
                  <c:v>955.52958182094198</c:v>
                </c:pt>
                <c:pt idx="81">
                  <c:v>990.51056403519613</c:v>
                </c:pt>
                <c:pt idx="82">
                  <c:v>832.95671136262206</c:v>
                </c:pt>
                <c:pt idx="83">
                  <c:v>644.9102662220065</c:v>
                </c:pt>
                <c:pt idx="84">
                  <c:v>429.28777750602904</c:v>
                </c:pt>
                <c:pt idx="85">
                  <c:v>294.0112164234784</c:v>
                </c:pt>
                <c:pt idx="86">
                  <c:v>188.82074180556361</c:v>
                </c:pt>
                <c:pt idx="87">
                  <c:v>128.10120729134161</c:v>
                </c:pt>
                <c:pt idx="88">
                  <c:v>77.115359712447997</c:v>
                </c:pt>
                <c:pt idx="89">
                  <c:v>51.9825973832206</c:v>
                </c:pt>
                <c:pt idx="90">
                  <c:v>34.313098436740802</c:v>
                </c:pt>
                <c:pt idx="91">
                  <c:v>21.111862639725</c:v>
                </c:pt>
                <c:pt idx="92">
                  <c:v>13.2854954883156</c:v>
                </c:pt>
                <c:pt idx="93">
                  <c:v>7.3963639347179999</c:v>
                </c:pt>
                <c:pt idx="94">
                  <c:v>5.8226993455700002</c:v>
                </c:pt>
                <c:pt idx="95">
                  <c:v>4.1767747884719997</c:v>
                </c:pt>
                <c:pt idx="96">
                  <c:v>2.6553737755008004</c:v>
                </c:pt>
                <c:pt idx="97">
                  <c:v>3.0869431820064004</c:v>
                </c:pt>
                <c:pt idx="98">
                  <c:v>3.2491019686277998</c:v>
                </c:pt>
                <c:pt idx="99">
                  <c:v>3.0385901420028003</c:v>
                </c:pt>
                <c:pt idx="100">
                  <c:v>2.7239269208004</c:v>
                </c:pt>
                <c:pt idx="101">
                  <c:v>2.7853762228628001</c:v>
                </c:pt>
                <c:pt idx="102">
                  <c:v>2.6937958210156001</c:v>
                </c:pt>
                <c:pt idx="103">
                  <c:v>2.5300095080904001</c:v>
                </c:pt>
                <c:pt idx="104">
                  <c:v>2.5656472279920002</c:v>
                </c:pt>
                <c:pt idx="105">
                  <c:v>1.2765834412000001</c:v>
                </c:pt>
                <c:pt idx="106">
                  <c:v>3.3050946223080002</c:v>
                </c:pt>
                <c:pt idx="107">
                  <c:v>75.659657043018001</c:v>
                </c:pt>
                <c:pt idx="108">
                  <c:v>409.76694950598483</c:v>
                </c:pt>
                <c:pt idx="109">
                  <c:v>1144.0804269794637</c:v>
                </c:pt>
                <c:pt idx="110">
                  <c:v>1927.5558174697501</c:v>
                </c:pt>
                <c:pt idx="111">
                  <c:v>2449.788536375037</c:v>
                </c:pt>
                <c:pt idx="112">
                  <c:v>2867.7901204825616</c:v>
                </c:pt>
                <c:pt idx="113">
                  <c:v>2963.4161717149927</c:v>
                </c:pt>
                <c:pt idx="114">
                  <c:v>3277.9499617525307</c:v>
                </c:pt>
                <c:pt idx="115">
                  <c:v>3469.7552483240588</c:v>
                </c:pt>
                <c:pt idx="116">
                  <c:v>3500.610714173059</c:v>
                </c:pt>
                <c:pt idx="117">
                  <c:v>2199.9053627576918</c:v>
                </c:pt>
                <c:pt idx="118">
                  <c:v>1610.507340776697</c:v>
                </c:pt>
                <c:pt idx="119">
                  <c:v>1160.3535801153882</c:v>
                </c:pt>
                <c:pt idx="120">
                  <c:v>864.94631138223008</c:v>
                </c:pt>
                <c:pt idx="121">
                  <c:v>727.92881389555214</c:v>
                </c:pt>
                <c:pt idx="122">
                  <c:v>573.24754338716559</c:v>
                </c:pt>
                <c:pt idx="123">
                  <c:v>559.42326814950604</c:v>
                </c:pt>
                <c:pt idx="124">
                  <c:v>495.32228856213919</c:v>
                </c:pt>
                <c:pt idx="125">
                  <c:v>529.73962592483906</c:v>
                </c:pt>
                <c:pt idx="126">
                  <c:v>666.23355006479369</c:v>
                </c:pt>
                <c:pt idx="127">
                  <c:v>678.02817464663053</c:v>
                </c:pt>
                <c:pt idx="128">
                  <c:v>600.17759245950799</c:v>
                </c:pt>
                <c:pt idx="129">
                  <c:v>412.89279493897629</c:v>
                </c:pt>
                <c:pt idx="130">
                  <c:v>267.19478217681598</c:v>
                </c:pt>
                <c:pt idx="131">
                  <c:v>145.04813344243078</c:v>
                </c:pt>
                <c:pt idx="132">
                  <c:v>81.585038096136003</c:v>
                </c:pt>
                <c:pt idx="133">
                  <c:v>65.583792596212803</c:v>
                </c:pt>
                <c:pt idx="134">
                  <c:v>50.630958382492814</c:v>
                </c:pt>
                <c:pt idx="135">
                  <c:v>30.790917896513601</c:v>
                </c:pt>
                <c:pt idx="136">
                  <c:v>20.212806895041602</c:v>
                </c:pt>
                <c:pt idx="137">
                  <c:v>16.2722563027808</c:v>
                </c:pt>
                <c:pt idx="138">
                  <c:v>29.963689071290005</c:v>
                </c:pt>
                <c:pt idx="139">
                  <c:v>138.1121361545122</c:v>
                </c:pt>
                <c:pt idx="140">
                  <c:v>663.62586848094895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data'!$BZ$10:$BZ$179</c:f>
              <c:numCache>
                <c:formatCode>General</c:formatCode>
                <c:ptCount val="170"/>
                <c:pt idx="0">
                  <c:v>663.62586848094895</c:v>
                </c:pt>
                <c:pt idx="1">
                  <c:v>1501.8043658613983</c:v>
                </c:pt>
                <c:pt idx="2">
                  <c:v>2254.4050323522752</c:v>
                </c:pt>
                <c:pt idx="3">
                  <c:v>2657.3208862834708</c:v>
                </c:pt>
                <c:pt idx="4">
                  <c:v>2660.4907642972457</c:v>
                </c:pt>
                <c:pt idx="5">
                  <c:v>2787.6752254446606</c:v>
                </c:pt>
                <c:pt idx="6">
                  <c:v>2372.0361689432002</c:v>
                </c:pt>
                <c:pt idx="7">
                  <c:v>1227.9116206599122</c:v>
                </c:pt>
                <c:pt idx="8">
                  <c:v>747.15286240336286</c:v>
                </c:pt>
                <c:pt idx="9">
                  <c:v>679.69474602763626</c:v>
                </c:pt>
                <c:pt idx="10">
                  <c:v>726.1942992741632</c:v>
                </c:pt>
                <c:pt idx="11">
                  <c:v>775.64784643649307</c:v>
                </c:pt>
                <c:pt idx="12">
                  <c:v>707.40106631103367</c:v>
                </c:pt>
                <c:pt idx="13">
                  <c:v>568.95687901838801</c:v>
                </c:pt>
                <c:pt idx="14">
                  <c:v>659.60517065650845</c:v>
                </c:pt>
                <c:pt idx="15">
                  <c:v>568.73741914863365</c:v>
                </c:pt>
                <c:pt idx="16">
                  <c:v>433.94742636893761</c:v>
                </c:pt>
                <c:pt idx="17">
                  <c:v>311.04665601223905</c:v>
                </c:pt>
                <c:pt idx="18">
                  <c:v>416.14210941887501</c:v>
                </c:pt>
                <c:pt idx="19">
                  <c:v>705.01355141215527</c:v>
                </c:pt>
                <c:pt idx="20">
                  <c:v>844.21151898389996</c:v>
                </c:pt>
                <c:pt idx="21">
                  <c:v>770.46239509634972</c:v>
                </c:pt>
                <c:pt idx="22">
                  <c:v>848.04892468673529</c:v>
                </c:pt>
                <c:pt idx="23">
                  <c:v>897.77857358596202</c:v>
                </c:pt>
                <c:pt idx="24">
                  <c:v>735.21853140927601</c:v>
                </c:pt>
                <c:pt idx="25">
                  <c:v>668.61482782945268</c:v>
                </c:pt>
                <c:pt idx="26">
                  <c:v>650.3268762443264</c:v>
                </c:pt>
                <c:pt idx="27">
                  <c:v>536.97375558472118</c:v>
                </c:pt>
                <c:pt idx="28">
                  <c:v>340.37364095938801</c:v>
                </c:pt>
                <c:pt idx="29">
                  <c:v>176.04925879466239</c:v>
                </c:pt>
                <c:pt idx="30">
                  <c:v>102.0454568741104</c:v>
                </c:pt>
                <c:pt idx="31">
                  <c:v>71.187408934250413</c:v>
                </c:pt>
                <c:pt idx="32">
                  <c:v>58.968526947464206</c:v>
                </c:pt>
                <c:pt idx="33">
                  <c:v>111.253009874976</c:v>
                </c:pt>
                <c:pt idx="34">
                  <c:v>213.30416019574199</c:v>
                </c:pt>
                <c:pt idx="35">
                  <c:v>247.41917890314465</c:v>
                </c:pt>
                <c:pt idx="36">
                  <c:v>154.05951062338559</c:v>
                </c:pt>
                <c:pt idx="37">
                  <c:v>108.90616425469281</c:v>
                </c:pt>
                <c:pt idx="38">
                  <c:v>74.322230675230799</c:v>
                </c:pt>
                <c:pt idx="39">
                  <c:v>37.888452560142603</c:v>
                </c:pt>
                <c:pt idx="40">
                  <c:v>20.848869941264002</c:v>
                </c:pt>
                <c:pt idx="41">
                  <c:v>11.936101973313002</c:v>
                </c:pt>
                <c:pt idx="42">
                  <c:v>11.173586369969602</c:v>
                </c:pt>
                <c:pt idx="43">
                  <c:v>7.2677840613980003</c:v>
                </c:pt>
                <c:pt idx="44">
                  <c:v>5.4637897395480008</c:v>
                </c:pt>
                <c:pt idx="45">
                  <c:v>5.8640445866720006</c:v>
                </c:pt>
                <c:pt idx="46">
                  <c:v>6.4242501677640007</c:v>
                </c:pt>
                <c:pt idx="47">
                  <c:v>10.93662878007</c:v>
                </c:pt>
                <c:pt idx="48">
                  <c:v>47.624881740232802</c:v>
                </c:pt>
                <c:pt idx="49">
                  <c:v>241.10230979651999</c:v>
                </c:pt>
                <c:pt idx="50">
                  <c:v>811.92060624996088</c:v>
                </c:pt>
                <c:pt idx="51">
                  <c:v>1222.5456129760128</c:v>
                </c:pt>
                <c:pt idx="52">
                  <c:v>1287.1359208762885</c:v>
                </c:pt>
                <c:pt idx="53">
                  <c:v>1591.8964486808675</c:v>
                </c:pt>
                <c:pt idx="54">
                  <c:v>2136.8119265374521</c:v>
                </c:pt>
                <c:pt idx="55">
                  <c:v>2385.0142629437637</c:v>
                </c:pt>
                <c:pt idx="56">
                  <c:v>2617.7722854564163</c:v>
                </c:pt>
                <c:pt idx="57">
                  <c:v>2748.4957219735948</c:v>
                </c:pt>
                <c:pt idx="58">
                  <c:v>2969.4328931656264</c:v>
                </c:pt>
                <c:pt idx="59">
                  <c:v>3318.2840273178813</c:v>
                </c:pt>
                <c:pt idx="60">
                  <c:v>3397.6193058864515</c:v>
                </c:pt>
                <c:pt idx="61">
                  <c:v>3424.3071617292999</c:v>
                </c:pt>
                <c:pt idx="62">
                  <c:v>3513.4877986549013</c:v>
                </c:pt>
                <c:pt idx="63">
                  <c:v>3361.9595794345751</c:v>
                </c:pt>
                <c:pt idx="64">
                  <c:v>3100.0710840355287</c:v>
                </c:pt>
                <c:pt idx="65">
                  <c:v>3058.5969205863075</c:v>
                </c:pt>
                <c:pt idx="66">
                  <c:v>3130.5014977578917</c:v>
                </c:pt>
                <c:pt idx="67">
                  <c:v>3243.8500354042653</c:v>
                </c:pt>
                <c:pt idx="68">
                  <c:v>2591.4980229506359</c:v>
                </c:pt>
                <c:pt idx="69">
                  <c:v>1531.5907942189251</c:v>
                </c:pt>
                <c:pt idx="70">
                  <c:v>1119.3786425252961</c:v>
                </c:pt>
                <c:pt idx="71">
                  <c:v>935.57567389374003</c:v>
                </c:pt>
                <c:pt idx="72">
                  <c:v>730.40510766878606</c:v>
                </c:pt>
                <c:pt idx="73">
                  <c:v>496.68983140641666</c:v>
                </c:pt>
                <c:pt idx="74">
                  <c:v>258.56034785784061</c:v>
                </c:pt>
                <c:pt idx="75">
                  <c:v>237.03212651547199</c:v>
                </c:pt>
                <c:pt idx="76">
                  <c:v>331.4752443141756</c:v>
                </c:pt>
                <c:pt idx="77">
                  <c:v>469.17036205533009</c:v>
                </c:pt>
                <c:pt idx="78">
                  <c:v>529.80457182975499</c:v>
                </c:pt>
                <c:pt idx="79">
                  <c:v>684.43852397862042</c:v>
                </c:pt>
                <c:pt idx="80">
                  <c:v>797.37492094981849</c:v>
                </c:pt>
                <c:pt idx="81">
                  <c:v>732.71256494532361</c:v>
                </c:pt>
                <c:pt idx="82">
                  <c:v>598.05855175171484</c:v>
                </c:pt>
                <c:pt idx="83">
                  <c:v>397.29986487044562</c:v>
                </c:pt>
                <c:pt idx="84">
                  <c:v>273.56168331800279</c:v>
                </c:pt>
                <c:pt idx="85">
                  <c:v>189.9203255295192</c:v>
                </c:pt>
                <c:pt idx="86">
                  <c:v>136.9970806661164</c:v>
                </c:pt>
                <c:pt idx="87">
                  <c:v>84.544201612465017</c:v>
                </c:pt>
                <c:pt idx="88">
                  <c:v>62.073148061056806</c:v>
                </c:pt>
                <c:pt idx="89">
                  <c:v>40.454666206752002</c:v>
                </c:pt>
                <c:pt idx="90">
                  <c:v>26.132214662260001</c:v>
                </c:pt>
                <c:pt idx="91">
                  <c:v>19.0852130039424</c:v>
                </c:pt>
                <c:pt idx="92">
                  <c:v>10.626461060784001</c:v>
                </c:pt>
                <c:pt idx="93">
                  <c:v>6.9382285933623997</c:v>
                </c:pt>
                <c:pt idx="94">
                  <c:v>5.7624142960896014</c:v>
                </c:pt>
                <c:pt idx="95">
                  <c:v>3.8585404857160004</c:v>
                </c:pt>
                <c:pt idx="96">
                  <c:v>2.8381022600560004</c:v>
                </c:pt>
                <c:pt idx="97">
                  <c:v>2.8112117647828003</c:v>
                </c:pt>
                <c:pt idx="98">
                  <c:v>3.0512694993120002</c:v>
                </c:pt>
                <c:pt idx="99">
                  <c:v>3.4340912954128</c:v>
                </c:pt>
                <c:pt idx="100">
                  <c:v>3.1936724271738002</c:v>
                </c:pt>
                <c:pt idx="101">
                  <c:v>2.8844651141974005</c:v>
                </c:pt>
                <c:pt idx="102">
                  <c:v>2.8667813030388003</c:v>
                </c:pt>
                <c:pt idx="103">
                  <c:v>2.8372461100340001</c:v>
                </c:pt>
                <c:pt idx="104">
                  <c:v>2.7216699545502001</c:v>
                </c:pt>
                <c:pt idx="105">
                  <c:v>2.342320171755</c:v>
                </c:pt>
                <c:pt idx="106">
                  <c:v>2.5430453189142002</c:v>
                </c:pt>
                <c:pt idx="107">
                  <c:v>8.8268711777120004</c:v>
                </c:pt>
                <c:pt idx="108">
                  <c:v>48.882214265105205</c:v>
                </c:pt>
                <c:pt idx="109">
                  <c:v>413.9701719463261</c:v>
                </c:pt>
                <c:pt idx="110">
                  <c:v>1191.5826859082681</c:v>
                </c:pt>
                <c:pt idx="111">
                  <c:v>1984.1426381677184</c:v>
                </c:pt>
                <c:pt idx="112">
                  <c:v>2360.8320132083595</c:v>
                </c:pt>
                <c:pt idx="113">
                  <c:v>2587.3159767928614</c:v>
                </c:pt>
                <c:pt idx="114">
                  <c:v>2648.2738030165706</c:v>
                </c:pt>
                <c:pt idx="115">
                  <c:v>2818.2843420477438</c:v>
                </c:pt>
                <c:pt idx="116">
                  <c:v>2713.5630093793407</c:v>
                </c:pt>
                <c:pt idx="117">
                  <c:v>1955.5713298300197</c:v>
                </c:pt>
                <c:pt idx="118">
                  <c:v>981.96274910575323</c:v>
                </c:pt>
                <c:pt idx="119">
                  <c:v>892.76963734598405</c:v>
                </c:pt>
                <c:pt idx="120">
                  <c:v>1033.7480491533624</c:v>
                </c:pt>
                <c:pt idx="121">
                  <c:v>934.62990071764659</c:v>
                </c:pt>
                <c:pt idx="122">
                  <c:v>1029.9070561827841</c:v>
                </c:pt>
                <c:pt idx="123">
                  <c:v>908.81660614489158</c:v>
                </c:pt>
                <c:pt idx="124">
                  <c:v>769.0814152225621</c:v>
                </c:pt>
                <c:pt idx="125">
                  <c:v>666.31048150506001</c:v>
                </c:pt>
                <c:pt idx="126">
                  <c:v>634.33826154468727</c:v>
                </c:pt>
                <c:pt idx="127">
                  <c:v>608.5836891325871</c:v>
                </c:pt>
                <c:pt idx="128">
                  <c:v>487.30741654575002</c:v>
                </c:pt>
                <c:pt idx="129">
                  <c:v>275.36975632191763</c:v>
                </c:pt>
                <c:pt idx="130">
                  <c:v>133.48368816638882</c:v>
                </c:pt>
                <c:pt idx="131">
                  <c:v>64.166235420921595</c:v>
                </c:pt>
                <c:pt idx="132">
                  <c:v>43.8947306645764</c:v>
                </c:pt>
                <c:pt idx="133">
                  <c:v>31.0738237735872</c:v>
                </c:pt>
                <c:pt idx="134">
                  <c:v>19.5419331002688</c:v>
                </c:pt>
                <c:pt idx="135">
                  <c:v>10.685931004566401</c:v>
                </c:pt>
                <c:pt idx="136">
                  <c:v>10.516625529774402</c:v>
                </c:pt>
                <c:pt idx="137">
                  <c:v>11.803104818463002</c:v>
                </c:pt>
                <c:pt idx="138">
                  <c:v>15.276525888034801</c:v>
                </c:pt>
                <c:pt idx="139">
                  <c:v>102.83342489245119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92320"/>
        <c:axId val="87602688"/>
      </c:scatterChart>
      <c:valAx>
        <c:axId val="87592320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602688"/>
        <c:crossesAt val="-500"/>
        <c:crossBetween val="midCat"/>
      </c:valAx>
      <c:valAx>
        <c:axId val="87602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(g/hr)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592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data'!$CA$10:$CA$200</c:f>
              <c:numCache>
                <c:formatCode>General</c:formatCode>
                <c:ptCount val="191"/>
                <c:pt idx="0">
                  <c:v>3.6664295480859996</c:v>
                </c:pt>
                <c:pt idx="1">
                  <c:v>4.2459778503438006</c:v>
                </c:pt>
                <c:pt idx="2">
                  <c:v>5.1167366902912006</c:v>
                </c:pt>
                <c:pt idx="3">
                  <c:v>5.1871768371956</c:v>
                </c:pt>
                <c:pt idx="4">
                  <c:v>5.2350691288070008</c:v>
                </c:pt>
                <c:pt idx="5">
                  <c:v>4.5080250583019996</c:v>
                </c:pt>
                <c:pt idx="6">
                  <c:v>4.1654192973874</c:v>
                </c:pt>
                <c:pt idx="7">
                  <c:v>3.3871459476036008</c:v>
                </c:pt>
                <c:pt idx="8">
                  <c:v>2.2992934470394002</c:v>
                </c:pt>
                <c:pt idx="9">
                  <c:v>1.3912000648236003</c:v>
                </c:pt>
                <c:pt idx="10">
                  <c:v>1.0396308324976</c:v>
                </c:pt>
                <c:pt idx="11">
                  <c:v>0.86753767476240007</c:v>
                </c:pt>
                <c:pt idx="12">
                  <c:v>0.70402073701680001</c:v>
                </c:pt>
                <c:pt idx="13">
                  <c:v>0.68050875302280001</c:v>
                </c:pt>
                <c:pt idx="14">
                  <c:v>0.70100092827740001</c:v>
                </c:pt>
                <c:pt idx="15">
                  <c:v>0.63586496529600001</c:v>
                </c:pt>
                <c:pt idx="16">
                  <c:v>0.62689584662400011</c:v>
                </c:pt>
                <c:pt idx="17">
                  <c:v>0.55103536375560003</c:v>
                </c:pt>
                <c:pt idx="18">
                  <c:v>0.51682577948680009</c:v>
                </c:pt>
                <c:pt idx="19">
                  <c:v>0.55017899608600007</c:v>
                </c:pt>
                <c:pt idx="20">
                  <c:v>0.42068962592800002</c:v>
                </c:pt>
                <c:pt idx="21">
                  <c:v>0.3859700153806</c:v>
                </c:pt>
                <c:pt idx="22">
                  <c:v>0.34360624448280003</c:v>
                </c:pt>
                <c:pt idx="23">
                  <c:v>0.36003209496240002</c:v>
                </c:pt>
                <c:pt idx="24">
                  <c:v>0.34071380203840002</c:v>
                </c:pt>
                <c:pt idx="25">
                  <c:v>0.32177176778880001</c:v>
                </c:pt>
                <c:pt idx="26">
                  <c:v>0.33132200864000005</c:v>
                </c:pt>
                <c:pt idx="27">
                  <c:v>0.31847635853099998</c:v>
                </c:pt>
                <c:pt idx="28">
                  <c:v>0.39382163479920002</c:v>
                </c:pt>
                <c:pt idx="29">
                  <c:v>0.59871244279600011</c:v>
                </c:pt>
                <c:pt idx="30">
                  <c:v>0.77694037477560018</c:v>
                </c:pt>
                <c:pt idx="31">
                  <c:v>0.82759637027600008</c:v>
                </c:pt>
                <c:pt idx="32">
                  <c:v>1.0713420299326002</c:v>
                </c:pt>
                <c:pt idx="33">
                  <c:v>1.6617677441138001</c:v>
                </c:pt>
                <c:pt idx="34">
                  <c:v>2.6356464285768006</c:v>
                </c:pt>
                <c:pt idx="35">
                  <c:v>3.4534020123480005</c:v>
                </c:pt>
                <c:pt idx="36">
                  <c:v>4.2403960160015997</c:v>
                </c:pt>
                <c:pt idx="37">
                  <c:v>4.0230244649358005</c:v>
                </c:pt>
                <c:pt idx="38">
                  <c:v>3.6254567784358005</c:v>
                </c:pt>
                <c:pt idx="39">
                  <c:v>2.831529310254</c:v>
                </c:pt>
                <c:pt idx="40">
                  <c:v>2.2338217086089998</c:v>
                </c:pt>
                <c:pt idx="41">
                  <c:v>2.1975856360932005</c:v>
                </c:pt>
                <c:pt idx="42">
                  <c:v>1.9645686161920002</c:v>
                </c:pt>
                <c:pt idx="43">
                  <c:v>2.2745357060680003</c:v>
                </c:pt>
                <c:pt idx="44">
                  <c:v>2.4582195516762</c:v>
                </c:pt>
                <c:pt idx="45">
                  <c:v>3.7051426548168003</c:v>
                </c:pt>
                <c:pt idx="46">
                  <c:v>6.2345814816384006</c:v>
                </c:pt>
                <c:pt idx="47">
                  <c:v>8.6989028902890002</c:v>
                </c:pt>
                <c:pt idx="48">
                  <c:v>15.231550794352801</c:v>
                </c:pt>
                <c:pt idx="49">
                  <c:v>28.3293415550974</c:v>
                </c:pt>
                <c:pt idx="50">
                  <c:v>50.027560323373606</c:v>
                </c:pt>
                <c:pt idx="51">
                  <c:v>66.493743314356806</c:v>
                </c:pt>
                <c:pt idx="52">
                  <c:v>69.353869578945606</c:v>
                </c:pt>
                <c:pt idx="53">
                  <c:v>64.621271481291799</c:v>
                </c:pt>
                <c:pt idx="54">
                  <c:v>65.004595230643204</c:v>
                </c:pt>
                <c:pt idx="55">
                  <c:v>52.943118519681001</c:v>
                </c:pt>
                <c:pt idx="56">
                  <c:v>32.295246063696005</c:v>
                </c:pt>
                <c:pt idx="57">
                  <c:v>21.173587329288999</c:v>
                </c:pt>
                <c:pt idx="58">
                  <c:v>14.750176227754</c:v>
                </c:pt>
                <c:pt idx="59">
                  <c:v>11.397495777863201</c:v>
                </c:pt>
                <c:pt idx="60">
                  <c:v>8.6336223614496017</c:v>
                </c:pt>
                <c:pt idx="61">
                  <c:v>6.9740166599039997</c:v>
                </c:pt>
                <c:pt idx="62">
                  <c:v>5.2142494764970007</c:v>
                </c:pt>
                <c:pt idx="63">
                  <c:v>4.2934598962960004</c:v>
                </c:pt>
                <c:pt idx="64">
                  <c:v>3.8370917531184001</c:v>
                </c:pt>
                <c:pt idx="65">
                  <c:v>3.3671601148262007</c:v>
                </c:pt>
                <c:pt idx="66">
                  <c:v>3.3485254522420003</c:v>
                </c:pt>
                <c:pt idx="67">
                  <c:v>2.9341562786588002</c:v>
                </c:pt>
                <c:pt idx="68">
                  <c:v>3.1704809153784002</c:v>
                </c:pt>
                <c:pt idx="69">
                  <c:v>2.6071898337900006</c:v>
                </c:pt>
                <c:pt idx="70">
                  <c:v>1.6540566216236001</c:v>
                </c:pt>
                <c:pt idx="71">
                  <c:v>1.0913872789612</c:v>
                </c:pt>
                <c:pt idx="72">
                  <c:v>0.90013505218560008</c:v>
                </c:pt>
                <c:pt idx="73">
                  <c:v>0.94556030747919995</c:v>
                </c:pt>
                <c:pt idx="74">
                  <c:v>0.94974711872400008</c:v>
                </c:pt>
                <c:pt idx="75">
                  <c:v>0.92543449102039999</c:v>
                </c:pt>
                <c:pt idx="76">
                  <c:v>0.87751938500100013</c:v>
                </c:pt>
                <c:pt idx="77">
                  <c:v>0.81409312109760013</c:v>
                </c:pt>
                <c:pt idx="78">
                  <c:v>0.70659936558120007</c:v>
                </c:pt>
                <c:pt idx="79">
                  <c:v>0.61420266328960005</c:v>
                </c:pt>
                <c:pt idx="80">
                  <c:v>0.51311384288959994</c:v>
                </c:pt>
                <c:pt idx="81">
                  <c:v>0.50253153795780003</c:v>
                </c:pt>
                <c:pt idx="82">
                  <c:v>0.54801294710400006</c:v>
                </c:pt>
                <c:pt idx="83">
                  <c:v>0.5966181827910001</c:v>
                </c:pt>
                <c:pt idx="84">
                  <c:v>0.65054670290740013</c:v>
                </c:pt>
                <c:pt idx="85">
                  <c:v>0.63417863632200011</c:v>
                </c:pt>
                <c:pt idx="86">
                  <c:v>0.63452250409400002</c:v>
                </c:pt>
                <c:pt idx="87">
                  <c:v>0.6804595600344</c:v>
                </c:pt>
                <c:pt idx="88">
                  <c:v>0.79850957840699999</c:v>
                </c:pt>
                <c:pt idx="89">
                  <c:v>0.89586792820460015</c:v>
                </c:pt>
                <c:pt idx="90">
                  <c:v>0.93572513350400011</c:v>
                </c:pt>
                <c:pt idx="91">
                  <c:v>0.89257479421320007</c:v>
                </c:pt>
                <c:pt idx="92">
                  <c:v>0.89073061979040002</c:v>
                </c:pt>
                <c:pt idx="93">
                  <c:v>0.86105197386320009</c:v>
                </c:pt>
                <c:pt idx="94">
                  <c:v>1.5715439420728001</c:v>
                </c:pt>
                <c:pt idx="95">
                  <c:v>3.5056573812036</c:v>
                </c:pt>
                <c:pt idx="96">
                  <c:v>4.8531690401920002</c:v>
                </c:pt>
                <c:pt idx="97">
                  <c:v>8.7396595667444004</c:v>
                </c:pt>
                <c:pt idx="98">
                  <c:v>21.0066961691568</c:v>
                </c:pt>
                <c:pt idx="99">
                  <c:v>33.610309739500003</c:v>
                </c:pt>
                <c:pt idx="100">
                  <c:v>48.314730312098398</c:v>
                </c:pt>
                <c:pt idx="101">
                  <c:v>66.576493766192613</c:v>
                </c:pt>
                <c:pt idx="102">
                  <c:v>87.053371738722007</c:v>
                </c:pt>
                <c:pt idx="103">
                  <c:v>82.172711036659791</c:v>
                </c:pt>
                <c:pt idx="104">
                  <c:v>102.53561423219701</c:v>
                </c:pt>
                <c:pt idx="105">
                  <c:v>117.17508111936363</c:v>
                </c:pt>
                <c:pt idx="106">
                  <c:v>119.11693385400001</c:v>
                </c:pt>
                <c:pt idx="107">
                  <c:v>115.86274594487881</c:v>
                </c:pt>
                <c:pt idx="108">
                  <c:v>143.82989808277441</c:v>
                </c:pt>
                <c:pt idx="109">
                  <c:v>160.13485505451604</c:v>
                </c:pt>
                <c:pt idx="110">
                  <c:v>173.03660262146181</c:v>
                </c:pt>
                <c:pt idx="111">
                  <c:v>179.98251308455082</c:v>
                </c:pt>
                <c:pt idx="112">
                  <c:v>177.45359173573681</c:v>
                </c:pt>
                <c:pt idx="113">
                  <c:v>154.41192913439824</c:v>
                </c:pt>
                <c:pt idx="114">
                  <c:v>124.37254047352683</c:v>
                </c:pt>
                <c:pt idx="115">
                  <c:v>106.56848446483481</c:v>
                </c:pt>
                <c:pt idx="116">
                  <c:v>54.311386781093802</c:v>
                </c:pt>
                <c:pt idx="117">
                  <c:v>23.373982541204203</c:v>
                </c:pt>
                <c:pt idx="118">
                  <c:v>10.9594603536738</c:v>
                </c:pt>
                <c:pt idx="119">
                  <c:v>6.1992591377400004</c:v>
                </c:pt>
                <c:pt idx="120">
                  <c:v>3.2773312906968002</c:v>
                </c:pt>
                <c:pt idx="121">
                  <c:v>2.7207886693176007</c:v>
                </c:pt>
                <c:pt idx="122">
                  <c:v>2.1668181023103998</c:v>
                </c:pt>
                <c:pt idx="123">
                  <c:v>2.3379877341989999</c:v>
                </c:pt>
                <c:pt idx="124">
                  <c:v>2.6348145254236002</c:v>
                </c:pt>
                <c:pt idx="125">
                  <c:v>1.8689980994172002</c:v>
                </c:pt>
                <c:pt idx="126">
                  <c:v>1.5886365305056001</c:v>
                </c:pt>
                <c:pt idx="127">
                  <c:v>1.4181622942759999</c:v>
                </c:pt>
                <c:pt idx="128">
                  <c:v>1.2326429732028001</c:v>
                </c:pt>
                <c:pt idx="129">
                  <c:v>1.2144075843690001</c:v>
                </c:pt>
                <c:pt idx="130">
                  <c:v>1.5419745043020001</c:v>
                </c:pt>
                <c:pt idx="131">
                  <c:v>1.5943639687768001</c:v>
                </c:pt>
                <c:pt idx="132">
                  <c:v>1.8109786032338002</c:v>
                </c:pt>
                <c:pt idx="133">
                  <c:v>2.2385769575000003</c:v>
                </c:pt>
                <c:pt idx="134">
                  <c:v>2.2298611582522003</c:v>
                </c:pt>
                <c:pt idx="135">
                  <c:v>1.8531005190246002</c:v>
                </c:pt>
                <c:pt idx="136">
                  <c:v>1.5657550847294002</c:v>
                </c:pt>
                <c:pt idx="137">
                  <c:v>1.391968833965</c:v>
                </c:pt>
                <c:pt idx="138">
                  <c:v>1.6777613016954001</c:v>
                </c:pt>
                <c:pt idx="139">
                  <c:v>1.9283332483296001</c:v>
                </c:pt>
                <c:pt idx="140">
                  <c:v>2.2943760383376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data'!$CA$10:$CA$200</c:f>
              <c:numCache>
                <c:formatCode>General</c:formatCode>
                <c:ptCount val="191"/>
                <c:pt idx="0">
                  <c:v>2.2943760383376</c:v>
                </c:pt>
                <c:pt idx="1">
                  <c:v>2.5648793333</c:v>
                </c:pt>
                <c:pt idx="2">
                  <c:v>2.7170309935370001</c:v>
                </c:pt>
                <c:pt idx="3">
                  <c:v>2.7340259585314</c:v>
                </c:pt>
                <c:pt idx="4">
                  <c:v>2.5544450588364001</c:v>
                </c:pt>
                <c:pt idx="5">
                  <c:v>2.5195380699132004</c:v>
                </c:pt>
                <c:pt idx="6">
                  <c:v>2.2415994220032003</c:v>
                </c:pt>
                <c:pt idx="7">
                  <c:v>1.6919883487728002</c:v>
                </c:pt>
                <c:pt idx="8">
                  <c:v>1.2617510196720001</c:v>
                </c:pt>
                <c:pt idx="9">
                  <c:v>0.97035889982460011</c:v>
                </c:pt>
                <c:pt idx="10">
                  <c:v>0.72627645288920006</c:v>
                </c:pt>
                <c:pt idx="11">
                  <c:v>0.71211683874959997</c:v>
                </c:pt>
                <c:pt idx="12">
                  <c:v>0.74631293735700011</c:v>
                </c:pt>
                <c:pt idx="13">
                  <c:v>0.61059776763439999</c:v>
                </c:pt>
                <c:pt idx="14">
                  <c:v>0.67470315610919995</c:v>
                </c:pt>
                <c:pt idx="15">
                  <c:v>0.69068377060479991</c:v>
                </c:pt>
                <c:pt idx="16">
                  <c:v>0.6689305443839999</c:v>
                </c:pt>
                <c:pt idx="17">
                  <c:v>0.67726416602319994</c:v>
                </c:pt>
                <c:pt idx="18">
                  <c:v>0.50948610812880002</c:v>
                </c:pt>
                <c:pt idx="19">
                  <c:v>0.40534946033399999</c:v>
                </c:pt>
                <c:pt idx="20">
                  <c:v>0.36777515685200002</c:v>
                </c:pt>
                <c:pt idx="21">
                  <c:v>0.37213658707500002</c:v>
                </c:pt>
                <c:pt idx="22">
                  <c:v>0.34264996807500003</c:v>
                </c:pt>
                <c:pt idx="23">
                  <c:v>0.33442445168999996</c:v>
                </c:pt>
                <c:pt idx="24">
                  <c:v>0.34264370954880002</c:v>
                </c:pt>
                <c:pt idx="25">
                  <c:v>0.36769297944700002</c:v>
                </c:pt>
                <c:pt idx="26">
                  <c:v>0.45690946517440012</c:v>
                </c:pt>
                <c:pt idx="27">
                  <c:v>0.58660107548899998</c:v>
                </c:pt>
                <c:pt idx="28">
                  <c:v>0.65038754308320001</c:v>
                </c:pt>
                <c:pt idx="29">
                  <c:v>0.81536734746160011</c:v>
                </c:pt>
                <c:pt idx="30">
                  <c:v>1.0140431410269999</c:v>
                </c:pt>
                <c:pt idx="31">
                  <c:v>1.1581645232660001</c:v>
                </c:pt>
                <c:pt idx="32">
                  <c:v>1.9463443798682001</c:v>
                </c:pt>
                <c:pt idx="33">
                  <c:v>2.1804186955356002</c:v>
                </c:pt>
                <c:pt idx="34">
                  <c:v>2.3745554507184004</c:v>
                </c:pt>
                <c:pt idx="35">
                  <c:v>3.0466683024728005</c:v>
                </c:pt>
                <c:pt idx="36">
                  <c:v>3.8151933883639999</c:v>
                </c:pt>
                <c:pt idx="37">
                  <c:v>4.1951125527168003</c:v>
                </c:pt>
                <c:pt idx="38">
                  <c:v>3.8587610368276</c:v>
                </c:pt>
                <c:pt idx="39">
                  <c:v>3.9557237241269996</c:v>
                </c:pt>
                <c:pt idx="40">
                  <c:v>3.9883387394956</c:v>
                </c:pt>
                <c:pt idx="41">
                  <c:v>3.5133777367371994</c:v>
                </c:pt>
                <c:pt idx="42">
                  <c:v>2.6078810578700007</c:v>
                </c:pt>
                <c:pt idx="43">
                  <c:v>2.3336272548336003</c:v>
                </c:pt>
                <c:pt idx="44">
                  <c:v>2.3947216508404003</c:v>
                </c:pt>
                <c:pt idx="45">
                  <c:v>3.2648533809056</c:v>
                </c:pt>
                <c:pt idx="46">
                  <c:v>4.0496630153606006</c:v>
                </c:pt>
                <c:pt idx="47">
                  <c:v>5.30198355979</c:v>
                </c:pt>
                <c:pt idx="48">
                  <c:v>11.813386981951801</c:v>
                </c:pt>
                <c:pt idx="49">
                  <c:v>23.407876182196805</c:v>
                </c:pt>
                <c:pt idx="50">
                  <c:v>33.256630212252198</c:v>
                </c:pt>
                <c:pt idx="51">
                  <c:v>42.475579440578208</c:v>
                </c:pt>
                <c:pt idx="52">
                  <c:v>44.371619095823604</c:v>
                </c:pt>
                <c:pt idx="53">
                  <c:v>38.059084529910002</c:v>
                </c:pt>
                <c:pt idx="54">
                  <c:v>30.076810561638201</c:v>
                </c:pt>
                <c:pt idx="55">
                  <c:v>24.624122794626199</c:v>
                </c:pt>
                <c:pt idx="56">
                  <c:v>16.575335454295203</c:v>
                </c:pt>
                <c:pt idx="57">
                  <c:v>11.082247616387001</c:v>
                </c:pt>
                <c:pt idx="58">
                  <c:v>8.8263791405478003</c:v>
                </c:pt>
                <c:pt idx="59">
                  <c:v>8.00281519296</c:v>
                </c:pt>
                <c:pt idx="60">
                  <c:v>6.2684556030372001</c:v>
                </c:pt>
                <c:pt idx="61">
                  <c:v>5.2226354269479991</c:v>
                </c:pt>
                <c:pt idx="62">
                  <c:v>4.3437603929983997</c:v>
                </c:pt>
                <c:pt idx="63">
                  <c:v>3.8576659529616006</c:v>
                </c:pt>
                <c:pt idx="64">
                  <c:v>3.3732051156100002</c:v>
                </c:pt>
                <c:pt idx="65">
                  <c:v>3.2150465166780005</c:v>
                </c:pt>
                <c:pt idx="66">
                  <c:v>2.9840413972320001</c:v>
                </c:pt>
                <c:pt idx="67">
                  <c:v>2.9281973852855998</c:v>
                </c:pt>
                <c:pt idx="68">
                  <c:v>2.5853070084567999</c:v>
                </c:pt>
                <c:pt idx="69">
                  <c:v>1.6986749276016</c:v>
                </c:pt>
                <c:pt idx="70">
                  <c:v>1.1269815341740002</c:v>
                </c:pt>
                <c:pt idx="71">
                  <c:v>0.83799189574880006</c:v>
                </c:pt>
                <c:pt idx="72">
                  <c:v>0.92623814938079996</c:v>
                </c:pt>
                <c:pt idx="73">
                  <c:v>1.2095716746600003</c:v>
                </c:pt>
                <c:pt idx="74">
                  <c:v>1.0520904321055999</c:v>
                </c:pt>
                <c:pt idx="75">
                  <c:v>0.992485952778</c:v>
                </c:pt>
                <c:pt idx="76">
                  <c:v>0.79562347475600015</c:v>
                </c:pt>
                <c:pt idx="77">
                  <c:v>0.66524598507639998</c:v>
                </c:pt>
                <c:pt idx="78">
                  <c:v>0.58189192621200003</c:v>
                </c:pt>
                <c:pt idx="79">
                  <c:v>0.52683903859400005</c:v>
                </c:pt>
                <c:pt idx="80">
                  <c:v>0.50444174141420006</c:v>
                </c:pt>
                <c:pt idx="81">
                  <c:v>0.45130906209600002</c:v>
                </c:pt>
                <c:pt idx="82">
                  <c:v>0.47325405283200001</c:v>
                </c:pt>
                <c:pt idx="83">
                  <c:v>0.57576410897280006</c:v>
                </c:pt>
                <c:pt idx="84">
                  <c:v>0.6391801449825999</c:v>
                </c:pt>
                <c:pt idx="85">
                  <c:v>0.68869748310440004</c:v>
                </c:pt>
                <c:pt idx="86">
                  <c:v>0.73330292626360005</c:v>
                </c:pt>
                <c:pt idx="87">
                  <c:v>0.82670027188600004</c:v>
                </c:pt>
                <c:pt idx="88">
                  <c:v>0.82805589999600004</c:v>
                </c:pt>
                <c:pt idx="89">
                  <c:v>0.87746132557420009</c:v>
                </c:pt>
                <c:pt idx="90">
                  <c:v>0.84968920393280012</c:v>
                </c:pt>
                <c:pt idx="91">
                  <c:v>0.93148096980119999</c:v>
                </c:pt>
                <c:pt idx="92">
                  <c:v>1.6218363271572001</c:v>
                </c:pt>
                <c:pt idx="93">
                  <c:v>2.6379427265267998</c:v>
                </c:pt>
                <c:pt idx="94">
                  <c:v>5.7131634172870003</c:v>
                </c:pt>
                <c:pt idx="95">
                  <c:v>9.5510864044080002</c:v>
                </c:pt>
                <c:pt idx="96">
                  <c:v>18.704403701039205</c:v>
                </c:pt>
                <c:pt idx="97">
                  <c:v>41.030619794168402</c:v>
                </c:pt>
                <c:pt idx="98">
                  <c:v>67.8634600560504</c:v>
                </c:pt>
                <c:pt idx="99">
                  <c:v>84.611432871207015</c:v>
                </c:pt>
                <c:pt idx="100">
                  <c:v>99.548859195426601</c:v>
                </c:pt>
                <c:pt idx="101">
                  <c:v>112.61519949901742</c:v>
                </c:pt>
                <c:pt idx="102">
                  <c:v>130.42564881797423</c:v>
                </c:pt>
                <c:pt idx="103">
                  <c:v>137.34337329633601</c:v>
                </c:pt>
                <c:pt idx="104">
                  <c:v>137.15925876626102</c:v>
                </c:pt>
                <c:pt idx="105">
                  <c:v>112.8908268721984</c:v>
                </c:pt>
                <c:pt idx="106">
                  <c:v>117.77369856747201</c:v>
                </c:pt>
                <c:pt idx="107">
                  <c:v>152.82656731270259</c:v>
                </c:pt>
                <c:pt idx="108">
                  <c:v>161.32419175858684</c:v>
                </c:pt>
                <c:pt idx="109">
                  <c:v>152.9354284361788</c:v>
                </c:pt>
                <c:pt idx="110">
                  <c:v>123.9388527585</c:v>
                </c:pt>
                <c:pt idx="111">
                  <c:v>98.24499349481701</c:v>
                </c:pt>
                <c:pt idx="112">
                  <c:v>73.653793822750217</c:v>
                </c:pt>
                <c:pt idx="113">
                  <c:v>62.295339501579008</c:v>
                </c:pt>
                <c:pt idx="114">
                  <c:v>40.882631228534002</c:v>
                </c:pt>
                <c:pt idx="115">
                  <c:v>23.462527343283998</c:v>
                </c:pt>
                <c:pt idx="116">
                  <c:v>12.6412444683756</c:v>
                </c:pt>
                <c:pt idx="117">
                  <c:v>4.7491324624416</c:v>
                </c:pt>
                <c:pt idx="118">
                  <c:v>3.1422694851769997</c:v>
                </c:pt>
                <c:pt idx="119">
                  <c:v>2.2232407759376001</c:v>
                </c:pt>
                <c:pt idx="120">
                  <c:v>1.466098348491</c:v>
                </c:pt>
                <c:pt idx="121">
                  <c:v>1.3138893265344</c:v>
                </c:pt>
                <c:pt idx="122">
                  <c:v>1.1932567472764</c:v>
                </c:pt>
                <c:pt idx="123">
                  <c:v>1.3883476641350001</c:v>
                </c:pt>
                <c:pt idx="124">
                  <c:v>1.4888722609168001</c:v>
                </c:pt>
                <c:pt idx="125">
                  <c:v>1.3339163996730001</c:v>
                </c:pt>
                <c:pt idx="126">
                  <c:v>1.0806553181503999</c:v>
                </c:pt>
                <c:pt idx="127">
                  <c:v>0.94241705627600014</c:v>
                </c:pt>
                <c:pt idx="128">
                  <c:v>0.99663064226600018</c:v>
                </c:pt>
                <c:pt idx="129">
                  <c:v>1.1091987743964002</c:v>
                </c:pt>
                <c:pt idx="130">
                  <c:v>1.3702296521888</c:v>
                </c:pt>
                <c:pt idx="131">
                  <c:v>1.512099384336</c:v>
                </c:pt>
                <c:pt idx="132">
                  <c:v>1.5981065226799998</c:v>
                </c:pt>
                <c:pt idx="133">
                  <c:v>1.9157044431486003</c:v>
                </c:pt>
                <c:pt idx="134">
                  <c:v>2.57720119748</c:v>
                </c:pt>
                <c:pt idx="135">
                  <c:v>2.4683678518576002</c:v>
                </c:pt>
                <c:pt idx="136">
                  <c:v>2.7786747297707999</c:v>
                </c:pt>
                <c:pt idx="137">
                  <c:v>2.8326617121936</c:v>
                </c:pt>
                <c:pt idx="138">
                  <c:v>3.4263874070039999</c:v>
                </c:pt>
                <c:pt idx="139">
                  <c:v>4.0193951009052009</c:v>
                </c:pt>
                <c:pt idx="140">
                  <c:v>5.1485088321413999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data'!$CA$10:$CA$199</c:f>
              <c:numCache>
                <c:formatCode>General</c:formatCode>
                <c:ptCount val="190"/>
                <c:pt idx="0">
                  <c:v>5.1485088321413999</c:v>
                </c:pt>
                <c:pt idx="1">
                  <c:v>6.0133027818296005</c:v>
                </c:pt>
                <c:pt idx="2">
                  <c:v>7.2607757013978</c:v>
                </c:pt>
                <c:pt idx="3">
                  <c:v>7.5523701972386004</c:v>
                </c:pt>
                <c:pt idx="4">
                  <c:v>6.9792780861069996</c:v>
                </c:pt>
                <c:pt idx="5">
                  <c:v>5.8984201465308006</c:v>
                </c:pt>
                <c:pt idx="6">
                  <c:v>4.6691569164000004</c:v>
                </c:pt>
                <c:pt idx="7">
                  <c:v>3.1082966204579998</c:v>
                </c:pt>
                <c:pt idx="8">
                  <c:v>1.8400106088798001</c:v>
                </c:pt>
                <c:pt idx="9">
                  <c:v>1.3428251489208001</c:v>
                </c:pt>
                <c:pt idx="10">
                  <c:v>0.82787708474120003</c:v>
                </c:pt>
                <c:pt idx="11">
                  <c:v>0.56922295038460002</c:v>
                </c:pt>
                <c:pt idx="12">
                  <c:v>0.38425011773740003</c:v>
                </c:pt>
                <c:pt idx="13">
                  <c:v>0.36636415980999998</c:v>
                </c:pt>
                <c:pt idx="14">
                  <c:v>0.3659059051036001</c:v>
                </c:pt>
                <c:pt idx="15">
                  <c:v>0.33409221648760007</c:v>
                </c:pt>
                <c:pt idx="16">
                  <c:v>0.35709055214560004</c:v>
                </c:pt>
                <c:pt idx="17">
                  <c:v>0.35138652488380007</c:v>
                </c:pt>
                <c:pt idx="18">
                  <c:v>0.26933311650000002</c:v>
                </c:pt>
                <c:pt idx="19">
                  <c:v>0.20399788479200001</c:v>
                </c:pt>
                <c:pt idx="20">
                  <c:v>0.1723997591442</c:v>
                </c:pt>
                <c:pt idx="21">
                  <c:v>0.13363248363040001</c:v>
                </c:pt>
                <c:pt idx="22">
                  <c:v>0.14613892995479999</c:v>
                </c:pt>
                <c:pt idx="23">
                  <c:v>0.18613813179000002</c:v>
                </c:pt>
                <c:pt idx="24">
                  <c:v>0.18549516836400001</c:v>
                </c:pt>
                <c:pt idx="25">
                  <c:v>0.17653620503640002</c:v>
                </c:pt>
                <c:pt idx="26">
                  <c:v>0.20474626529280002</c:v>
                </c:pt>
                <c:pt idx="27">
                  <c:v>0.25836870342160001</c:v>
                </c:pt>
                <c:pt idx="28">
                  <c:v>0.341224364718</c:v>
                </c:pt>
                <c:pt idx="29">
                  <c:v>0.35984756375679999</c:v>
                </c:pt>
                <c:pt idx="30">
                  <c:v>0.42509366182639996</c:v>
                </c:pt>
                <c:pt idx="31">
                  <c:v>0.52233947855320007</c:v>
                </c:pt>
                <c:pt idx="32">
                  <c:v>0.77237987572220013</c:v>
                </c:pt>
                <c:pt idx="33">
                  <c:v>1.1626851441852</c:v>
                </c:pt>
                <c:pt idx="34">
                  <c:v>3.1340289480203998</c:v>
                </c:pt>
                <c:pt idx="35">
                  <c:v>4.0834072196654008</c:v>
                </c:pt>
                <c:pt idx="36">
                  <c:v>4.1025386374271999</c:v>
                </c:pt>
                <c:pt idx="37">
                  <c:v>4.4952850776464004</c:v>
                </c:pt>
                <c:pt idx="38">
                  <c:v>4.9497902106221998</c:v>
                </c:pt>
                <c:pt idx="39">
                  <c:v>3.9683666023092008</c:v>
                </c:pt>
                <c:pt idx="40">
                  <c:v>3.2443227352799999</c:v>
                </c:pt>
                <c:pt idx="41">
                  <c:v>2.9883606393234001</c:v>
                </c:pt>
                <c:pt idx="42">
                  <c:v>6.0377451012616001</c:v>
                </c:pt>
                <c:pt idx="43">
                  <c:v>8.1500987023147999</c:v>
                </c:pt>
                <c:pt idx="44">
                  <c:v>8.6267726071212021</c:v>
                </c:pt>
                <c:pt idx="45">
                  <c:v>9.7383146188000005</c:v>
                </c:pt>
                <c:pt idx="46">
                  <c:v>11.129876145348403</c:v>
                </c:pt>
                <c:pt idx="47">
                  <c:v>11.798657965416002</c:v>
                </c:pt>
                <c:pt idx="48">
                  <c:v>13.114318105239599</c:v>
                </c:pt>
                <c:pt idx="49">
                  <c:v>13.480971480119999</c:v>
                </c:pt>
                <c:pt idx="50">
                  <c:v>12.803216112020198</c:v>
                </c:pt>
                <c:pt idx="51">
                  <c:v>13.654537175142002</c:v>
                </c:pt>
                <c:pt idx="52">
                  <c:v>12.2260884253974</c:v>
                </c:pt>
                <c:pt idx="53">
                  <c:v>9.7497224155424007</c:v>
                </c:pt>
                <c:pt idx="54">
                  <c:v>7.8975544694040005</c:v>
                </c:pt>
                <c:pt idx="55">
                  <c:v>5.7133643376655998</c:v>
                </c:pt>
                <c:pt idx="56">
                  <c:v>4.7146842190896008</c:v>
                </c:pt>
                <c:pt idx="57">
                  <c:v>4.3501459296935998</c:v>
                </c:pt>
                <c:pt idx="58">
                  <c:v>3.9782424447417997</c:v>
                </c:pt>
                <c:pt idx="59">
                  <c:v>2.5371809934231999</c:v>
                </c:pt>
                <c:pt idx="60">
                  <c:v>2.1703171502264005</c:v>
                </c:pt>
                <c:pt idx="61">
                  <c:v>1.9952088060620001</c:v>
                </c:pt>
                <c:pt idx="62">
                  <c:v>2.0468906487940002</c:v>
                </c:pt>
                <c:pt idx="63">
                  <c:v>2.0889739058946</c:v>
                </c:pt>
                <c:pt idx="64">
                  <c:v>1.7804550639876</c:v>
                </c:pt>
                <c:pt idx="65">
                  <c:v>1.6359581555124001</c:v>
                </c:pt>
                <c:pt idx="66">
                  <c:v>1.6030038468304002</c:v>
                </c:pt>
                <c:pt idx="67">
                  <c:v>1.5885997256790001</c:v>
                </c:pt>
                <c:pt idx="68">
                  <c:v>1.3954354300064002</c:v>
                </c:pt>
                <c:pt idx="69">
                  <c:v>0.86880375246200003</c:v>
                </c:pt>
                <c:pt idx="70">
                  <c:v>0.59604349279300006</c:v>
                </c:pt>
                <c:pt idx="71">
                  <c:v>0.47541577664680007</c:v>
                </c:pt>
                <c:pt idx="72">
                  <c:v>0.52463975590400003</c:v>
                </c:pt>
                <c:pt idx="73">
                  <c:v>0.56291204366220005</c:v>
                </c:pt>
                <c:pt idx="74">
                  <c:v>0.45893325443680005</c:v>
                </c:pt>
                <c:pt idx="75">
                  <c:v>0.41217410955199996</c:v>
                </c:pt>
                <c:pt idx="76">
                  <c:v>0.35045303818640006</c:v>
                </c:pt>
                <c:pt idx="77">
                  <c:v>0.3173132883466</c:v>
                </c:pt>
                <c:pt idx="78">
                  <c:v>0.314310899905</c:v>
                </c:pt>
                <c:pt idx="79">
                  <c:v>0.26462137783400008</c:v>
                </c:pt>
                <c:pt idx="80">
                  <c:v>0.24690716161440004</c:v>
                </c:pt>
                <c:pt idx="81">
                  <c:v>0.26426605346279997</c:v>
                </c:pt>
                <c:pt idx="82">
                  <c:v>0.33612161827960002</c:v>
                </c:pt>
                <c:pt idx="83">
                  <c:v>0.36282736392780002</c:v>
                </c:pt>
                <c:pt idx="84">
                  <c:v>0.39373765755660001</c:v>
                </c:pt>
                <c:pt idx="85">
                  <c:v>0.39280793415600002</c:v>
                </c:pt>
                <c:pt idx="86">
                  <c:v>0.42331848014920004</c:v>
                </c:pt>
                <c:pt idx="87">
                  <c:v>0.36357742077819999</c:v>
                </c:pt>
                <c:pt idx="88">
                  <c:v>0.42306575732640006</c:v>
                </c:pt>
                <c:pt idx="89">
                  <c:v>0.42201332467199992</c:v>
                </c:pt>
                <c:pt idx="90">
                  <c:v>0.39941228850000005</c:v>
                </c:pt>
                <c:pt idx="91">
                  <c:v>0.89927324178240009</c:v>
                </c:pt>
                <c:pt idx="92">
                  <c:v>1.8648397351767998</c:v>
                </c:pt>
                <c:pt idx="93">
                  <c:v>2.6228681558360005</c:v>
                </c:pt>
                <c:pt idx="94">
                  <c:v>4.2141499567488001</c:v>
                </c:pt>
                <c:pt idx="95">
                  <c:v>9.060108875300001</c:v>
                </c:pt>
                <c:pt idx="96">
                  <c:v>15.314461381568002</c:v>
                </c:pt>
                <c:pt idx="97">
                  <c:v>23.786378511612401</c:v>
                </c:pt>
                <c:pt idx="98">
                  <c:v>36.0388830863184</c:v>
                </c:pt>
                <c:pt idx="99">
                  <c:v>63.849974312850811</c:v>
                </c:pt>
                <c:pt idx="100">
                  <c:v>88.254048074931006</c:v>
                </c:pt>
                <c:pt idx="101">
                  <c:v>98.155328462855408</c:v>
                </c:pt>
                <c:pt idx="102">
                  <c:v>94.204138766585388</c:v>
                </c:pt>
                <c:pt idx="103">
                  <c:v>99.683648651249598</c:v>
                </c:pt>
                <c:pt idx="104">
                  <c:v>114.53837037241242</c:v>
                </c:pt>
                <c:pt idx="105">
                  <c:v>109.79827729254299</c:v>
                </c:pt>
                <c:pt idx="106">
                  <c:v>120.8915585324016</c:v>
                </c:pt>
                <c:pt idx="107">
                  <c:v>145.8531935012264</c:v>
                </c:pt>
                <c:pt idx="108">
                  <c:v>161.07742881860759</c:v>
                </c:pt>
                <c:pt idx="109">
                  <c:v>152.91884790617399</c:v>
                </c:pt>
                <c:pt idx="110">
                  <c:v>152.9798803521102</c:v>
                </c:pt>
                <c:pt idx="111">
                  <c:v>139.42528281572481</c:v>
                </c:pt>
                <c:pt idx="112">
                  <c:v>112.8261591888336</c:v>
                </c:pt>
                <c:pt idx="113">
                  <c:v>86.224368357751004</c:v>
                </c:pt>
                <c:pt idx="114">
                  <c:v>56.162994048491399</c:v>
                </c:pt>
                <c:pt idx="115">
                  <c:v>37.757694170183406</c:v>
                </c:pt>
                <c:pt idx="116">
                  <c:v>25.501297570927203</c:v>
                </c:pt>
                <c:pt idx="117">
                  <c:v>17.603205817583998</c:v>
                </c:pt>
                <c:pt idx="118">
                  <c:v>8.1218818525338001</c:v>
                </c:pt>
                <c:pt idx="119">
                  <c:v>3.7209070742400003</c:v>
                </c:pt>
                <c:pt idx="120">
                  <c:v>1.7231988849504001</c:v>
                </c:pt>
                <c:pt idx="121">
                  <c:v>1.0254446113248001</c:v>
                </c:pt>
                <c:pt idx="122">
                  <c:v>1.0071340298760001</c:v>
                </c:pt>
                <c:pt idx="123">
                  <c:v>0.99398968930800002</c:v>
                </c:pt>
                <c:pt idx="124">
                  <c:v>1.0833968598024002</c:v>
                </c:pt>
                <c:pt idx="125">
                  <c:v>1.0572554319320002</c:v>
                </c:pt>
                <c:pt idx="126">
                  <c:v>0.99285283948499992</c:v>
                </c:pt>
                <c:pt idx="127">
                  <c:v>1.213546896163</c:v>
                </c:pt>
                <c:pt idx="128">
                  <c:v>1.5424339097622002</c:v>
                </c:pt>
                <c:pt idx="129">
                  <c:v>1.6550538350752002</c:v>
                </c:pt>
                <c:pt idx="130">
                  <c:v>1.6689104930172003</c:v>
                </c:pt>
                <c:pt idx="131">
                  <c:v>1.6683811786848</c:v>
                </c:pt>
                <c:pt idx="132">
                  <c:v>2.6114382547416004</c:v>
                </c:pt>
                <c:pt idx="133">
                  <c:v>4.4210724881120012</c:v>
                </c:pt>
                <c:pt idx="134">
                  <c:v>5.0444024582015992</c:v>
                </c:pt>
                <c:pt idx="135">
                  <c:v>4.3027826815127996</c:v>
                </c:pt>
                <c:pt idx="136">
                  <c:v>5.775601656017801</c:v>
                </c:pt>
                <c:pt idx="137">
                  <c:v>6.7549442167700002</c:v>
                </c:pt>
                <c:pt idx="138">
                  <c:v>4.7396695569348006</c:v>
                </c:pt>
                <c:pt idx="139">
                  <c:v>3.7031345639663997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73184"/>
        <c:axId val="87775104"/>
      </c:scatterChart>
      <c:valAx>
        <c:axId val="8777318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7775104"/>
        <c:crosses val="autoZero"/>
        <c:crossBetween val="midCat"/>
      </c:valAx>
      <c:valAx>
        <c:axId val="8777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(g/hr)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773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Data'!$AQ$276:$AQ$416</c:f>
              <c:numCache>
                <c:formatCode>General</c:formatCode>
                <c:ptCount val="141"/>
                <c:pt idx="0">
                  <c:v>47.159312</c:v>
                </c:pt>
                <c:pt idx="1">
                  <c:v>47.159208</c:v>
                </c:pt>
                <c:pt idx="2">
                  <c:v>47.159108000000003</c:v>
                </c:pt>
                <c:pt idx="3">
                  <c:v>47.159025</c:v>
                </c:pt>
                <c:pt idx="4">
                  <c:v>47.158960999999998</c:v>
                </c:pt>
                <c:pt idx="5">
                  <c:v>47.158915</c:v>
                </c:pt>
                <c:pt idx="6">
                  <c:v>47.158892000000002</c:v>
                </c:pt>
                <c:pt idx="7">
                  <c:v>47.158887</c:v>
                </c:pt>
                <c:pt idx="8">
                  <c:v>47.158886000000003</c:v>
                </c:pt>
                <c:pt idx="9">
                  <c:v>47.158887</c:v>
                </c:pt>
                <c:pt idx="10">
                  <c:v>47.158892999999999</c:v>
                </c:pt>
                <c:pt idx="11">
                  <c:v>47.158895000000001</c:v>
                </c:pt>
                <c:pt idx="12">
                  <c:v>47.158893999999997</c:v>
                </c:pt>
                <c:pt idx="13">
                  <c:v>47.158876999999997</c:v>
                </c:pt>
                <c:pt idx="14">
                  <c:v>47.158842</c:v>
                </c:pt>
                <c:pt idx="15">
                  <c:v>47.158802000000001</c:v>
                </c:pt>
                <c:pt idx="16">
                  <c:v>47.158757999999999</c:v>
                </c:pt>
                <c:pt idx="17">
                  <c:v>47.158707999999997</c:v>
                </c:pt>
                <c:pt idx="18">
                  <c:v>47.158659</c:v>
                </c:pt>
                <c:pt idx="19">
                  <c:v>47.158614999999998</c:v>
                </c:pt>
                <c:pt idx="20">
                  <c:v>47.158580999999998</c:v>
                </c:pt>
                <c:pt idx="21">
                  <c:v>47.158558999999997</c:v>
                </c:pt>
                <c:pt idx="22">
                  <c:v>47.158541999999997</c:v>
                </c:pt>
                <c:pt idx="23">
                  <c:v>47.158534000000003</c:v>
                </c:pt>
                <c:pt idx="24">
                  <c:v>47.158532000000001</c:v>
                </c:pt>
                <c:pt idx="25">
                  <c:v>47.158532000000001</c:v>
                </c:pt>
                <c:pt idx="26">
                  <c:v>47.158555</c:v>
                </c:pt>
                <c:pt idx="27">
                  <c:v>47.158597999999998</c:v>
                </c:pt>
                <c:pt idx="28">
                  <c:v>47.158645</c:v>
                </c:pt>
                <c:pt idx="29">
                  <c:v>47.158698000000001</c:v>
                </c:pt>
                <c:pt idx="30">
                  <c:v>47.158766999999997</c:v>
                </c:pt>
                <c:pt idx="31">
                  <c:v>47.158850000000001</c:v>
                </c:pt>
                <c:pt idx="32">
                  <c:v>47.158942000000003</c:v>
                </c:pt>
                <c:pt idx="33">
                  <c:v>47.159035000000003</c:v>
                </c:pt>
                <c:pt idx="34">
                  <c:v>47.159151000000001</c:v>
                </c:pt>
                <c:pt idx="35">
                  <c:v>47.159280000000003</c:v>
                </c:pt>
                <c:pt idx="36">
                  <c:v>47.159426000000003</c:v>
                </c:pt>
                <c:pt idx="37">
                  <c:v>47.159573000000002</c:v>
                </c:pt>
                <c:pt idx="38">
                  <c:v>47.159716000000003</c:v>
                </c:pt>
                <c:pt idx="39">
                  <c:v>47.159863000000001</c:v>
                </c:pt>
                <c:pt idx="40">
                  <c:v>47.16001</c:v>
                </c:pt>
                <c:pt idx="41">
                  <c:v>47.160156999999998</c:v>
                </c:pt>
                <c:pt idx="42">
                  <c:v>47.160300999999997</c:v>
                </c:pt>
                <c:pt idx="43">
                  <c:v>47.160443999999998</c:v>
                </c:pt>
                <c:pt idx="44">
                  <c:v>47.160586000000002</c:v>
                </c:pt>
                <c:pt idx="45">
                  <c:v>47.160727999999999</c:v>
                </c:pt>
                <c:pt idx="46">
                  <c:v>47.160851000000001</c:v>
                </c:pt>
                <c:pt idx="47">
                  <c:v>47.160975999999998</c:v>
                </c:pt>
                <c:pt idx="48">
                  <c:v>47.161102999999997</c:v>
                </c:pt>
                <c:pt idx="49">
                  <c:v>47.161226999999997</c:v>
                </c:pt>
                <c:pt idx="50">
                  <c:v>47.161352000000001</c:v>
                </c:pt>
                <c:pt idx="51">
                  <c:v>47.161484000000002</c:v>
                </c:pt>
                <c:pt idx="52">
                  <c:v>47.161624000000003</c:v>
                </c:pt>
                <c:pt idx="53">
                  <c:v>47.161762000000003</c:v>
                </c:pt>
                <c:pt idx="54">
                  <c:v>47.161904999999997</c:v>
                </c:pt>
                <c:pt idx="55">
                  <c:v>47.162047999999999</c:v>
                </c:pt>
                <c:pt idx="56">
                  <c:v>47.162194</c:v>
                </c:pt>
                <c:pt idx="57">
                  <c:v>47.162346999999997</c:v>
                </c:pt>
                <c:pt idx="58">
                  <c:v>47.162506999999998</c:v>
                </c:pt>
                <c:pt idx="59">
                  <c:v>47.162666999999999</c:v>
                </c:pt>
                <c:pt idx="60">
                  <c:v>47.162832999999999</c:v>
                </c:pt>
                <c:pt idx="61">
                  <c:v>47.163001000000001</c:v>
                </c:pt>
                <c:pt idx="62">
                  <c:v>47.163162999999997</c:v>
                </c:pt>
                <c:pt idx="63">
                  <c:v>47.163322000000001</c:v>
                </c:pt>
                <c:pt idx="64">
                  <c:v>47.163473000000003</c:v>
                </c:pt>
                <c:pt idx="65">
                  <c:v>47.163618</c:v>
                </c:pt>
                <c:pt idx="66">
                  <c:v>47.163764</c:v>
                </c:pt>
                <c:pt idx="67">
                  <c:v>47.163896000000001</c:v>
                </c:pt>
                <c:pt idx="68">
                  <c:v>47.164031000000001</c:v>
                </c:pt>
                <c:pt idx="69">
                  <c:v>47.164143000000003</c:v>
                </c:pt>
                <c:pt idx="70">
                  <c:v>47.164225999999999</c:v>
                </c:pt>
                <c:pt idx="71">
                  <c:v>47.164293999999998</c:v>
                </c:pt>
                <c:pt idx="72">
                  <c:v>47.164357000000003</c:v>
                </c:pt>
                <c:pt idx="73">
                  <c:v>47.164408999999999</c:v>
                </c:pt>
                <c:pt idx="74">
                  <c:v>47.164436000000002</c:v>
                </c:pt>
                <c:pt idx="75">
                  <c:v>47.164442000000001</c:v>
                </c:pt>
                <c:pt idx="76">
                  <c:v>47.164434999999997</c:v>
                </c:pt>
                <c:pt idx="77">
                  <c:v>47.164408999999999</c:v>
                </c:pt>
                <c:pt idx="78">
                  <c:v>47.164369999999998</c:v>
                </c:pt>
                <c:pt idx="79">
                  <c:v>47.16433</c:v>
                </c:pt>
                <c:pt idx="80">
                  <c:v>47.164290000000001</c:v>
                </c:pt>
                <c:pt idx="81">
                  <c:v>47.164253000000002</c:v>
                </c:pt>
                <c:pt idx="82">
                  <c:v>47.164222000000002</c:v>
                </c:pt>
                <c:pt idx="83">
                  <c:v>47.164199000000004</c:v>
                </c:pt>
                <c:pt idx="84">
                  <c:v>47.164178</c:v>
                </c:pt>
                <c:pt idx="85">
                  <c:v>47.164166999999999</c:v>
                </c:pt>
                <c:pt idx="86">
                  <c:v>47.164203999999998</c:v>
                </c:pt>
                <c:pt idx="87">
                  <c:v>47.164239999999999</c:v>
                </c:pt>
                <c:pt idx="88">
                  <c:v>47.164268999999997</c:v>
                </c:pt>
                <c:pt idx="89">
                  <c:v>47.164276999999998</c:v>
                </c:pt>
                <c:pt idx="90">
                  <c:v>47.164307000000001</c:v>
                </c:pt>
                <c:pt idx="91">
                  <c:v>47.164324999999998</c:v>
                </c:pt>
                <c:pt idx="92">
                  <c:v>47.164309000000003</c:v>
                </c:pt>
                <c:pt idx="93">
                  <c:v>47.164276000000001</c:v>
                </c:pt>
                <c:pt idx="94">
                  <c:v>47.164239999999999</c:v>
                </c:pt>
                <c:pt idx="95">
                  <c:v>47.164205000000003</c:v>
                </c:pt>
                <c:pt idx="96">
                  <c:v>47.16413</c:v>
                </c:pt>
                <c:pt idx="97">
                  <c:v>47.164042999999999</c:v>
                </c:pt>
                <c:pt idx="98">
                  <c:v>47.163955999999999</c:v>
                </c:pt>
                <c:pt idx="99">
                  <c:v>47.163871999999998</c:v>
                </c:pt>
                <c:pt idx="100">
                  <c:v>47.163789000000001</c:v>
                </c:pt>
                <c:pt idx="101">
                  <c:v>47.163725999999997</c:v>
                </c:pt>
                <c:pt idx="102">
                  <c:v>47.163677999999997</c:v>
                </c:pt>
                <c:pt idx="103">
                  <c:v>47.163645000000002</c:v>
                </c:pt>
                <c:pt idx="104">
                  <c:v>47.163609000000001</c:v>
                </c:pt>
                <c:pt idx="105">
                  <c:v>47.163566000000003</c:v>
                </c:pt>
                <c:pt idx="106">
                  <c:v>47.163500999999997</c:v>
                </c:pt>
                <c:pt idx="107">
                  <c:v>47.163440000000001</c:v>
                </c:pt>
                <c:pt idx="108">
                  <c:v>47.163336999999999</c:v>
                </c:pt>
                <c:pt idx="109">
                  <c:v>47.163218000000001</c:v>
                </c:pt>
                <c:pt idx="110">
                  <c:v>47.163102000000002</c:v>
                </c:pt>
                <c:pt idx="111">
                  <c:v>47.162967999999999</c:v>
                </c:pt>
                <c:pt idx="112">
                  <c:v>47.162818999999999</c:v>
                </c:pt>
                <c:pt idx="113">
                  <c:v>47.162666999999999</c:v>
                </c:pt>
                <c:pt idx="114">
                  <c:v>47.162511000000002</c:v>
                </c:pt>
                <c:pt idx="115">
                  <c:v>47.162350000000004</c:v>
                </c:pt>
                <c:pt idx="116">
                  <c:v>47.162188999999998</c:v>
                </c:pt>
                <c:pt idx="117">
                  <c:v>47.162021000000003</c:v>
                </c:pt>
                <c:pt idx="118">
                  <c:v>47.161845</c:v>
                </c:pt>
                <c:pt idx="119">
                  <c:v>47.161673</c:v>
                </c:pt>
                <c:pt idx="120">
                  <c:v>47.161524</c:v>
                </c:pt>
                <c:pt idx="121">
                  <c:v>47.161391999999999</c:v>
                </c:pt>
                <c:pt idx="122">
                  <c:v>47.161270999999999</c:v>
                </c:pt>
                <c:pt idx="123">
                  <c:v>47.161155999999998</c:v>
                </c:pt>
                <c:pt idx="124">
                  <c:v>47.161043999999997</c:v>
                </c:pt>
                <c:pt idx="125">
                  <c:v>47.160936</c:v>
                </c:pt>
                <c:pt idx="126">
                  <c:v>47.160822000000003</c:v>
                </c:pt>
                <c:pt idx="127">
                  <c:v>47.160708</c:v>
                </c:pt>
                <c:pt idx="128">
                  <c:v>47.160592000000001</c:v>
                </c:pt>
                <c:pt idx="129">
                  <c:v>47.160476000000003</c:v>
                </c:pt>
                <c:pt idx="130">
                  <c:v>47.160364000000001</c:v>
                </c:pt>
                <c:pt idx="131">
                  <c:v>47.160252999999997</c:v>
                </c:pt>
                <c:pt idx="132">
                  <c:v>47.160142</c:v>
                </c:pt>
                <c:pt idx="133">
                  <c:v>47.160026999999999</c:v>
                </c:pt>
                <c:pt idx="134">
                  <c:v>47.159911000000001</c:v>
                </c:pt>
                <c:pt idx="135">
                  <c:v>47.159792000000003</c:v>
                </c:pt>
                <c:pt idx="136">
                  <c:v>47.159683000000001</c:v>
                </c:pt>
                <c:pt idx="137">
                  <c:v>47.159581000000003</c:v>
                </c:pt>
                <c:pt idx="138">
                  <c:v>47.159480000000002</c:v>
                </c:pt>
                <c:pt idx="139">
                  <c:v>47.159377999999997</c:v>
                </c:pt>
                <c:pt idx="140">
                  <c:v>47.159272999999999</c:v>
                </c:pt>
              </c:numCache>
            </c:numRef>
          </c:xVal>
          <c:yVal>
            <c:numRef>
              <c:f>'Raw Data'!$AR$276:$AR$416</c:f>
              <c:numCache>
                <c:formatCode>General</c:formatCode>
                <c:ptCount val="141"/>
                <c:pt idx="0">
                  <c:v>-88.489727000000002</c:v>
                </c:pt>
                <c:pt idx="1">
                  <c:v>-88.489570999999998</c:v>
                </c:pt>
                <c:pt idx="2">
                  <c:v>-88.489391999999995</c:v>
                </c:pt>
                <c:pt idx="3">
                  <c:v>-88.489174000000006</c:v>
                </c:pt>
                <c:pt idx="4">
                  <c:v>-88.488939000000002</c:v>
                </c:pt>
                <c:pt idx="5">
                  <c:v>-88.488684000000006</c:v>
                </c:pt>
                <c:pt idx="6">
                  <c:v>-88.488412999999994</c:v>
                </c:pt>
                <c:pt idx="7">
                  <c:v>-88.488134000000002</c:v>
                </c:pt>
                <c:pt idx="8">
                  <c:v>-88.487855999999994</c:v>
                </c:pt>
                <c:pt idx="9">
                  <c:v>-88.487577000000002</c:v>
                </c:pt>
                <c:pt idx="10">
                  <c:v>-88.487303999999995</c:v>
                </c:pt>
                <c:pt idx="11">
                  <c:v>-88.487037000000001</c:v>
                </c:pt>
                <c:pt idx="12">
                  <c:v>-88.486778000000001</c:v>
                </c:pt>
                <c:pt idx="13">
                  <c:v>-88.486536000000001</c:v>
                </c:pt>
                <c:pt idx="14">
                  <c:v>-88.486326000000005</c:v>
                </c:pt>
                <c:pt idx="15">
                  <c:v>-88.486130000000003</c:v>
                </c:pt>
                <c:pt idx="16">
                  <c:v>-88.485947999999993</c:v>
                </c:pt>
                <c:pt idx="17">
                  <c:v>-88.485787999999999</c:v>
                </c:pt>
                <c:pt idx="18">
                  <c:v>-88.485640000000004</c:v>
                </c:pt>
                <c:pt idx="19">
                  <c:v>-88.485491999999994</c:v>
                </c:pt>
                <c:pt idx="20">
                  <c:v>-88.485337999999999</c:v>
                </c:pt>
                <c:pt idx="21">
                  <c:v>-88.485183000000006</c:v>
                </c:pt>
                <c:pt idx="22">
                  <c:v>-88.485031000000006</c:v>
                </c:pt>
                <c:pt idx="23">
                  <c:v>-88.484882999999996</c:v>
                </c:pt>
                <c:pt idx="24">
                  <c:v>-88.484741</c:v>
                </c:pt>
                <c:pt idx="25">
                  <c:v>-88.484600999999998</c:v>
                </c:pt>
                <c:pt idx="26">
                  <c:v>-88.484478999999993</c:v>
                </c:pt>
                <c:pt idx="27">
                  <c:v>-88.484371999999993</c:v>
                </c:pt>
                <c:pt idx="28">
                  <c:v>-88.484274999999997</c:v>
                </c:pt>
                <c:pt idx="29">
                  <c:v>-88.484193000000005</c:v>
                </c:pt>
                <c:pt idx="30">
                  <c:v>-88.484133</c:v>
                </c:pt>
                <c:pt idx="31">
                  <c:v>-88.484099999999998</c:v>
                </c:pt>
                <c:pt idx="32">
                  <c:v>-88.484083999999996</c:v>
                </c:pt>
                <c:pt idx="33">
                  <c:v>-88.484069000000005</c:v>
                </c:pt>
                <c:pt idx="34">
                  <c:v>-88.484078999999994</c:v>
                </c:pt>
                <c:pt idx="35">
                  <c:v>-88.484088999999997</c:v>
                </c:pt>
                <c:pt idx="36">
                  <c:v>-88.484099000000001</c:v>
                </c:pt>
                <c:pt idx="37">
                  <c:v>-88.484110999999999</c:v>
                </c:pt>
                <c:pt idx="38">
                  <c:v>-88.484121999999999</c:v>
                </c:pt>
                <c:pt idx="39">
                  <c:v>-88.484131000000005</c:v>
                </c:pt>
                <c:pt idx="40">
                  <c:v>-88.484138999999999</c:v>
                </c:pt>
                <c:pt idx="41">
                  <c:v>-88.484143000000003</c:v>
                </c:pt>
                <c:pt idx="42">
                  <c:v>-88.484145999999996</c:v>
                </c:pt>
                <c:pt idx="43">
                  <c:v>-88.484110000000001</c:v>
                </c:pt>
                <c:pt idx="44">
                  <c:v>-88.484083999999996</c:v>
                </c:pt>
                <c:pt idx="45">
                  <c:v>-88.484067999999994</c:v>
                </c:pt>
                <c:pt idx="46">
                  <c:v>-88.484021999999996</c:v>
                </c:pt>
                <c:pt idx="47">
                  <c:v>-88.483985000000004</c:v>
                </c:pt>
                <c:pt idx="48">
                  <c:v>-88.483971999999994</c:v>
                </c:pt>
                <c:pt idx="49">
                  <c:v>-88.483968000000004</c:v>
                </c:pt>
                <c:pt idx="50">
                  <c:v>-88.483977999999993</c:v>
                </c:pt>
                <c:pt idx="51">
                  <c:v>-88.483997000000002</c:v>
                </c:pt>
                <c:pt idx="52">
                  <c:v>-88.484027999999995</c:v>
                </c:pt>
                <c:pt idx="53">
                  <c:v>-88.484065999999999</c:v>
                </c:pt>
                <c:pt idx="54">
                  <c:v>-88.484115000000003</c:v>
                </c:pt>
                <c:pt idx="55">
                  <c:v>-88.484166999999999</c:v>
                </c:pt>
                <c:pt idx="56">
                  <c:v>-88.484200000000001</c:v>
                </c:pt>
                <c:pt idx="57">
                  <c:v>-88.484200000000001</c:v>
                </c:pt>
                <c:pt idx="58">
                  <c:v>-88.484178</c:v>
                </c:pt>
                <c:pt idx="59">
                  <c:v>-88.484157999999994</c:v>
                </c:pt>
                <c:pt idx="60">
                  <c:v>-88.484165000000004</c:v>
                </c:pt>
                <c:pt idx="61">
                  <c:v>-88.484213999999994</c:v>
                </c:pt>
                <c:pt idx="62">
                  <c:v>-88.484301000000002</c:v>
                </c:pt>
                <c:pt idx="63">
                  <c:v>-88.484398999999996</c:v>
                </c:pt>
                <c:pt idx="64">
                  <c:v>-88.484522999999996</c:v>
                </c:pt>
                <c:pt idx="65">
                  <c:v>-88.484657999999996</c:v>
                </c:pt>
                <c:pt idx="66">
                  <c:v>-88.484787999999995</c:v>
                </c:pt>
                <c:pt idx="67">
                  <c:v>-88.484954000000002</c:v>
                </c:pt>
                <c:pt idx="68">
                  <c:v>-88.485110000000006</c:v>
                </c:pt>
                <c:pt idx="69">
                  <c:v>-88.485303000000002</c:v>
                </c:pt>
                <c:pt idx="70">
                  <c:v>-88.485534000000001</c:v>
                </c:pt>
                <c:pt idx="71">
                  <c:v>-88.485776000000001</c:v>
                </c:pt>
                <c:pt idx="72">
                  <c:v>-88.486007999999998</c:v>
                </c:pt>
                <c:pt idx="73">
                  <c:v>-88.486217999999994</c:v>
                </c:pt>
                <c:pt idx="74">
                  <c:v>-88.486413999999996</c:v>
                </c:pt>
                <c:pt idx="75">
                  <c:v>-88.486605999999995</c:v>
                </c:pt>
                <c:pt idx="76">
                  <c:v>-88.486796999999996</c:v>
                </c:pt>
                <c:pt idx="77">
                  <c:v>-88.486986999999999</c:v>
                </c:pt>
                <c:pt idx="78">
                  <c:v>-88.487164000000007</c:v>
                </c:pt>
                <c:pt idx="79">
                  <c:v>-88.48733</c:v>
                </c:pt>
                <c:pt idx="80">
                  <c:v>-88.487483999999995</c:v>
                </c:pt>
                <c:pt idx="81">
                  <c:v>-88.487628999999998</c:v>
                </c:pt>
                <c:pt idx="82">
                  <c:v>-88.487765999999993</c:v>
                </c:pt>
                <c:pt idx="83">
                  <c:v>-88.487898000000001</c:v>
                </c:pt>
                <c:pt idx="84">
                  <c:v>-88.488028999999997</c:v>
                </c:pt>
                <c:pt idx="85">
                  <c:v>-88.488151000000002</c:v>
                </c:pt>
                <c:pt idx="86">
                  <c:v>-88.488265999999996</c:v>
                </c:pt>
                <c:pt idx="87">
                  <c:v>-88.488386000000006</c:v>
                </c:pt>
                <c:pt idx="88">
                  <c:v>-88.488511000000003</c:v>
                </c:pt>
                <c:pt idx="89">
                  <c:v>-88.488547999999994</c:v>
                </c:pt>
                <c:pt idx="90">
                  <c:v>-88.488727999999995</c:v>
                </c:pt>
                <c:pt idx="91">
                  <c:v>-88.488902999999993</c:v>
                </c:pt>
                <c:pt idx="92">
                  <c:v>-88.489052999999998</c:v>
                </c:pt>
                <c:pt idx="93">
                  <c:v>-88.489205999999996</c:v>
                </c:pt>
                <c:pt idx="94">
                  <c:v>-88.489355000000003</c:v>
                </c:pt>
                <c:pt idx="95">
                  <c:v>-88.489502999999999</c:v>
                </c:pt>
                <c:pt idx="96">
                  <c:v>-88.489659000000003</c:v>
                </c:pt>
                <c:pt idx="97">
                  <c:v>-88.489804000000007</c:v>
                </c:pt>
                <c:pt idx="98">
                  <c:v>-88.489943999999994</c:v>
                </c:pt>
                <c:pt idx="99">
                  <c:v>-88.490083999999996</c:v>
                </c:pt>
                <c:pt idx="100">
                  <c:v>-88.490223</c:v>
                </c:pt>
                <c:pt idx="101">
                  <c:v>-88.490399999999994</c:v>
                </c:pt>
                <c:pt idx="102">
                  <c:v>-88.490599000000003</c:v>
                </c:pt>
                <c:pt idx="103">
                  <c:v>-88.490807000000004</c:v>
                </c:pt>
                <c:pt idx="104">
                  <c:v>-88.491015000000004</c:v>
                </c:pt>
                <c:pt idx="105">
                  <c:v>-88.491221999999993</c:v>
                </c:pt>
                <c:pt idx="106">
                  <c:v>-88.491415000000003</c:v>
                </c:pt>
                <c:pt idx="107">
                  <c:v>-88.491606000000004</c:v>
                </c:pt>
                <c:pt idx="108">
                  <c:v>-88.491748000000001</c:v>
                </c:pt>
                <c:pt idx="109">
                  <c:v>-88.491861999999998</c:v>
                </c:pt>
                <c:pt idx="110">
                  <c:v>-88.491971000000007</c:v>
                </c:pt>
                <c:pt idx="111">
                  <c:v>-88.492024000000001</c:v>
                </c:pt>
                <c:pt idx="112">
                  <c:v>-88.492025999999996</c:v>
                </c:pt>
                <c:pt idx="113">
                  <c:v>-88.491990000000001</c:v>
                </c:pt>
                <c:pt idx="114">
                  <c:v>-88.491936999999993</c:v>
                </c:pt>
                <c:pt idx="115">
                  <c:v>-88.491873999999996</c:v>
                </c:pt>
                <c:pt idx="116">
                  <c:v>-88.491812999999993</c:v>
                </c:pt>
                <c:pt idx="117">
                  <c:v>-88.491730000000004</c:v>
                </c:pt>
                <c:pt idx="118">
                  <c:v>-88.491628000000006</c:v>
                </c:pt>
                <c:pt idx="119">
                  <c:v>-88.491512</c:v>
                </c:pt>
                <c:pt idx="120">
                  <c:v>-88.491375000000005</c:v>
                </c:pt>
                <c:pt idx="121">
                  <c:v>-88.491228000000007</c:v>
                </c:pt>
                <c:pt idx="122">
                  <c:v>-88.491084000000001</c:v>
                </c:pt>
                <c:pt idx="123">
                  <c:v>-88.490944999999996</c:v>
                </c:pt>
                <c:pt idx="124">
                  <c:v>-88.490849999999995</c:v>
                </c:pt>
                <c:pt idx="125">
                  <c:v>-88.490780999999998</c:v>
                </c:pt>
                <c:pt idx="126">
                  <c:v>-88.490736999999996</c:v>
                </c:pt>
                <c:pt idx="127">
                  <c:v>-88.490702999999996</c:v>
                </c:pt>
                <c:pt idx="128">
                  <c:v>-88.490692999999993</c:v>
                </c:pt>
                <c:pt idx="129">
                  <c:v>-88.490682000000007</c:v>
                </c:pt>
                <c:pt idx="130">
                  <c:v>-88.490673999999999</c:v>
                </c:pt>
                <c:pt idx="131">
                  <c:v>-88.490666000000004</c:v>
                </c:pt>
                <c:pt idx="132">
                  <c:v>-88.490656999999999</c:v>
                </c:pt>
                <c:pt idx="133">
                  <c:v>-88.490624999999994</c:v>
                </c:pt>
                <c:pt idx="134">
                  <c:v>-88.490562999999995</c:v>
                </c:pt>
                <c:pt idx="135">
                  <c:v>-88.490455999999995</c:v>
                </c:pt>
                <c:pt idx="136">
                  <c:v>-88.490309999999994</c:v>
                </c:pt>
                <c:pt idx="137">
                  <c:v>-88.490148000000005</c:v>
                </c:pt>
                <c:pt idx="138">
                  <c:v>-88.489985000000004</c:v>
                </c:pt>
                <c:pt idx="139">
                  <c:v>-88.489827000000005</c:v>
                </c:pt>
                <c:pt idx="140">
                  <c:v>-88.489673999999994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88608"/>
        <c:axId val="81590144"/>
      </c:scatterChart>
      <c:valAx>
        <c:axId val="8158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90144"/>
        <c:crosses val="autoZero"/>
        <c:crossBetween val="midCat"/>
      </c:valAx>
      <c:valAx>
        <c:axId val="8159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588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data'!$CB$10:$CB$200</c:f>
              <c:numCache>
                <c:formatCode>General</c:formatCode>
                <c:ptCount val="191"/>
                <c:pt idx="0">
                  <c:v>7.3233221407001006</c:v>
                </c:pt>
                <c:pt idx="1">
                  <c:v>10.777651388628581</c:v>
                </c:pt>
                <c:pt idx="2">
                  <c:v>12.421616306550682</c:v>
                </c:pt>
                <c:pt idx="3">
                  <c:v>18.27312105728668</c:v>
                </c:pt>
                <c:pt idx="4">
                  <c:v>18.646123436249542</c:v>
                </c:pt>
                <c:pt idx="5">
                  <c:v>19.863326231467401</c:v>
                </c:pt>
                <c:pt idx="6">
                  <c:v>21.44290631389946</c:v>
                </c:pt>
                <c:pt idx="7">
                  <c:v>12.45002280503436</c:v>
                </c:pt>
                <c:pt idx="8">
                  <c:v>6.8383778589424198</c:v>
                </c:pt>
                <c:pt idx="9">
                  <c:v>2.5020280093034404</c:v>
                </c:pt>
                <c:pt idx="10">
                  <c:v>3.0277117605442405</c:v>
                </c:pt>
                <c:pt idx="11">
                  <c:v>3.8736125434260003</c:v>
                </c:pt>
                <c:pt idx="12">
                  <c:v>2.99191807900328</c:v>
                </c:pt>
                <c:pt idx="13">
                  <c:v>4.4701376045336403</c:v>
                </c:pt>
                <c:pt idx="14">
                  <c:v>4.5913624335517005</c:v>
                </c:pt>
                <c:pt idx="15">
                  <c:v>4.0888044132064003</c:v>
                </c:pt>
                <c:pt idx="16">
                  <c:v>4.4752527250870804</c:v>
                </c:pt>
                <c:pt idx="17">
                  <c:v>3.06634973007528</c:v>
                </c:pt>
                <c:pt idx="18">
                  <c:v>3.6807458506690205</c:v>
                </c:pt>
                <c:pt idx="19">
                  <c:v>4.2399405799087999</c:v>
                </c:pt>
                <c:pt idx="20">
                  <c:v>3.4684295109568004</c:v>
                </c:pt>
                <c:pt idx="21">
                  <c:v>5.0853982110524596</c:v>
                </c:pt>
                <c:pt idx="22">
                  <c:v>4.9593834620350803</c:v>
                </c:pt>
                <c:pt idx="23">
                  <c:v>6.6002725900168402</c:v>
                </c:pt>
                <c:pt idx="24">
                  <c:v>7.9033433722836</c:v>
                </c:pt>
                <c:pt idx="25">
                  <c:v>8.0356753080827996</c:v>
                </c:pt>
                <c:pt idx="26">
                  <c:v>9.1211174039260001</c:v>
                </c:pt>
                <c:pt idx="27">
                  <c:v>8.0538517033030814</c:v>
                </c:pt>
                <c:pt idx="28">
                  <c:v>9.4386977133850216</c:v>
                </c:pt>
                <c:pt idx="29">
                  <c:v>9.8151996775910408</c:v>
                </c:pt>
                <c:pt idx="30">
                  <c:v>6.1512647717195996</c:v>
                </c:pt>
                <c:pt idx="31">
                  <c:v>5.1024499290478005</c:v>
                </c:pt>
                <c:pt idx="32">
                  <c:v>3.73579419292528</c:v>
                </c:pt>
                <c:pt idx="33">
                  <c:v>3.7078773016706799</c:v>
                </c:pt>
                <c:pt idx="34">
                  <c:v>6.5318194099512015</c:v>
                </c:pt>
                <c:pt idx="35">
                  <c:v>6.6731915356254001</c:v>
                </c:pt>
                <c:pt idx="36">
                  <c:v>9.6333898706663792</c:v>
                </c:pt>
                <c:pt idx="37">
                  <c:v>8.6917768751673012</c:v>
                </c:pt>
                <c:pt idx="38">
                  <c:v>5.8465514744043396</c:v>
                </c:pt>
                <c:pt idx="39">
                  <c:v>3.6381698552239206</c:v>
                </c:pt>
                <c:pt idx="40">
                  <c:v>1.014810970116</c:v>
                </c:pt>
                <c:pt idx="41">
                  <c:v>2.0899752480131206</c:v>
                </c:pt>
                <c:pt idx="42">
                  <c:v>0.8735936775551999</c:v>
                </c:pt>
                <c:pt idx="43">
                  <c:v>9.5859484869199998E-2</c:v>
                </c:pt>
                <c:pt idx="44">
                  <c:v>1.2901635947686201</c:v>
                </c:pt>
                <c:pt idx="45">
                  <c:v>0</c:v>
                </c:pt>
                <c:pt idx="46">
                  <c:v>0.79939614830856009</c:v>
                </c:pt>
                <c:pt idx="47">
                  <c:v>2.2737726366696003</c:v>
                </c:pt>
                <c:pt idx="48">
                  <c:v>6.3829834881840006E-2</c:v>
                </c:pt>
                <c:pt idx="49">
                  <c:v>1.7606234237296001</c:v>
                </c:pt>
                <c:pt idx="50">
                  <c:v>0</c:v>
                </c:pt>
                <c:pt idx="51">
                  <c:v>0.69515797053247996</c:v>
                </c:pt>
                <c:pt idx="52">
                  <c:v>1.80358761041736</c:v>
                </c:pt>
                <c:pt idx="53">
                  <c:v>8.4546637741280004E-2</c:v>
                </c:pt>
                <c:pt idx="54">
                  <c:v>3.0323701579511999</c:v>
                </c:pt>
                <c:pt idx="55">
                  <c:v>3.5481918513389403</c:v>
                </c:pt>
                <c:pt idx="56">
                  <c:v>5.9852193477120004</c:v>
                </c:pt>
                <c:pt idx="57">
                  <c:v>9.2658621821456002</c:v>
                </c:pt>
                <c:pt idx="58">
                  <c:v>9.2389740190204606</c:v>
                </c:pt>
                <c:pt idx="59">
                  <c:v>13.983084885548758</c:v>
                </c:pt>
                <c:pt idx="60">
                  <c:v>15.15427925022864</c:v>
                </c:pt>
                <c:pt idx="61">
                  <c:v>17.70788475768256</c:v>
                </c:pt>
                <c:pt idx="62">
                  <c:v>15.5785557253527</c:v>
                </c:pt>
                <c:pt idx="63">
                  <c:v>10.66977143496584</c:v>
                </c:pt>
                <c:pt idx="64">
                  <c:v>12.13428693109808</c:v>
                </c:pt>
                <c:pt idx="65">
                  <c:v>11.541163466888161</c:v>
                </c:pt>
                <c:pt idx="66">
                  <c:v>12.789107486461701</c:v>
                </c:pt>
                <c:pt idx="67">
                  <c:v>12.913231595609082</c:v>
                </c:pt>
                <c:pt idx="68">
                  <c:v>11.805004692611279</c:v>
                </c:pt>
                <c:pt idx="69">
                  <c:v>13.513768750656002</c:v>
                </c:pt>
                <c:pt idx="70">
                  <c:v>9.2952772508091606</c:v>
                </c:pt>
                <c:pt idx="71">
                  <c:v>8.5053092035320415</c:v>
                </c:pt>
                <c:pt idx="72">
                  <c:v>7.8679661882905618</c:v>
                </c:pt>
                <c:pt idx="73">
                  <c:v>5.7927194574586398</c:v>
                </c:pt>
                <c:pt idx="74">
                  <c:v>5.2061741817204004</c:v>
                </c:pt>
                <c:pt idx="75">
                  <c:v>4.2167206808463202</c:v>
                </c:pt>
                <c:pt idx="76">
                  <c:v>1.4690324519276001</c:v>
                </c:pt>
                <c:pt idx="77">
                  <c:v>2.0675310624397203</c:v>
                </c:pt>
                <c:pt idx="78">
                  <c:v>0.89683765631460022</c:v>
                </c:pt>
                <c:pt idx="79">
                  <c:v>1.13138922408232</c:v>
                </c:pt>
                <c:pt idx="80">
                  <c:v>2.2022130164017599</c:v>
                </c:pt>
                <c:pt idx="81">
                  <c:v>2.4017439243107397</c:v>
                </c:pt>
                <c:pt idx="82">
                  <c:v>3.5312190591552004</c:v>
                </c:pt>
                <c:pt idx="83">
                  <c:v>3.4865529243453004</c:v>
                </c:pt>
                <c:pt idx="84">
                  <c:v>3.6369025142420806</c:v>
                </c:pt>
                <c:pt idx="85">
                  <c:v>4.2106990625925</c:v>
                </c:pt>
                <c:pt idx="86">
                  <c:v>2.6248763201617602</c:v>
                </c:pt>
                <c:pt idx="87">
                  <c:v>3.5966512823517607</c:v>
                </c:pt>
                <c:pt idx="88">
                  <c:v>3.7148726257373399</c:v>
                </c:pt>
                <c:pt idx="89">
                  <c:v>3.2439548865243006</c:v>
                </c:pt>
                <c:pt idx="90">
                  <c:v>3.0346735735951604</c:v>
                </c:pt>
                <c:pt idx="91">
                  <c:v>1.3449605284231201</c:v>
                </c:pt>
                <c:pt idx="92">
                  <c:v>1.3597387794701599</c:v>
                </c:pt>
                <c:pt idx="93">
                  <c:v>0.82639988223212024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0.88387581480279998</c:v>
                </c:pt>
                <c:pt idx="106">
                  <c:v>0</c:v>
                </c:pt>
                <c:pt idx="107">
                  <c:v>0.53992611932000012</c:v>
                </c:pt>
                <c:pt idx="108">
                  <c:v>2.7254435198404798</c:v>
                </c:pt>
                <c:pt idx="109">
                  <c:v>0.65811040696680012</c:v>
                </c:pt>
                <c:pt idx="110">
                  <c:v>2.7779238092761998</c:v>
                </c:pt>
                <c:pt idx="111">
                  <c:v>2.1219960835814002</c:v>
                </c:pt>
                <c:pt idx="112">
                  <c:v>2.0463591623076804</c:v>
                </c:pt>
                <c:pt idx="113">
                  <c:v>5.1536477137927204</c:v>
                </c:pt>
                <c:pt idx="114">
                  <c:v>4.5353896338090607</c:v>
                </c:pt>
                <c:pt idx="115">
                  <c:v>9.2579693931398612</c:v>
                </c:pt>
                <c:pt idx="116">
                  <c:v>9.6188867923290005</c:v>
                </c:pt>
                <c:pt idx="117">
                  <c:v>5.5108970498187411</c:v>
                </c:pt>
                <c:pt idx="118">
                  <c:v>3.66824505955476</c:v>
                </c:pt>
                <c:pt idx="119">
                  <c:v>2.9845583535028002</c:v>
                </c:pt>
                <c:pt idx="120">
                  <c:v>4.4930144080871992</c:v>
                </c:pt>
                <c:pt idx="121">
                  <c:v>3.9362492452785607</c:v>
                </c:pt>
                <c:pt idx="122">
                  <c:v>3.6254190947605403</c:v>
                </c:pt>
                <c:pt idx="123">
                  <c:v>4.7862805307294405</c:v>
                </c:pt>
                <c:pt idx="124">
                  <c:v>3.3408882569235199</c:v>
                </c:pt>
                <c:pt idx="125">
                  <c:v>2.4204841583297401</c:v>
                </c:pt>
                <c:pt idx="126">
                  <c:v>2.5777317746315602</c:v>
                </c:pt>
                <c:pt idx="127">
                  <c:v>1.5416670874863001</c:v>
                </c:pt>
                <c:pt idx="128">
                  <c:v>2.5845505172641601</c:v>
                </c:pt>
                <c:pt idx="129">
                  <c:v>2.1296468241442401</c:v>
                </c:pt>
                <c:pt idx="130">
                  <c:v>3.2905534356510007</c:v>
                </c:pt>
                <c:pt idx="131">
                  <c:v>4.8509887749627199</c:v>
                </c:pt>
                <c:pt idx="132">
                  <c:v>3.9419206197662202</c:v>
                </c:pt>
                <c:pt idx="133">
                  <c:v>7.7669666117420011</c:v>
                </c:pt>
                <c:pt idx="134">
                  <c:v>8.0592294193905598</c:v>
                </c:pt>
                <c:pt idx="135">
                  <c:v>6.3104817674676807</c:v>
                </c:pt>
                <c:pt idx="136">
                  <c:v>5.1844537322248208</c:v>
                </c:pt>
                <c:pt idx="137">
                  <c:v>2.5512425005916999</c:v>
                </c:pt>
                <c:pt idx="138">
                  <c:v>3.9091185504093606</c:v>
                </c:pt>
                <c:pt idx="139">
                  <c:v>4.6563126254308012</c:v>
                </c:pt>
                <c:pt idx="140">
                  <c:v>5.6421620276103601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data'!$CB$10:$CB$200</c:f>
              <c:numCache>
                <c:formatCode>General</c:formatCode>
                <c:ptCount val="191"/>
                <c:pt idx="0">
                  <c:v>5.6421620276103601</c:v>
                </c:pt>
                <c:pt idx="1">
                  <c:v>7.8895688292308002</c:v>
                </c:pt>
                <c:pt idx="2">
                  <c:v>7.5699810456667604</c:v>
                </c:pt>
                <c:pt idx="3">
                  <c:v>12.576519409244442</c:v>
                </c:pt>
                <c:pt idx="4">
                  <c:v>13.981952324078101</c:v>
                </c:pt>
                <c:pt idx="5">
                  <c:v>13.767403606120082</c:v>
                </c:pt>
                <c:pt idx="6">
                  <c:v>13.617716488669441</c:v>
                </c:pt>
                <c:pt idx="7">
                  <c:v>7.9725912536619203</c:v>
                </c:pt>
                <c:pt idx="8">
                  <c:v>4.9070644201425599</c:v>
                </c:pt>
                <c:pt idx="9">
                  <c:v>2.8288979792494198</c:v>
                </c:pt>
                <c:pt idx="10">
                  <c:v>1.37668937530334</c:v>
                </c:pt>
                <c:pt idx="11">
                  <c:v>2.8994325797324403</c:v>
                </c:pt>
                <c:pt idx="12">
                  <c:v>2.6254906411636005</c:v>
                </c:pt>
                <c:pt idx="13">
                  <c:v>2.6426805580528399</c:v>
                </c:pt>
                <c:pt idx="14">
                  <c:v>3.4096474249715198</c:v>
                </c:pt>
                <c:pt idx="15">
                  <c:v>2.4936478793049601</c:v>
                </c:pt>
                <c:pt idx="16">
                  <c:v>3.3088995376511998</c:v>
                </c:pt>
                <c:pt idx="17">
                  <c:v>3.9844395906911401</c:v>
                </c:pt>
                <c:pt idx="18">
                  <c:v>2.98975711633764</c:v>
                </c:pt>
                <c:pt idx="19">
                  <c:v>3.4084742319355006</c:v>
                </c:pt>
                <c:pt idx="20">
                  <c:v>3.6084169078020003</c:v>
                </c:pt>
                <c:pt idx="21">
                  <c:v>5.0140195196137194</c:v>
                </c:pt>
                <c:pt idx="22">
                  <c:v>5.3584972607440804</c:v>
                </c:pt>
                <c:pt idx="23">
                  <c:v>5.9527552400819994</c:v>
                </c:pt>
                <c:pt idx="24">
                  <c:v>6.5875245275347218</c:v>
                </c:pt>
                <c:pt idx="25">
                  <c:v>6.2333783874496005</c:v>
                </c:pt>
                <c:pt idx="26">
                  <c:v>6.9114275864468802</c:v>
                </c:pt>
                <c:pt idx="27">
                  <c:v>7.2238076499029997</c:v>
                </c:pt>
                <c:pt idx="28">
                  <c:v>4.6863540775584003</c:v>
                </c:pt>
                <c:pt idx="29">
                  <c:v>4.0195406534323208</c:v>
                </c:pt>
                <c:pt idx="30">
                  <c:v>1.6315604469075802</c:v>
                </c:pt>
                <c:pt idx="31">
                  <c:v>1.9022455662958004</c:v>
                </c:pt>
                <c:pt idx="32">
                  <c:v>1.7745617584871198</c:v>
                </c:pt>
                <c:pt idx="33">
                  <c:v>3.096452585376E-2</c:v>
                </c:pt>
                <c:pt idx="34">
                  <c:v>0.51448701432232002</c:v>
                </c:pt>
                <c:pt idx="35">
                  <c:v>0</c:v>
                </c:pt>
                <c:pt idx="36">
                  <c:v>4.6269366624840005E-2</c:v>
                </c:pt>
                <c:pt idx="37">
                  <c:v>0.61258177616376008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0.69331438128844014</c:v>
                </c:pt>
                <c:pt idx="55">
                  <c:v>1.6236771116028601</c:v>
                </c:pt>
                <c:pt idx="56">
                  <c:v>2.6195144766043601</c:v>
                </c:pt>
                <c:pt idx="57">
                  <c:v>6.9140484385685008</c:v>
                </c:pt>
                <c:pt idx="58">
                  <c:v>7.5446942002153801</c:v>
                </c:pt>
                <c:pt idx="59">
                  <c:v>10.9156939752</c:v>
                </c:pt>
                <c:pt idx="60">
                  <c:v>12.922197783602122</c:v>
                </c:pt>
                <c:pt idx="61">
                  <c:v>12.1024056493186</c:v>
                </c:pt>
                <c:pt idx="62">
                  <c:v>15.71034476229052</c:v>
                </c:pt>
                <c:pt idx="63">
                  <c:v>16.534797047742138</c:v>
                </c:pt>
                <c:pt idx="64">
                  <c:v>18.366181889464919</c:v>
                </c:pt>
                <c:pt idx="65">
                  <c:v>20.240503959441721</c:v>
                </c:pt>
                <c:pt idx="66">
                  <c:v>16.937987359526399</c:v>
                </c:pt>
                <c:pt idx="67">
                  <c:v>20.50571396598172</c:v>
                </c:pt>
                <c:pt idx="68">
                  <c:v>17.95145167270406</c:v>
                </c:pt>
                <c:pt idx="69">
                  <c:v>23.725077030860401</c:v>
                </c:pt>
                <c:pt idx="70">
                  <c:v>22.478871679028881</c:v>
                </c:pt>
                <c:pt idx="71">
                  <c:v>11.53250226183952</c:v>
                </c:pt>
                <c:pt idx="72">
                  <c:v>8.7842313614302796</c:v>
                </c:pt>
                <c:pt idx="73">
                  <c:v>8.2250873876880011</c:v>
                </c:pt>
                <c:pt idx="74">
                  <c:v>4.5903590488644799</c:v>
                </c:pt>
                <c:pt idx="75">
                  <c:v>2.5499626894057199</c:v>
                </c:pt>
                <c:pt idx="76">
                  <c:v>0.66968521351120014</c:v>
                </c:pt>
                <c:pt idx="77">
                  <c:v>2.4683550204510603</c:v>
                </c:pt>
                <c:pt idx="78">
                  <c:v>2.3828474378381403</c:v>
                </c:pt>
                <c:pt idx="79">
                  <c:v>2.1218678883731998</c:v>
                </c:pt>
                <c:pt idx="80">
                  <c:v>3.4418961998612603</c:v>
                </c:pt>
                <c:pt idx="81">
                  <c:v>3.0776770762380004</c:v>
                </c:pt>
                <c:pt idx="82">
                  <c:v>3.8737816116186008</c:v>
                </c:pt>
                <c:pt idx="83">
                  <c:v>4.7313804684643204</c:v>
                </c:pt>
                <c:pt idx="84">
                  <c:v>3.3631034780707001</c:v>
                </c:pt>
                <c:pt idx="85">
                  <c:v>4.6044346013265605</c:v>
                </c:pt>
                <c:pt idx="86">
                  <c:v>2.99701858305396</c:v>
                </c:pt>
                <c:pt idx="87">
                  <c:v>1.7430041861441601</c:v>
                </c:pt>
                <c:pt idx="88">
                  <c:v>1.7107847215943</c:v>
                </c:pt>
                <c:pt idx="89">
                  <c:v>1.4240582532248802</c:v>
                </c:pt>
                <c:pt idx="90">
                  <c:v>2.7570759428910403</c:v>
                </c:pt>
                <c:pt idx="91">
                  <c:v>1.6244618671148403</c:v>
                </c:pt>
                <c:pt idx="92">
                  <c:v>1.8908238155637602</c:v>
                </c:pt>
                <c:pt idx="93">
                  <c:v>1.7301304534747202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8.0964648106739992E-2</c:v>
                </c:pt>
                <c:pt idx="101">
                  <c:v>1.37150898346954</c:v>
                </c:pt>
                <c:pt idx="102">
                  <c:v>2.5448301534940005E-2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5.1452529375000007E-3</c:v>
                </c:pt>
                <c:pt idx="111">
                  <c:v>1.4967894698288999</c:v>
                </c:pt>
                <c:pt idx="112">
                  <c:v>5.7995113246260013E-2</c:v>
                </c:pt>
                <c:pt idx="113">
                  <c:v>1.7171079798180002</c:v>
                </c:pt>
                <c:pt idx="114">
                  <c:v>1.8039309387783402</c:v>
                </c:pt>
                <c:pt idx="115">
                  <c:v>3.7199654751528</c:v>
                </c:pt>
                <c:pt idx="116">
                  <c:v>8.0280110974489194</c:v>
                </c:pt>
                <c:pt idx="117">
                  <c:v>7.6467044205388808</c:v>
                </c:pt>
                <c:pt idx="118">
                  <c:v>5.6703156695182999</c:v>
                </c:pt>
                <c:pt idx="119">
                  <c:v>2.6021743557037604</c:v>
                </c:pt>
                <c:pt idx="120">
                  <c:v>2.0879619336975002</c:v>
                </c:pt>
                <c:pt idx="121">
                  <c:v>2.52454449169824</c:v>
                </c:pt>
                <c:pt idx="122">
                  <c:v>1.5410225279007199</c:v>
                </c:pt>
                <c:pt idx="123">
                  <c:v>1.3437096506299</c:v>
                </c:pt>
                <c:pt idx="124">
                  <c:v>1.1796742363990402</c:v>
                </c:pt>
                <c:pt idx="125">
                  <c:v>1.4608474758812002</c:v>
                </c:pt>
                <c:pt idx="126">
                  <c:v>1.9383061466188802</c:v>
                </c:pt>
                <c:pt idx="127">
                  <c:v>1.0679541207535201</c:v>
                </c:pt>
                <c:pt idx="128">
                  <c:v>1.6946398522368</c:v>
                </c:pt>
                <c:pt idx="129">
                  <c:v>1.66465800560576</c:v>
                </c:pt>
                <c:pt idx="130">
                  <c:v>0.49594546925375993</c:v>
                </c:pt>
                <c:pt idx="131">
                  <c:v>2.5768693674725998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data'!$CB$10:$CB$199</c:f>
              <c:numCache>
                <c:formatCode>General</c:formatCode>
                <c:ptCount val="190"/>
                <c:pt idx="0">
                  <c:v>0</c:v>
                </c:pt>
                <c:pt idx="1">
                  <c:v>4.7710336442660005E-2</c:v>
                </c:pt>
                <c:pt idx="2">
                  <c:v>0</c:v>
                </c:pt>
                <c:pt idx="3">
                  <c:v>0.90019210834958019</c:v>
                </c:pt>
                <c:pt idx="4">
                  <c:v>3.7196037454590405</c:v>
                </c:pt>
                <c:pt idx="5">
                  <c:v>2.4590744489896204</c:v>
                </c:pt>
                <c:pt idx="6">
                  <c:v>5.50793387476</c:v>
                </c:pt>
                <c:pt idx="7">
                  <c:v>2.3553453780467999</c:v>
                </c:pt>
                <c:pt idx="8">
                  <c:v>0.28278629121722004</c:v>
                </c:pt>
                <c:pt idx="9">
                  <c:v>0.31063455185478001</c:v>
                </c:pt>
                <c:pt idx="10">
                  <c:v>1.0114335424440001E-2</c:v>
                </c:pt>
                <c:pt idx="11">
                  <c:v>1.1166921574424</c:v>
                </c:pt>
                <c:pt idx="12">
                  <c:v>1.5233986968704001</c:v>
                </c:pt>
                <c:pt idx="13">
                  <c:v>0.53622390663100006</c:v>
                </c:pt>
                <c:pt idx="14">
                  <c:v>1.3545764150320403</c:v>
                </c:pt>
                <c:pt idx="15">
                  <c:v>0.75021895741968003</c:v>
                </c:pt>
                <c:pt idx="16">
                  <c:v>0.82096491363474011</c:v>
                </c:pt>
                <c:pt idx="17">
                  <c:v>0.79983922842361999</c:v>
                </c:pt>
                <c:pt idx="18">
                  <c:v>0.56656144863750002</c:v>
                </c:pt>
                <c:pt idx="19">
                  <c:v>1.9222877605400004</c:v>
                </c:pt>
                <c:pt idx="20">
                  <c:v>2.1976864534715403</c:v>
                </c:pt>
                <c:pt idx="21">
                  <c:v>2.4987119076245605</c:v>
                </c:pt>
                <c:pt idx="22">
                  <c:v>3.5521188297077995</c:v>
                </c:pt>
                <c:pt idx="23">
                  <c:v>3.3673819872594</c:v>
                </c:pt>
                <c:pt idx="24">
                  <c:v>3.7728593032096005</c:v>
                </c:pt>
                <c:pt idx="25">
                  <c:v>3.20546951690336</c:v>
                </c:pt>
                <c:pt idx="26">
                  <c:v>4.2456930102988801</c:v>
                </c:pt>
                <c:pt idx="27">
                  <c:v>5.0549076916484799</c:v>
                </c:pt>
                <c:pt idx="28">
                  <c:v>3.3762514881618007</c:v>
                </c:pt>
                <c:pt idx="29">
                  <c:v>3.2322198295251194</c:v>
                </c:pt>
                <c:pt idx="30">
                  <c:v>1.8003291029242401</c:v>
                </c:pt>
                <c:pt idx="31">
                  <c:v>0.57118161161272007</c:v>
                </c:pt>
                <c:pt idx="32">
                  <c:v>1.8292402601262401</c:v>
                </c:pt>
                <c:pt idx="33">
                  <c:v>2.9637072302759998E-2</c:v>
                </c:pt>
                <c:pt idx="34">
                  <c:v>1.28420764017828</c:v>
                </c:pt>
                <c:pt idx="35">
                  <c:v>0.59606514031658009</c:v>
                </c:pt>
                <c:pt idx="36">
                  <c:v>3.537844264448E-2</c:v>
                </c:pt>
                <c:pt idx="37">
                  <c:v>0.59986022732704003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6.703738096122E-2</c:v>
                </c:pt>
                <c:pt idx="55">
                  <c:v>2.1388016497819597</c:v>
                </c:pt>
                <c:pt idx="56">
                  <c:v>2.9605874195649604</c:v>
                </c:pt>
                <c:pt idx="57">
                  <c:v>6.1698548608471206</c:v>
                </c:pt>
                <c:pt idx="58">
                  <c:v>6.5426109125850598</c:v>
                </c:pt>
                <c:pt idx="59">
                  <c:v>8.5999613578022398</c:v>
                </c:pt>
                <c:pt idx="60">
                  <c:v>11.784334414010202</c:v>
                </c:pt>
                <c:pt idx="61">
                  <c:v>10.7344637632167</c:v>
                </c:pt>
                <c:pt idx="62">
                  <c:v>13.820211079327201</c:v>
                </c:pt>
                <c:pt idx="63">
                  <c:v>15.272025399441423</c:v>
                </c:pt>
                <c:pt idx="64">
                  <c:v>13.180347767393519</c:v>
                </c:pt>
                <c:pt idx="65">
                  <c:v>15.338600370479401</c:v>
                </c:pt>
                <c:pt idx="66">
                  <c:v>13.320254759581141</c:v>
                </c:pt>
                <c:pt idx="67">
                  <c:v>15.943657543129461</c:v>
                </c:pt>
                <c:pt idx="68">
                  <c:v>15.426743889813402</c:v>
                </c:pt>
                <c:pt idx="69">
                  <c:v>7.2869293835226996</c:v>
                </c:pt>
                <c:pt idx="70">
                  <c:v>6.2898273844735009</c:v>
                </c:pt>
                <c:pt idx="71">
                  <c:v>4.1701768945570805</c:v>
                </c:pt>
                <c:pt idx="72">
                  <c:v>4.1364565754556004</c:v>
                </c:pt>
                <c:pt idx="73">
                  <c:v>4.0132013681641805</c:v>
                </c:pt>
                <c:pt idx="74">
                  <c:v>1.4363728299921001</c:v>
                </c:pt>
                <c:pt idx="75">
                  <c:v>2.1745185546656001</c:v>
                </c:pt>
                <c:pt idx="76">
                  <c:v>0.85899087077210012</c:v>
                </c:pt>
                <c:pt idx="77">
                  <c:v>0.82083019864604001</c:v>
                </c:pt>
                <c:pt idx="78">
                  <c:v>1.8851590828010003</c:v>
                </c:pt>
                <c:pt idx="79">
                  <c:v>1.85141568703388</c:v>
                </c:pt>
                <c:pt idx="80">
                  <c:v>2.6192734727927602</c:v>
                </c:pt>
                <c:pt idx="81">
                  <c:v>2.5308790315540803</c:v>
                </c:pt>
                <c:pt idx="82">
                  <c:v>3.5202130381844401</c:v>
                </c:pt>
                <c:pt idx="83">
                  <c:v>4.2766812509425209</c:v>
                </c:pt>
                <c:pt idx="84">
                  <c:v>2.8914826369300202</c:v>
                </c:pt>
                <c:pt idx="85">
                  <c:v>3.4382247413183999</c:v>
                </c:pt>
                <c:pt idx="86">
                  <c:v>3.2886235662675207</c:v>
                </c:pt>
                <c:pt idx="87">
                  <c:v>2.5066919983242202</c:v>
                </c:pt>
                <c:pt idx="88">
                  <c:v>4.2858911582482806</c:v>
                </c:pt>
                <c:pt idx="89">
                  <c:v>0.44897528708160001</c:v>
                </c:pt>
                <c:pt idx="90">
                  <c:v>0.49740143661200004</c:v>
                </c:pt>
                <c:pt idx="91">
                  <c:v>1.7928186285215999</c:v>
                </c:pt>
                <c:pt idx="92">
                  <c:v>4.1672396316799996E-3</c:v>
                </c:pt>
                <c:pt idx="93">
                  <c:v>0.62305490720708012</c:v>
                </c:pt>
                <c:pt idx="94">
                  <c:v>0.37988870048064005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2.42684104110096</c:v>
                </c:pt>
                <c:pt idx="117">
                  <c:v>0.6610486572848</c:v>
                </c:pt>
                <c:pt idx="118">
                  <c:v>0</c:v>
                </c:pt>
                <c:pt idx="119">
                  <c:v>0.28178119197630003</c:v>
                </c:pt>
                <c:pt idx="120">
                  <c:v>0.57768685510536</c:v>
                </c:pt>
                <c:pt idx="121">
                  <c:v>1.6505336445116801</c:v>
                </c:pt>
                <c:pt idx="122">
                  <c:v>2.1462222797184003</c:v>
                </c:pt>
                <c:pt idx="123">
                  <c:v>3.0333252018715804</c:v>
                </c:pt>
                <c:pt idx="124">
                  <c:v>2.9944046363041203</c:v>
                </c:pt>
                <c:pt idx="125">
                  <c:v>1.6845816157128</c:v>
                </c:pt>
                <c:pt idx="126">
                  <c:v>1.85770403597178</c:v>
                </c:pt>
                <c:pt idx="127">
                  <c:v>1.8811992749158002</c:v>
                </c:pt>
                <c:pt idx="128">
                  <c:v>2.7650811554491601</c:v>
                </c:pt>
                <c:pt idx="129">
                  <c:v>3.32977839196072</c:v>
                </c:pt>
                <c:pt idx="130">
                  <c:v>1.2287262407104802</c:v>
                </c:pt>
                <c:pt idx="131">
                  <c:v>2.41841448733248</c:v>
                </c:pt>
                <c:pt idx="132">
                  <c:v>1.24285116938628</c:v>
                </c:pt>
                <c:pt idx="133">
                  <c:v>0.66000296429672001</c:v>
                </c:pt>
                <c:pt idx="134">
                  <c:v>1.6582276915443201</c:v>
                </c:pt>
                <c:pt idx="135">
                  <c:v>0</c:v>
                </c:pt>
                <c:pt idx="136">
                  <c:v>0.77545875973155998</c:v>
                </c:pt>
                <c:pt idx="137">
                  <c:v>0.73324661650740008</c:v>
                </c:pt>
                <c:pt idx="138">
                  <c:v>1.494317806956E-2</c:v>
                </c:pt>
                <c:pt idx="139">
                  <c:v>0.58890739804047998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41600"/>
        <c:axId val="104843520"/>
      </c:scatterChart>
      <c:valAx>
        <c:axId val="104841600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104843520"/>
        <c:crossesAt val="-5"/>
        <c:crossBetween val="midCat"/>
      </c:valAx>
      <c:valAx>
        <c:axId val="104843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(g/hr)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4841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Data'!$AQ$416:$AQ$555</c:f>
              <c:numCache>
                <c:formatCode>General</c:formatCode>
                <c:ptCount val="140"/>
                <c:pt idx="0">
                  <c:v>47.159272999999999</c:v>
                </c:pt>
                <c:pt idx="1">
                  <c:v>47.159168000000001</c:v>
                </c:pt>
                <c:pt idx="2">
                  <c:v>47.159077000000003</c:v>
                </c:pt>
                <c:pt idx="3">
                  <c:v>47.159011999999997</c:v>
                </c:pt>
                <c:pt idx="4">
                  <c:v>47.158957000000001</c:v>
                </c:pt>
                <c:pt idx="5">
                  <c:v>47.158918</c:v>
                </c:pt>
                <c:pt idx="6">
                  <c:v>47.158911000000003</c:v>
                </c:pt>
                <c:pt idx="7">
                  <c:v>47.158915999999998</c:v>
                </c:pt>
                <c:pt idx="8">
                  <c:v>47.158925000000004</c:v>
                </c:pt>
                <c:pt idx="9">
                  <c:v>47.158932</c:v>
                </c:pt>
                <c:pt idx="10">
                  <c:v>47.158935999999997</c:v>
                </c:pt>
                <c:pt idx="11">
                  <c:v>47.158934000000002</c:v>
                </c:pt>
                <c:pt idx="12">
                  <c:v>47.158917000000002</c:v>
                </c:pt>
                <c:pt idx="13">
                  <c:v>47.158890999999997</c:v>
                </c:pt>
                <c:pt idx="14">
                  <c:v>47.158858000000002</c:v>
                </c:pt>
                <c:pt idx="15">
                  <c:v>47.158816000000002</c:v>
                </c:pt>
                <c:pt idx="16">
                  <c:v>47.158768000000002</c:v>
                </c:pt>
                <c:pt idx="17">
                  <c:v>47.158706000000002</c:v>
                </c:pt>
                <c:pt idx="18">
                  <c:v>47.158650000000002</c:v>
                </c:pt>
                <c:pt idx="19">
                  <c:v>47.158605000000001</c:v>
                </c:pt>
                <c:pt idx="20">
                  <c:v>47.158577999999999</c:v>
                </c:pt>
                <c:pt idx="21">
                  <c:v>47.158560000000001</c:v>
                </c:pt>
                <c:pt idx="22">
                  <c:v>47.158551000000003</c:v>
                </c:pt>
                <c:pt idx="23">
                  <c:v>47.158543999999999</c:v>
                </c:pt>
                <c:pt idx="24">
                  <c:v>47.158546000000001</c:v>
                </c:pt>
                <c:pt idx="25">
                  <c:v>47.158563000000001</c:v>
                </c:pt>
                <c:pt idx="26">
                  <c:v>47.158593000000003</c:v>
                </c:pt>
                <c:pt idx="27">
                  <c:v>47.158636000000001</c:v>
                </c:pt>
                <c:pt idx="28">
                  <c:v>47.158673</c:v>
                </c:pt>
                <c:pt idx="29">
                  <c:v>47.158732999999998</c:v>
                </c:pt>
                <c:pt idx="30">
                  <c:v>47.158816000000002</c:v>
                </c:pt>
                <c:pt idx="31">
                  <c:v>47.158914000000003</c:v>
                </c:pt>
                <c:pt idx="32">
                  <c:v>47.159019999999998</c:v>
                </c:pt>
                <c:pt idx="33">
                  <c:v>47.159126999999998</c:v>
                </c:pt>
                <c:pt idx="34">
                  <c:v>47.159267</c:v>
                </c:pt>
                <c:pt idx="35">
                  <c:v>47.159401000000003</c:v>
                </c:pt>
                <c:pt idx="36">
                  <c:v>47.159526</c:v>
                </c:pt>
                <c:pt idx="37">
                  <c:v>47.159683000000001</c:v>
                </c:pt>
                <c:pt idx="38">
                  <c:v>47.159832000000002</c:v>
                </c:pt>
                <c:pt idx="39">
                  <c:v>47.159976</c:v>
                </c:pt>
                <c:pt idx="40">
                  <c:v>47.160119999999999</c:v>
                </c:pt>
                <c:pt idx="41">
                  <c:v>47.160265000000003</c:v>
                </c:pt>
                <c:pt idx="42">
                  <c:v>47.160404999999997</c:v>
                </c:pt>
                <c:pt idx="43">
                  <c:v>47.160544000000002</c:v>
                </c:pt>
                <c:pt idx="44">
                  <c:v>47.160680999999997</c:v>
                </c:pt>
                <c:pt idx="45">
                  <c:v>47.160927000000001</c:v>
                </c:pt>
                <c:pt idx="46">
                  <c:v>47.161051999999998</c:v>
                </c:pt>
                <c:pt idx="47">
                  <c:v>47.161118000000002</c:v>
                </c:pt>
                <c:pt idx="48">
                  <c:v>47.161223</c:v>
                </c:pt>
                <c:pt idx="49">
                  <c:v>47.161341999999998</c:v>
                </c:pt>
                <c:pt idx="50">
                  <c:v>47.161465</c:v>
                </c:pt>
                <c:pt idx="51">
                  <c:v>47.161591000000001</c:v>
                </c:pt>
                <c:pt idx="52">
                  <c:v>47.161723000000002</c:v>
                </c:pt>
                <c:pt idx="53">
                  <c:v>47.161867000000001</c:v>
                </c:pt>
                <c:pt idx="54">
                  <c:v>47.162014999999997</c:v>
                </c:pt>
                <c:pt idx="55">
                  <c:v>47.162171000000001</c:v>
                </c:pt>
                <c:pt idx="56">
                  <c:v>47.162326999999998</c:v>
                </c:pt>
                <c:pt idx="57">
                  <c:v>47.162483000000002</c:v>
                </c:pt>
                <c:pt idx="58">
                  <c:v>47.162643000000003</c:v>
                </c:pt>
                <c:pt idx="59">
                  <c:v>47.162801999999999</c:v>
                </c:pt>
                <c:pt idx="60">
                  <c:v>47.162962999999998</c:v>
                </c:pt>
                <c:pt idx="61">
                  <c:v>47.163128999999998</c:v>
                </c:pt>
                <c:pt idx="62">
                  <c:v>47.163288999999999</c:v>
                </c:pt>
                <c:pt idx="63">
                  <c:v>47.163446</c:v>
                </c:pt>
                <c:pt idx="64">
                  <c:v>47.163598</c:v>
                </c:pt>
                <c:pt idx="65">
                  <c:v>47.163744999999999</c:v>
                </c:pt>
                <c:pt idx="66">
                  <c:v>47.163884000000003</c:v>
                </c:pt>
                <c:pt idx="67">
                  <c:v>47.164017999999999</c:v>
                </c:pt>
                <c:pt idx="68">
                  <c:v>47.164133</c:v>
                </c:pt>
                <c:pt idx="69">
                  <c:v>47.164230000000003</c:v>
                </c:pt>
                <c:pt idx="70">
                  <c:v>47.164313999999997</c:v>
                </c:pt>
                <c:pt idx="71">
                  <c:v>47.164389</c:v>
                </c:pt>
                <c:pt idx="72">
                  <c:v>47.164439999999999</c:v>
                </c:pt>
                <c:pt idx="73">
                  <c:v>47.164482999999997</c:v>
                </c:pt>
                <c:pt idx="74">
                  <c:v>47.164496</c:v>
                </c:pt>
                <c:pt idx="75">
                  <c:v>47.164492000000003</c:v>
                </c:pt>
                <c:pt idx="76">
                  <c:v>47.164470999999999</c:v>
                </c:pt>
                <c:pt idx="77">
                  <c:v>47.164434</c:v>
                </c:pt>
                <c:pt idx="78">
                  <c:v>47.164391000000002</c:v>
                </c:pt>
                <c:pt idx="79">
                  <c:v>47.164351000000003</c:v>
                </c:pt>
                <c:pt idx="80">
                  <c:v>47.164315000000002</c:v>
                </c:pt>
                <c:pt idx="81">
                  <c:v>47.164282</c:v>
                </c:pt>
                <c:pt idx="82">
                  <c:v>47.164245999999999</c:v>
                </c:pt>
                <c:pt idx="83">
                  <c:v>47.164223</c:v>
                </c:pt>
                <c:pt idx="84">
                  <c:v>47.164220999999998</c:v>
                </c:pt>
                <c:pt idx="85">
                  <c:v>47.164242000000002</c:v>
                </c:pt>
                <c:pt idx="86">
                  <c:v>47.164268</c:v>
                </c:pt>
                <c:pt idx="87">
                  <c:v>47.164290999999999</c:v>
                </c:pt>
                <c:pt idx="88">
                  <c:v>47.164313999999997</c:v>
                </c:pt>
                <c:pt idx="89">
                  <c:v>47.164335999999999</c:v>
                </c:pt>
                <c:pt idx="90">
                  <c:v>47.164346999999999</c:v>
                </c:pt>
                <c:pt idx="91">
                  <c:v>47.164335000000001</c:v>
                </c:pt>
                <c:pt idx="92">
                  <c:v>47.164296999999998</c:v>
                </c:pt>
                <c:pt idx="93">
                  <c:v>47.164262000000001</c:v>
                </c:pt>
                <c:pt idx="94">
                  <c:v>47.164211000000002</c:v>
                </c:pt>
                <c:pt idx="95">
                  <c:v>47.164138999999999</c:v>
                </c:pt>
                <c:pt idx="96">
                  <c:v>47.164054999999998</c:v>
                </c:pt>
                <c:pt idx="97">
                  <c:v>47.163966000000002</c:v>
                </c:pt>
                <c:pt idx="98">
                  <c:v>47.163882000000001</c:v>
                </c:pt>
                <c:pt idx="99">
                  <c:v>47.163811000000003</c:v>
                </c:pt>
                <c:pt idx="100">
                  <c:v>47.163752000000002</c:v>
                </c:pt>
                <c:pt idx="101">
                  <c:v>47.163702000000001</c:v>
                </c:pt>
                <c:pt idx="102">
                  <c:v>47.163666999999997</c:v>
                </c:pt>
                <c:pt idx="103">
                  <c:v>47.163634999999999</c:v>
                </c:pt>
                <c:pt idx="104">
                  <c:v>47.163597000000003</c:v>
                </c:pt>
                <c:pt idx="105">
                  <c:v>47.163536999999998</c:v>
                </c:pt>
                <c:pt idx="106">
                  <c:v>47.163457999999999</c:v>
                </c:pt>
                <c:pt idx="107">
                  <c:v>47.163364000000001</c:v>
                </c:pt>
                <c:pt idx="108">
                  <c:v>47.163272999999997</c:v>
                </c:pt>
                <c:pt idx="109">
                  <c:v>47.163155000000003</c:v>
                </c:pt>
                <c:pt idx="110">
                  <c:v>47.163012000000002</c:v>
                </c:pt>
                <c:pt idx="111">
                  <c:v>47.162860000000002</c:v>
                </c:pt>
                <c:pt idx="112">
                  <c:v>47.162697999999999</c:v>
                </c:pt>
                <c:pt idx="113">
                  <c:v>47.162537</c:v>
                </c:pt>
                <c:pt idx="114">
                  <c:v>47.162371999999998</c:v>
                </c:pt>
                <c:pt idx="115">
                  <c:v>47.162202000000001</c:v>
                </c:pt>
                <c:pt idx="116">
                  <c:v>47.162028999999997</c:v>
                </c:pt>
                <c:pt idx="117">
                  <c:v>47.161859</c:v>
                </c:pt>
                <c:pt idx="118">
                  <c:v>47.161687999999998</c:v>
                </c:pt>
                <c:pt idx="119">
                  <c:v>47.161535000000001</c:v>
                </c:pt>
                <c:pt idx="120">
                  <c:v>47.161414999999998</c:v>
                </c:pt>
                <c:pt idx="121">
                  <c:v>47.161309000000003</c:v>
                </c:pt>
                <c:pt idx="122">
                  <c:v>47.161202000000003</c:v>
                </c:pt>
                <c:pt idx="123">
                  <c:v>47.161093999999999</c:v>
                </c:pt>
                <c:pt idx="124">
                  <c:v>47.160981</c:v>
                </c:pt>
                <c:pt idx="125">
                  <c:v>47.160863999999997</c:v>
                </c:pt>
                <c:pt idx="126">
                  <c:v>47.160747999999998</c:v>
                </c:pt>
                <c:pt idx="127">
                  <c:v>47.160632</c:v>
                </c:pt>
                <c:pt idx="128">
                  <c:v>47.160518000000003</c:v>
                </c:pt>
                <c:pt idx="129">
                  <c:v>47.160404</c:v>
                </c:pt>
                <c:pt idx="130">
                  <c:v>47.160299000000002</c:v>
                </c:pt>
                <c:pt idx="131">
                  <c:v>47.160195999999999</c:v>
                </c:pt>
                <c:pt idx="132">
                  <c:v>47.160086999999997</c:v>
                </c:pt>
                <c:pt idx="133">
                  <c:v>47.159972000000003</c:v>
                </c:pt>
                <c:pt idx="134">
                  <c:v>47.159852999999998</c:v>
                </c:pt>
                <c:pt idx="135">
                  <c:v>47.159739000000002</c:v>
                </c:pt>
                <c:pt idx="136">
                  <c:v>47.159635999999999</c:v>
                </c:pt>
                <c:pt idx="137">
                  <c:v>47.159542999999999</c:v>
                </c:pt>
                <c:pt idx="138">
                  <c:v>47.15945</c:v>
                </c:pt>
                <c:pt idx="139">
                  <c:v>47.159351999999998</c:v>
                </c:pt>
              </c:numCache>
            </c:numRef>
          </c:xVal>
          <c:yVal>
            <c:numRef>
              <c:f>'Raw Data'!$AR$416:$AR$555</c:f>
              <c:numCache>
                <c:formatCode>General</c:formatCode>
                <c:ptCount val="140"/>
                <c:pt idx="0">
                  <c:v>-88.489673999999994</c:v>
                </c:pt>
                <c:pt idx="1">
                  <c:v>-88.489514999999997</c:v>
                </c:pt>
                <c:pt idx="2">
                  <c:v>-88.489310000000003</c:v>
                </c:pt>
                <c:pt idx="3">
                  <c:v>-88.489076999999995</c:v>
                </c:pt>
                <c:pt idx="4">
                  <c:v>-88.488838000000001</c:v>
                </c:pt>
                <c:pt idx="5">
                  <c:v>-88.488586999999995</c:v>
                </c:pt>
                <c:pt idx="6">
                  <c:v>-88.488320999999999</c:v>
                </c:pt>
                <c:pt idx="7">
                  <c:v>-88.488045999999997</c:v>
                </c:pt>
                <c:pt idx="8">
                  <c:v>-88.487768000000003</c:v>
                </c:pt>
                <c:pt idx="9">
                  <c:v>-88.487493999999998</c:v>
                </c:pt>
                <c:pt idx="10">
                  <c:v>-88.487227000000004</c:v>
                </c:pt>
                <c:pt idx="11">
                  <c:v>-88.486977999999993</c:v>
                </c:pt>
                <c:pt idx="12">
                  <c:v>-88.486745999999997</c:v>
                </c:pt>
                <c:pt idx="13">
                  <c:v>-88.486532999999994</c:v>
                </c:pt>
                <c:pt idx="14">
                  <c:v>-88.486333999999999</c:v>
                </c:pt>
                <c:pt idx="15">
                  <c:v>-88.486142000000001</c:v>
                </c:pt>
                <c:pt idx="16">
                  <c:v>-88.485964999999993</c:v>
                </c:pt>
                <c:pt idx="17">
                  <c:v>-88.485802000000007</c:v>
                </c:pt>
                <c:pt idx="18">
                  <c:v>-88.485637999999994</c:v>
                </c:pt>
                <c:pt idx="19">
                  <c:v>-88.485474999999994</c:v>
                </c:pt>
                <c:pt idx="20">
                  <c:v>-88.485307000000006</c:v>
                </c:pt>
                <c:pt idx="21">
                  <c:v>-88.485140000000001</c:v>
                </c:pt>
                <c:pt idx="22">
                  <c:v>-88.484982000000002</c:v>
                </c:pt>
                <c:pt idx="23">
                  <c:v>-88.484832999999995</c:v>
                </c:pt>
                <c:pt idx="24">
                  <c:v>-88.484692999999993</c:v>
                </c:pt>
                <c:pt idx="25">
                  <c:v>-88.484566999999998</c:v>
                </c:pt>
                <c:pt idx="26">
                  <c:v>-88.484453999999999</c:v>
                </c:pt>
                <c:pt idx="27">
                  <c:v>-88.484351000000004</c:v>
                </c:pt>
                <c:pt idx="28">
                  <c:v>-88.484244000000004</c:v>
                </c:pt>
                <c:pt idx="29">
                  <c:v>-88.484156999999996</c:v>
                </c:pt>
                <c:pt idx="30">
                  <c:v>-88.484105</c:v>
                </c:pt>
                <c:pt idx="31">
                  <c:v>-88.484078999999994</c:v>
                </c:pt>
                <c:pt idx="32">
                  <c:v>-88.484071</c:v>
                </c:pt>
                <c:pt idx="33">
                  <c:v>-88.484065000000001</c:v>
                </c:pt>
                <c:pt idx="34">
                  <c:v>-88.484093000000001</c:v>
                </c:pt>
                <c:pt idx="35">
                  <c:v>-88.484114000000005</c:v>
                </c:pt>
                <c:pt idx="36">
                  <c:v>-88.484127999999998</c:v>
                </c:pt>
                <c:pt idx="37">
                  <c:v>-88.484128999999996</c:v>
                </c:pt>
                <c:pt idx="38">
                  <c:v>-88.484134999999995</c:v>
                </c:pt>
                <c:pt idx="39">
                  <c:v>-88.484142000000006</c:v>
                </c:pt>
                <c:pt idx="40">
                  <c:v>-88.484145999999996</c:v>
                </c:pt>
                <c:pt idx="41">
                  <c:v>-88.484145999999996</c:v>
                </c:pt>
                <c:pt idx="42">
                  <c:v>-88.484120000000004</c:v>
                </c:pt>
                <c:pt idx="43">
                  <c:v>-88.484092000000004</c:v>
                </c:pt>
                <c:pt idx="44">
                  <c:v>-88.484066999999996</c:v>
                </c:pt>
                <c:pt idx="45">
                  <c:v>-88.483976999999996</c:v>
                </c:pt>
                <c:pt idx="46">
                  <c:v>-88.483970999999997</c:v>
                </c:pt>
                <c:pt idx="47">
                  <c:v>-88.483976999999996</c:v>
                </c:pt>
                <c:pt idx="48">
                  <c:v>-88.483974000000003</c:v>
                </c:pt>
                <c:pt idx="49">
                  <c:v>-88.483980000000003</c:v>
                </c:pt>
                <c:pt idx="50">
                  <c:v>-88.483992999999998</c:v>
                </c:pt>
                <c:pt idx="51">
                  <c:v>-88.484005999999994</c:v>
                </c:pt>
                <c:pt idx="52">
                  <c:v>-88.484039999999993</c:v>
                </c:pt>
                <c:pt idx="53">
                  <c:v>-88.484088</c:v>
                </c:pt>
                <c:pt idx="54">
                  <c:v>-88.484131000000005</c:v>
                </c:pt>
                <c:pt idx="55">
                  <c:v>-88.484153000000006</c:v>
                </c:pt>
                <c:pt idx="56">
                  <c:v>-88.484161</c:v>
                </c:pt>
                <c:pt idx="57">
                  <c:v>-88.48415</c:v>
                </c:pt>
                <c:pt idx="58">
                  <c:v>-88.484136000000007</c:v>
                </c:pt>
                <c:pt idx="59">
                  <c:v>-88.484121000000002</c:v>
                </c:pt>
                <c:pt idx="60">
                  <c:v>-88.484121000000002</c:v>
                </c:pt>
                <c:pt idx="61">
                  <c:v>-88.484217999999998</c:v>
                </c:pt>
                <c:pt idx="62">
                  <c:v>-88.484320999999994</c:v>
                </c:pt>
                <c:pt idx="63">
                  <c:v>-88.484420999999998</c:v>
                </c:pt>
                <c:pt idx="64">
                  <c:v>-88.484537000000003</c:v>
                </c:pt>
                <c:pt idx="65">
                  <c:v>-88.484666000000004</c:v>
                </c:pt>
                <c:pt idx="66">
                  <c:v>-88.484819999999999</c:v>
                </c:pt>
                <c:pt idx="67">
                  <c:v>-88.484981000000005</c:v>
                </c:pt>
                <c:pt idx="68">
                  <c:v>-88.485174999999998</c:v>
                </c:pt>
                <c:pt idx="69">
                  <c:v>-88.485393999999999</c:v>
                </c:pt>
                <c:pt idx="70">
                  <c:v>-88.485628000000005</c:v>
                </c:pt>
                <c:pt idx="71">
                  <c:v>-88.485864000000007</c:v>
                </c:pt>
                <c:pt idx="72">
                  <c:v>-88.486085000000003</c:v>
                </c:pt>
                <c:pt idx="73">
                  <c:v>-88.4863</c:v>
                </c:pt>
                <c:pt idx="74">
                  <c:v>-88.486502000000002</c:v>
                </c:pt>
                <c:pt idx="75">
                  <c:v>-88.486695999999995</c:v>
                </c:pt>
                <c:pt idx="76">
                  <c:v>-88.486894000000007</c:v>
                </c:pt>
                <c:pt idx="77">
                  <c:v>-88.487082000000001</c:v>
                </c:pt>
                <c:pt idx="78">
                  <c:v>-88.487245999999999</c:v>
                </c:pt>
                <c:pt idx="79">
                  <c:v>-88.487397000000001</c:v>
                </c:pt>
                <c:pt idx="80">
                  <c:v>-88.487538999999998</c:v>
                </c:pt>
                <c:pt idx="81">
                  <c:v>-88.487683000000004</c:v>
                </c:pt>
                <c:pt idx="82">
                  <c:v>-88.487814</c:v>
                </c:pt>
                <c:pt idx="83">
                  <c:v>-88.487941000000006</c:v>
                </c:pt>
                <c:pt idx="84">
                  <c:v>-88.488061999999999</c:v>
                </c:pt>
                <c:pt idx="85">
                  <c:v>-88.488176999999993</c:v>
                </c:pt>
                <c:pt idx="86">
                  <c:v>-88.488298</c:v>
                </c:pt>
                <c:pt idx="87">
                  <c:v>-88.488425000000007</c:v>
                </c:pt>
                <c:pt idx="88">
                  <c:v>-88.488546999999997</c:v>
                </c:pt>
                <c:pt idx="89">
                  <c:v>-88.488674000000003</c:v>
                </c:pt>
                <c:pt idx="90">
                  <c:v>-88.488826000000003</c:v>
                </c:pt>
                <c:pt idx="91">
                  <c:v>-88.488985999999997</c:v>
                </c:pt>
                <c:pt idx="92">
                  <c:v>-88.489148999999998</c:v>
                </c:pt>
                <c:pt idx="93">
                  <c:v>-88.489309000000006</c:v>
                </c:pt>
                <c:pt idx="94">
                  <c:v>-88.489472000000006</c:v>
                </c:pt>
                <c:pt idx="95">
                  <c:v>-88.489626000000001</c:v>
                </c:pt>
                <c:pt idx="96">
                  <c:v>-88.489773</c:v>
                </c:pt>
                <c:pt idx="97">
                  <c:v>-88.489915999999994</c:v>
                </c:pt>
                <c:pt idx="98">
                  <c:v>-88.490067999999994</c:v>
                </c:pt>
                <c:pt idx="99">
                  <c:v>-88.490241999999995</c:v>
                </c:pt>
                <c:pt idx="100">
                  <c:v>-88.490425999999999</c:v>
                </c:pt>
                <c:pt idx="101">
                  <c:v>-88.490617</c:v>
                </c:pt>
                <c:pt idx="102">
                  <c:v>-88.490814</c:v>
                </c:pt>
                <c:pt idx="103">
                  <c:v>-88.491017999999997</c:v>
                </c:pt>
                <c:pt idx="104">
                  <c:v>-88.491221999999993</c:v>
                </c:pt>
                <c:pt idx="105">
                  <c:v>-88.491418999999993</c:v>
                </c:pt>
                <c:pt idx="106">
                  <c:v>-88.491594000000006</c:v>
                </c:pt>
                <c:pt idx="107">
                  <c:v>-88.491742000000002</c:v>
                </c:pt>
                <c:pt idx="108">
                  <c:v>-88.491892000000007</c:v>
                </c:pt>
                <c:pt idx="109">
                  <c:v>-88.491979000000001</c:v>
                </c:pt>
                <c:pt idx="110">
                  <c:v>-88.492017000000004</c:v>
                </c:pt>
                <c:pt idx="111">
                  <c:v>-88.492026999999993</c:v>
                </c:pt>
                <c:pt idx="112">
                  <c:v>-88.491986999999995</c:v>
                </c:pt>
                <c:pt idx="113">
                  <c:v>-88.491936999999993</c:v>
                </c:pt>
                <c:pt idx="114">
                  <c:v>-88.491881000000006</c:v>
                </c:pt>
                <c:pt idx="115">
                  <c:v>-88.491799</c:v>
                </c:pt>
                <c:pt idx="116">
                  <c:v>-88.491713000000004</c:v>
                </c:pt>
                <c:pt idx="117">
                  <c:v>-88.491630999999998</c:v>
                </c:pt>
                <c:pt idx="118">
                  <c:v>-88.491529999999997</c:v>
                </c:pt>
                <c:pt idx="119">
                  <c:v>-88.491404000000003</c:v>
                </c:pt>
                <c:pt idx="120">
                  <c:v>-88.491249999999994</c:v>
                </c:pt>
                <c:pt idx="121">
                  <c:v>-88.491107</c:v>
                </c:pt>
                <c:pt idx="122">
                  <c:v>-88.490977000000001</c:v>
                </c:pt>
                <c:pt idx="123">
                  <c:v>-88.490853999999999</c:v>
                </c:pt>
                <c:pt idx="124">
                  <c:v>-88.490756000000005</c:v>
                </c:pt>
                <c:pt idx="125">
                  <c:v>-88.490703999999994</c:v>
                </c:pt>
                <c:pt idx="126">
                  <c:v>-88.490683000000004</c:v>
                </c:pt>
                <c:pt idx="127">
                  <c:v>-88.490668999999997</c:v>
                </c:pt>
                <c:pt idx="128">
                  <c:v>-88.490654000000006</c:v>
                </c:pt>
                <c:pt idx="129">
                  <c:v>-88.490639000000002</c:v>
                </c:pt>
                <c:pt idx="130">
                  <c:v>-88.490655000000004</c:v>
                </c:pt>
                <c:pt idx="131">
                  <c:v>-88.490656999999999</c:v>
                </c:pt>
                <c:pt idx="132">
                  <c:v>-88.490646999999996</c:v>
                </c:pt>
                <c:pt idx="133">
                  <c:v>-88.490601999999996</c:v>
                </c:pt>
                <c:pt idx="134">
                  <c:v>-88.490520000000004</c:v>
                </c:pt>
                <c:pt idx="135">
                  <c:v>-88.490402000000003</c:v>
                </c:pt>
                <c:pt idx="136">
                  <c:v>-88.490253999999993</c:v>
                </c:pt>
                <c:pt idx="137">
                  <c:v>-88.490093000000002</c:v>
                </c:pt>
                <c:pt idx="138">
                  <c:v>-88.489930000000001</c:v>
                </c:pt>
                <c:pt idx="139">
                  <c:v>-88.489769999999993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80288"/>
        <c:axId val="82381824"/>
      </c:scatterChart>
      <c:valAx>
        <c:axId val="823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81824"/>
        <c:crosses val="autoZero"/>
        <c:crossBetween val="midCat"/>
      </c:valAx>
      <c:valAx>
        <c:axId val="8238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380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Data'!$AQ$556:$AQ$695</c:f>
              <c:numCache>
                <c:formatCode>General</c:formatCode>
                <c:ptCount val="140"/>
                <c:pt idx="0">
                  <c:v>47.15925</c:v>
                </c:pt>
                <c:pt idx="1">
                  <c:v>47.159146</c:v>
                </c:pt>
                <c:pt idx="2">
                  <c:v>47.159061999999999</c:v>
                </c:pt>
                <c:pt idx="3">
                  <c:v>47.158994</c:v>
                </c:pt>
                <c:pt idx="4">
                  <c:v>47.158945000000003</c:v>
                </c:pt>
                <c:pt idx="5">
                  <c:v>47.158915</c:v>
                </c:pt>
                <c:pt idx="6">
                  <c:v>47.158898999999998</c:v>
                </c:pt>
                <c:pt idx="7">
                  <c:v>47.158898999999998</c:v>
                </c:pt>
                <c:pt idx="8">
                  <c:v>47.158900000000003</c:v>
                </c:pt>
                <c:pt idx="9">
                  <c:v>47.158901999999998</c:v>
                </c:pt>
                <c:pt idx="10">
                  <c:v>47.158903000000002</c:v>
                </c:pt>
                <c:pt idx="11">
                  <c:v>47.158892000000002</c:v>
                </c:pt>
                <c:pt idx="12">
                  <c:v>47.15887</c:v>
                </c:pt>
                <c:pt idx="13">
                  <c:v>47.158845999999997</c:v>
                </c:pt>
                <c:pt idx="14">
                  <c:v>47.158811999999998</c:v>
                </c:pt>
                <c:pt idx="15">
                  <c:v>47.158766</c:v>
                </c:pt>
                <c:pt idx="16">
                  <c:v>47.158715000000001</c:v>
                </c:pt>
                <c:pt idx="17">
                  <c:v>47.158664999999999</c:v>
                </c:pt>
                <c:pt idx="18">
                  <c:v>47.158617999999997</c:v>
                </c:pt>
                <c:pt idx="19">
                  <c:v>47.158582000000003</c:v>
                </c:pt>
                <c:pt idx="20">
                  <c:v>47.158558999999997</c:v>
                </c:pt>
                <c:pt idx="21">
                  <c:v>47.158543999999999</c:v>
                </c:pt>
                <c:pt idx="22">
                  <c:v>47.158538</c:v>
                </c:pt>
                <c:pt idx="23">
                  <c:v>47.158535999999998</c:v>
                </c:pt>
                <c:pt idx="24">
                  <c:v>47.158546999999999</c:v>
                </c:pt>
                <c:pt idx="25">
                  <c:v>47.158569999999997</c:v>
                </c:pt>
                <c:pt idx="26">
                  <c:v>47.158608999999998</c:v>
                </c:pt>
                <c:pt idx="27">
                  <c:v>47.158670000000001</c:v>
                </c:pt>
                <c:pt idx="28">
                  <c:v>47.158738</c:v>
                </c:pt>
                <c:pt idx="29">
                  <c:v>47.158807000000003</c:v>
                </c:pt>
                <c:pt idx="30">
                  <c:v>47.158875000000002</c:v>
                </c:pt>
                <c:pt idx="31">
                  <c:v>47.158974000000001</c:v>
                </c:pt>
                <c:pt idx="32">
                  <c:v>47.159081999999998</c:v>
                </c:pt>
                <c:pt idx="33">
                  <c:v>47.159193999999999</c:v>
                </c:pt>
                <c:pt idx="34">
                  <c:v>47.159317999999999</c:v>
                </c:pt>
                <c:pt idx="35">
                  <c:v>47.159452000000002</c:v>
                </c:pt>
                <c:pt idx="36">
                  <c:v>47.159595000000003</c:v>
                </c:pt>
                <c:pt idx="37">
                  <c:v>47.159737999999997</c:v>
                </c:pt>
                <c:pt idx="38">
                  <c:v>47.159880999999999</c:v>
                </c:pt>
                <c:pt idx="39">
                  <c:v>47.160021999999998</c:v>
                </c:pt>
                <c:pt idx="40">
                  <c:v>47.160165999999997</c:v>
                </c:pt>
                <c:pt idx="41">
                  <c:v>47.160305999999999</c:v>
                </c:pt>
                <c:pt idx="42">
                  <c:v>47.160445000000003</c:v>
                </c:pt>
                <c:pt idx="43">
                  <c:v>47.160581999999998</c:v>
                </c:pt>
                <c:pt idx="44">
                  <c:v>47.160718000000003</c:v>
                </c:pt>
                <c:pt idx="45">
                  <c:v>47.160795</c:v>
                </c:pt>
                <c:pt idx="46">
                  <c:v>47.160901000000003</c:v>
                </c:pt>
                <c:pt idx="47">
                  <c:v>47.161028000000002</c:v>
                </c:pt>
                <c:pt idx="48">
                  <c:v>47.161155000000001</c:v>
                </c:pt>
                <c:pt idx="49">
                  <c:v>47.161284000000002</c:v>
                </c:pt>
                <c:pt idx="50">
                  <c:v>47.161414999999998</c:v>
                </c:pt>
                <c:pt idx="51">
                  <c:v>47.161555999999997</c:v>
                </c:pt>
                <c:pt idx="52">
                  <c:v>47.161704</c:v>
                </c:pt>
                <c:pt idx="53">
                  <c:v>47.161853999999998</c:v>
                </c:pt>
                <c:pt idx="54">
                  <c:v>47.162002000000001</c:v>
                </c:pt>
                <c:pt idx="55">
                  <c:v>47.162154999999998</c:v>
                </c:pt>
                <c:pt idx="56">
                  <c:v>47.162311000000003</c:v>
                </c:pt>
                <c:pt idx="57">
                  <c:v>47.162472000000001</c:v>
                </c:pt>
                <c:pt idx="58">
                  <c:v>47.162636999999997</c:v>
                </c:pt>
                <c:pt idx="59">
                  <c:v>47.162799999999997</c:v>
                </c:pt>
                <c:pt idx="60">
                  <c:v>47.162962999999998</c:v>
                </c:pt>
                <c:pt idx="61">
                  <c:v>47.163122999999999</c:v>
                </c:pt>
                <c:pt idx="62">
                  <c:v>47.163277999999998</c:v>
                </c:pt>
                <c:pt idx="63">
                  <c:v>47.163429000000001</c:v>
                </c:pt>
                <c:pt idx="64">
                  <c:v>47.163575999999999</c:v>
                </c:pt>
                <c:pt idx="65">
                  <c:v>47.163716000000001</c:v>
                </c:pt>
                <c:pt idx="66">
                  <c:v>47.163857</c:v>
                </c:pt>
                <c:pt idx="67">
                  <c:v>47.163991000000003</c:v>
                </c:pt>
                <c:pt idx="68">
                  <c:v>47.164102</c:v>
                </c:pt>
                <c:pt idx="69">
                  <c:v>47.164195999999997</c:v>
                </c:pt>
                <c:pt idx="70">
                  <c:v>47.164273000000001</c:v>
                </c:pt>
                <c:pt idx="71">
                  <c:v>47.164343000000002</c:v>
                </c:pt>
                <c:pt idx="72">
                  <c:v>47.164397999999998</c:v>
                </c:pt>
                <c:pt idx="73">
                  <c:v>47.164425000000001</c:v>
                </c:pt>
                <c:pt idx="74">
                  <c:v>47.164428000000001</c:v>
                </c:pt>
                <c:pt idx="75">
                  <c:v>47.164420999999997</c:v>
                </c:pt>
                <c:pt idx="76">
                  <c:v>47.164406999999997</c:v>
                </c:pt>
                <c:pt idx="77">
                  <c:v>47.164377000000002</c:v>
                </c:pt>
                <c:pt idx="78">
                  <c:v>47.164338999999998</c:v>
                </c:pt>
                <c:pt idx="79">
                  <c:v>47.164306000000003</c:v>
                </c:pt>
                <c:pt idx="80">
                  <c:v>47.164268999999997</c:v>
                </c:pt>
                <c:pt idx="81">
                  <c:v>47.164236000000002</c:v>
                </c:pt>
                <c:pt idx="82">
                  <c:v>47.164212999999997</c:v>
                </c:pt>
                <c:pt idx="83">
                  <c:v>47.164202000000003</c:v>
                </c:pt>
                <c:pt idx="84">
                  <c:v>47.164200000000001</c:v>
                </c:pt>
                <c:pt idx="85">
                  <c:v>47.164200000000001</c:v>
                </c:pt>
                <c:pt idx="86">
                  <c:v>47.164228000000001</c:v>
                </c:pt>
                <c:pt idx="87">
                  <c:v>47.164265999999998</c:v>
                </c:pt>
                <c:pt idx="88">
                  <c:v>47.164290999999999</c:v>
                </c:pt>
                <c:pt idx="89">
                  <c:v>47.16431</c:v>
                </c:pt>
                <c:pt idx="90">
                  <c:v>47.164310999999998</c:v>
                </c:pt>
                <c:pt idx="91">
                  <c:v>47.164304999999999</c:v>
                </c:pt>
                <c:pt idx="92">
                  <c:v>47.164281000000003</c:v>
                </c:pt>
                <c:pt idx="93">
                  <c:v>47.164251</c:v>
                </c:pt>
                <c:pt idx="94">
                  <c:v>47.164203999999998</c:v>
                </c:pt>
                <c:pt idx="95">
                  <c:v>47.164133999999997</c:v>
                </c:pt>
                <c:pt idx="96">
                  <c:v>47.164059999999999</c:v>
                </c:pt>
                <c:pt idx="97">
                  <c:v>47.163972000000001</c:v>
                </c:pt>
                <c:pt idx="98">
                  <c:v>47.163887000000003</c:v>
                </c:pt>
                <c:pt idx="99">
                  <c:v>47.163809999999998</c:v>
                </c:pt>
                <c:pt idx="100">
                  <c:v>47.163746000000003</c:v>
                </c:pt>
                <c:pt idx="101">
                  <c:v>47.163688</c:v>
                </c:pt>
                <c:pt idx="102">
                  <c:v>47.163642000000003</c:v>
                </c:pt>
                <c:pt idx="103">
                  <c:v>47.163604999999997</c:v>
                </c:pt>
                <c:pt idx="104">
                  <c:v>47.163564999999998</c:v>
                </c:pt>
                <c:pt idx="105">
                  <c:v>47.163505000000001</c:v>
                </c:pt>
                <c:pt idx="106">
                  <c:v>47.163426999999999</c:v>
                </c:pt>
                <c:pt idx="107">
                  <c:v>47.163331999999997</c:v>
                </c:pt>
                <c:pt idx="108">
                  <c:v>47.163302999999999</c:v>
                </c:pt>
                <c:pt idx="109">
                  <c:v>47.163142000000001</c:v>
                </c:pt>
                <c:pt idx="110">
                  <c:v>47.162965</c:v>
                </c:pt>
                <c:pt idx="111">
                  <c:v>47.162813999999997</c:v>
                </c:pt>
                <c:pt idx="112">
                  <c:v>47.162658999999998</c:v>
                </c:pt>
                <c:pt idx="113">
                  <c:v>47.162503000000001</c:v>
                </c:pt>
                <c:pt idx="114">
                  <c:v>47.16234</c:v>
                </c:pt>
                <c:pt idx="115">
                  <c:v>47.162177</c:v>
                </c:pt>
                <c:pt idx="116">
                  <c:v>47.162014999999997</c:v>
                </c:pt>
                <c:pt idx="117">
                  <c:v>47.161847000000002</c:v>
                </c:pt>
                <c:pt idx="118">
                  <c:v>47.161676999999997</c:v>
                </c:pt>
                <c:pt idx="119">
                  <c:v>47.161518000000001</c:v>
                </c:pt>
                <c:pt idx="120">
                  <c:v>47.161372999999998</c:v>
                </c:pt>
                <c:pt idx="121">
                  <c:v>47.161239000000002</c:v>
                </c:pt>
                <c:pt idx="122">
                  <c:v>47.161113</c:v>
                </c:pt>
                <c:pt idx="123">
                  <c:v>47.160989000000001</c:v>
                </c:pt>
                <c:pt idx="124">
                  <c:v>47.160874</c:v>
                </c:pt>
                <c:pt idx="125">
                  <c:v>47.160763000000003</c:v>
                </c:pt>
                <c:pt idx="126">
                  <c:v>47.160657</c:v>
                </c:pt>
                <c:pt idx="127">
                  <c:v>47.160553</c:v>
                </c:pt>
                <c:pt idx="128">
                  <c:v>47.160448000000002</c:v>
                </c:pt>
                <c:pt idx="129">
                  <c:v>47.160350000000001</c:v>
                </c:pt>
                <c:pt idx="130">
                  <c:v>47.160249999999998</c:v>
                </c:pt>
                <c:pt idx="131">
                  <c:v>47.160139999999998</c:v>
                </c:pt>
                <c:pt idx="132">
                  <c:v>47.160023000000002</c:v>
                </c:pt>
                <c:pt idx="133">
                  <c:v>47.159903999999997</c:v>
                </c:pt>
                <c:pt idx="134">
                  <c:v>47.159790999999998</c:v>
                </c:pt>
                <c:pt idx="135">
                  <c:v>47.159689</c:v>
                </c:pt>
                <c:pt idx="136">
                  <c:v>47.159587000000002</c:v>
                </c:pt>
                <c:pt idx="137">
                  <c:v>47.159489999999998</c:v>
                </c:pt>
                <c:pt idx="138">
                  <c:v>47.159395000000004</c:v>
                </c:pt>
                <c:pt idx="139">
                  <c:v>47.159292999999998</c:v>
                </c:pt>
              </c:numCache>
            </c:numRef>
          </c:xVal>
          <c:yVal>
            <c:numRef>
              <c:f>'Raw Data'!$AR$556:$AR$695</c:f>
              <c:numCache>
                <c:formatCode>General</c:formatCode>
                <c:ptCount val="140"/>
                <c:pt idx="0">
                  <c:v>-88.489609999999999</c:v>
                </c:pt>
                <c:pt idx="1">
                  <c:v>-88.489442999999994</c:v>
                </c:pt>
                <c:pt idx="2">
                  <c:v>-88.489227999999997</c:v>
                </c:pt>
                <c:pt idx="3">
                  <c:v>-88.488999000000007</c:v>
                </c:pt>
                <c:pt idx="4">
                  <c:v>-88.488754</c:v>
                </c:pt>
                <c:pt idx="5">
                  <c:v>-88.488495</c:v>
                </c:pt>
                <c:pt idx="6">
                  <c:v>-88.488228000000007</c:v>
                </c:pt>
                <c:pt idx="7">
                  <c:v>-88.487954999999999</c:v>
                </c:pt>
                <c:pt idx="8">
                  <c:v>-88.487674999999996</c:v>
                </c:pt>
                <c:pt idx="9">
                  <c:v>-88.487396000000004</c:v>
                </c:pt>
                <c:pt idx="10">
                  <c:v>-88.487123999999994</c:v>
                </c:pt>
                <c:pt idx="11">
                  <c:v>-88.486874999999998</c:v>
                </c:pt>
                <c:pt idx="12">
                  <c:v>-88.486643999999998</c:v>
                </c:pt>
                <c:pt idx="13">
                  <c:v>-88.486412999999999</c:v>
                </c:pt>
                <c:pt idx="14">
                  <c:v>-88.486202000000006</c:v>
                </c:pt>
                <c:pt idx="15">
                  <c:v>-88.486007999999998</c:v>
                </c:pt>
                <c:pt idx="16">
                  <c:v>-88.485826000000003</c:v>
                </c:pt>
                <c:pt idx="17">
                  <c:v>-88.485667000000007</c:v>
                </c:pt>
                <c:pt idx="18">
                  <c:v>-88.485515000000007</c:v>
                </c:pt>
                <c:pt idx="19">
                  <c:v>-88.485353000000003</c:v>
                </c:pt>
                <c:pt idx="20">
                  <c:v>-88.485190000000003</c:v>
                </c:pt>
                <c:pt idx="21">
                  <c:v>-88.485035999999994</c:v>
                </c:pt>
                <c:pt idx="22">
                  <c:v>-88.484889999999993</c:v>
                </c:pt>
                <c:pt idx="23">
                  <c:v>-88.484752</c:v>
                </c:pt>
                <c:pt idx="24">
                  <c:v>-88.484626000000006</c:v>
                </c:pt>
                <c:pt idx="25">
                  <c:v>-88.484506999999994</c:v>
                </c:pt>
                <c:pt idx="26">
                  <c:v>-88.484399999999994</c:v>
                </c:pt>
                <c:pt idx="27">
                  <c:v>-88.484311000000005</c:v>
                </c:pt>
                <c:pt idx="28">
                  <c:v>-88.484234000000001</c:v>
                </c:pt>
                <c:pt idx="29">
                  <c:v>-88.484159000000005</c:v>
                </c:pt>
                <c:pt idx="30">
                  <c:v>-88.484084999999993</c:v>
                </c:pt>
                <c:pt idx="31">
                  <c:v>-88.484076999999999</c:v>
                </c:pt>
                <c:pt idx="32">
                  <c:v>-88.484088</c:v>
                </c:pt>
                <c:pt idx="33">
                  <c:v>-88.484098000000003</c:v>
                </c:pt>
                <c:pt idx="34">
                  <c:v>-88.484110999999999</c:v>
                </c:pt>
                <c:pt idx="35">
                  <c:v>-88.484126000000003</c:v>
                </c:pt>
                <c:pt idx="36">
                  <c:v>-88.484129999999993</c:v>
                </c:pt>
                <c:pt idx="37">
                  <c:v>-88.484133999999997</c:v>
                </c:pt>
                <c:pt idx="38">
                  <c:v>-88.484139999999996</c:v>
                </c:pt>
                <c:pt idx="39">
                  <c:v>-88.484145999999996</c:v>
                </c:pt>
                <c:pt idx="40">
                  <c:v>-88.484148000000005</c:v>
                </c:pt>
                <c:pt idx="41">
                  <c:v>-88.484144000000001</c:v>
                </c:pt>
                <c:pt idx="42">
                  <c:v>-88.484136000000007</c:v>
                </c:pt>
                <c:pt idx="43">
                  <c:v>-88.484119000000007</c:v>
                </c:pt>
                <c:pt idx="44">
                  <c:v>-88.484099999999998</c:v>
                </c:pt>
                <c:pt idx="45">
                  <c:v>-88.484012000000007</c:v>
                </c:pt>
                <c:pt idx="46">
                  <c:v>-88.483956000000006</c:v>
                </c:pt>
                <c:pt idx="47">
                  <c:v>-88.483934000000005</c:v>
                </c:pt>
                <c:pt idx="48">
                  <c:v>-88.483930999999998</c:v>
                </c:pt>
                <c:pt idx="49">
                  <c:v>-88.483928000000006</c:v>
                </c:pt>
                <c:pt idx="50">
                  <c:v>-88.483932999999993</c:v>
                </c:pt>
                <c:pt idx="51">
                  <c:v>-88.483973000000006</c:v>
                </c:pt>
                <c:pt idx="52">
                  <c:v>-88.484022999999993</c:v>
                </c:pt>
                <c:pt idx="53">
                  <c:v>-88.484066999999996</c:v>
                </c:pt>
                <c:pt idx="54">
                  <c:v>-88.484111999999996</c:v>
                </c:pt>
                <c:pt idx="55">
                  <c:v>-88.484133</c:v>
                </c:pt>
                <c:pt idx="56">
                  <c:v>-88.484120000000004</c:v>
                </c:pt>
                <c:pt idx="57">
                  <c:v>-88.484093000000001</c:v>
                </c:pt>
                <c:pt idx="58">
                  <c:v>-88.484091000000006</c:v>
                </c:pt>
                <c:pt idx="59">
                  <c:v>-88.484121000000002</c:v>
                </c:pt>
                <c:pt idx="60">
                  <c:v>-88.484185999999994</c:v>
                </c:pt>
                <c:pt idx="61">
                  <c:v>-88.484255000000005</c:v>
                </c:pt>
                <c:pt idx="62">
                  <c:v>-88.484341000000001</c:v>
                </c:pt>
                <c:pt idx="63">
                  <c:v>-88.484464000000003</c:v>
                </c:pt>
                <c:pt idx="64">
                  <c:v>-88.484609000000006</c:v>
                </c:pt>
                <c:pt idx="65">
                  <c:v>-88.484769999999997</c:v>
                </c:pt>
                <c:pt idx="66">
                  <c:v>-88.484921999999997</c:v>
                </c:pt>
                <c:pt idx="67">
                  <c:v>-88.485090999999997</c:v>
                </c:pt>
                <c:pt idx="68">
                  <c:v>-88.485294999999994</c:v>
                </c:pt>
                <c:pt idx="69">
                  <c:v>-88.485519999999994</c:v>
                </c:pt>
                <c:pt idx="70">
                  <c:v>-88.485764000000003</c:v>
                </c:pt>
                <c:pt idx="71">
                  <c:v>-88.486002999999997</c:v>
                </c:pt>
                <c:pt idx="72">
                  <c:v>-88.486226000000002</c:v>
                </c:pt>
                <c:pt idx="73">
                  <c:v>-88.486431999999994</c:v>
                </c:pt>
                <c:pt idx="74">
                  <c:v>-88.486621</c:v>
                </c:pt>
                <c:pt idx="75">
                  <c:v>-88.486801</c:v>
                </c:pt>
                <c:pt idx="76">
                  <c:v>-88.486980000000003</c:v>
                </c:pt>
                <c:pt idx="77">
                  <c:v>-88.487145999999996</c:v>
                </c:pt>
                <c:pt idx="78">
                  <c:v>-88.487301000000002</c:v>
                </c:pt>
                <c:pt idx="79">
                  <c:v>-88.487457000000006</c:v>
                </c:pt>
                <c:pt idx="80">
                  <c:v>-88.487595999999996</c:v>
                </c:pt>
                <c:pt idx="81">
                  <c:v>-88.487735000000001</c:v>
                </c:pt>
                <c:pt idx="82">
                  <c:v>-88.487855999999994</c:v>
                </c:pt>
                <c:pt idx="83">
                  <c:v>-88.487973999999994</c:v>
                </c:pt>
                <c:pt idx="84">
                  <c:v>-88.488099000000005</c:v>
                </c:pt>
                <c:pt idx="85">
                  <c:v>-88.488220999999996</c:v>
                </c:pt>
                <c:pt idx="86">
                  <c:v>-88.488343999999998</c:v>
                </c:pt>
                <c:pt idx="87">
                  <c:v>-88.488472999999999</c:v>
                </c:pt>
                <c:pt idx="88">
                  <c:v>-88.488605000000007</c:v>
                </c:pt>
                <c:pt idx="89">
                  <c:v>-88.488735000000005</c:v>
                </c:pt>
                <c:pt idx="90">
                  <c:v>-88.488883999999999</c:v>
                </c:pt>
                <c:pt idx="91">
                  <c:v>-88.489040000000003</c:v>
                </c:pt>
                <c:pt idx="92">
                  <c:v>-88.489199999999997</c:v>
                </c:pt>
                <c:pt idx="93">
                  <c:v>-88.489362999999997</c:v>
                </c:pt>
                <c:pt idx="94">
                  <c:v>-88.489529000000005</c:v>
                </c:pt>
                <c:pt idx="95">
                  <c:v>-88.489682999999999</c:v>
                </c:pt>
                <c:pt idx="96">
                  <c:v>-88.489829999999998</c:v>
                </c:pt>
                <c:pt idx="97">
                  <c:v>-88.489958999999999</c:v>
                </c:pt>
                <c:pt idx="98">
                  <c:v>-88.490100999999996</c:v>
                </c:pt>
                <c:pt idx="99">
                  <c:v>-88.490257</c:v>
                </c:pt>
                <c:pt idx="100">
                  <c:v>-88.490430000000003</c:v>
                </c:pt>
                <c:pt idx="101">
                  <c:v>-88.490606</c:v>
                </c:pt>
                <c:pt idx="102">
                  <c:v>-88.490798999999996</c:v>
                </c:pt>
                <c:pt idx="103">
                  <c:v>-88.491001999999995</c:v>
                </c:pt>
                <c:pt idx="104">
                  <c:v>-88.491206000000005</c:v>
                </c:pt>
                <c:pt idx="105">
                  <c:v>-88.491395999999995</c:v>
                </c:pt>
                <c:pt idx="106">
                  <c:v>-88.491569999999996</c:v>
                </c:pt>
                <c:pt idx="107">
                  <c:v>-88.491725000000002</c:v>
                </c:pt>
                <c:pt idx="108">
                  <c:v>-88.491767999999993</c:v>
                </c:pt>
                <c:pt idx="109">
                  <c:v>-88.491930999999994</c:v>
                </c:pt>
                <c:pt idx="110">
                  <c:v>-88.492011000000005</c:v>
                </c:pt>
                <c:pt idx="111">
                  <c:v>-88.492018000000002</c:v>
                </c:pt>
                <c:pt idx="112">
                  <c:v>-88.491990000000001</c:v>
                </c:pt>
                <c:pt idx="113">
                  <c:v>-88.491945000000001</c:v>
                </c:pt>
                <c:pt idx="114">
                  <c:v>-88.491877000000002</c:v>
                </c:pt>
                <c:pt idx="115">
                  <c:v>-88.491803000000004</c:v>
                </c:pt>
                <c:pt idx="116">
                  <c:v>-88.491726999999997</c:v>
                </c:pt>
                <c:pt idx="117">
                  <c:v>-88.491636</c:v>
                </c:pt>
                <c:pt idx="118">
                  <c:v>-88.491516000000004</c:v>
                </c:pt>
                <c:pt idx="119">
                  <c:v>-88.491371999999998</c:v>
                </c:pt>
                <c:pt idx="120">
                  <c:v>-88.491215999999994</c:v>
                </c:pt>
                <c:pt idx="121">
                  <c:v>-88.491059000000007</c:v>
                </c:pt>
                <c:pt idx="122">
                  <c:v>-88.490916999999996</c:v>
                </c:pt>
                <c:pt idx="123">
                  <c:v>-88.490793999999994</c:v>
                </c:pt>
                <c:pt idx="124">
                  <c:v>-88.490718999999999</c:v>
                </c:pt>
                <c:pt idx="125">
                  <c:v>-88.490660000000005</c:v>
                </c:pt>
                <c:pt idx="126">
                  <c:v>-88.490656999999999</c:v>
                </c:pt>
                <c:pt idx="127">
                  <c:v>-88.490662</c:v>
                </c:pt>
                <c:pt idx="128">
                  <c:v>-88.490656999999999</c:v>
                </c:pt>
                <c:pt idx="129">
                  <c:v>-88.490656999999999</c:v>
                </c:pt>
                <c:pt idx="130">
                  <c:v>-88.490654000000006</c:v>
                </c:pt>
                <c:pt idx="131">
                  <c:v>-88.490645999999998</c:v>
                </c:pt>
                <c:pt idx="132">
                  <c:v>-88.490622000000002</c:v>
                </c:pt>
                <c:pt idx="133">
                  <c:v>-88.490575000000007</c:v>
                </c:pt>
                <c:pt idx="134">
                  <c:v>-88.490476999999998</c:v>
                </c:pt>
                <c:pt idx="135">
                  <c:v>-88.490328000000005</c:v>
                </c:pt>
                <c:pt idx="136">
                  <c:v>-88.490182000000004</c:v>
                </c:pt>
                <c:pt idx="137">
                  <c:v>-88.490019000000004</c:v>
                </c:pt>
                <c:pt idx="138">
                  <c:v>-88.489859999999993</c:v>
                </c:pt>
                <c:pt idx="139">
                  <c:v>-88.489706999999996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22400"/>
        <c:axId val="82432384"/>
      </c:scatterChart>
      <c:valAx>
        <c:axId val="8242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32384"/>
        <c:crosses val="autoZero"/>
        <c:crossBetween val="midCat"/>
      </c:valAx>
      <c:valAx>
        <c:axId val="8243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422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Breaks'!$A$4:$A$200</c:f>
              <c:numCache>
                <c:formatCode>General</c:formatCode>
                <c:ptCount val="197"/>
                <c:pt idx="0">
                  <c:v>0.7</c:v>
                </c:pt>
                <c:pt idx="1">
                  <c:v>4.2</c:v>
                </c:pt>
                <c:pt idx="2">
                  <c:v>10.6</c:v>
                </c:pt>
                <c:pt idx="3">
                  <c:v>18.3</c:v>
                </c:pt>
                <c:pt idx="4">
                  <c:v>23.4</c:v>
                </c:pt>
                <c:pt idx="5">
                  <c:v>27.6</c:v>
                </c:pt>
                <c:pt idx="6">
                  <c:v>31.6</c:v>
                </c:pt>
                <c:pt idx="7">
                  <c:v>34.9</c:v>
                </c:pt>
                <c:pt idx="8">
                  <c:v>38.6</c:v>
                </c:pt>
                <c:pt idx="9">
                  <c:v>39.799999999999997</c:v>
                </c:pt>
                <c:pt idx="10">
                  <c:v>40.4</c:v>
                </c:pt>
                <c:pt idx="11">
                  <c:v>40.5</c:v>
                </c:pt>
                <c:pt idx="12">
                  <c:v>37.700000000000003</c:v>
                </c:pt>
                <c:pt idx="13">
                  <c:v>34.5</c:v>
                </c:pt>
                <c:pt idx="14">
                  <c:v>35.6</c:v>
                </c:pt>
                <c:pt idx="15">
                  <c:v>38</c:v>
                </c:pt>
                <c:pt idx="16">
                  <c:v>40</c:v>
                </c:pt>
                <c:pt idx="17">
                  <c:v>41.4</c:v>
                </c:pt>
                <c:pt idx="18">
                  <c:v>41.7</c:v>
                </c:pt>
                <c:pt idx="19">
                  <c:v>40.4</c:v>
                </c:pt>
                <c:pt idx="20">
                  <c:v>38.5</c:v>
                </c:pt>
                <c:pt idx="21">
                  <c:v>36.1</c:v>
                </c:pt>
                <c:pt idx="22">
                  <c:v>32.6</c:v>
                </c:pt>
                <c:pt idx="23">
                  <c:v>31.5</c:v>
                </c:pt>
                <c:pt idx="24">
                  <c:v>30.8</c:v>
                </c:pt>
                <c:pt idx="25">
                  <c:v>29.9</c:v>
                </c:pt>
                <c:pt idx="26">
                  <c:v>26.8</c:v>
                </c:pt>
                <c:pt idx="27">
                  <c:v>25.7</c:v>
                </c:pt>
                <c:pt idx="28">
                  <c:v>24.7</c:v>
                </c:pt>
                <c:pt idx="29">
                  <c:v>23.2</c:v>
                </c:pt>
                <c:pt idx="30">
                  <c:v>22.2</c:v>
                </c:pt>
                <c:pt idx="31">
                  <c:v>21.6</c:v>
                </c:pt>
                <c:pt idx="32">
                  <c:v>19.399999999999999</c:v>
                </c:pt>
                <c:pt idx="33">
                  <c:v>21.1</c:v>
                </c:pt>
                <c:pt idx="34">
                  <c:v>22.7</c:v>
                </c:pt>
                <c:pt idx="35">
                  <c:v>24.6</c:v>
                </c:pt>
                <c:pt idx="36">
                  <c:v>25.9</c:v>
                </c:pt>
                <c:pt idx="37">
                  <c:v>27.8</c:v>
                </c:pt>
                <c:pt idx="38">
                  <c:v>29.3</c:v>
                </c:pt>
                <c:pt idx="39">
                  <c:v>30.3</c:v>
                </c:pt>
                <c:pt idx="40">
                  <c:v>31.7</c:v>
                </c:pt>
                <c:pt idx="41">
                  <c:v>32.1</c:v>
                </c:pt>
                <c:pt idx="42">
                  <c:v>32.700000000000003</c:v>
                </c:pt>
                <c:pt idx="43">
                  <c:v>32.9</c:v>
                </c:pt>
                <c:pt idx="44">
                  <c:v>33.6</c:v>
                </c:pt>
                <c:pt idx="45">
                  <c:v>33.9</c:v>
                </c:pt>
                <c:pt idx="46">
                  <c:v>33.9</c:v>
                </c:pt>
                <c:pt idx="47">
                  <c:v>33.9</c:v>
                </c:pt>
                <c:pt idx="48">
                  <c:v>35.5</c:v>
                </c:pt>
                <c:pt idx="49">
                  <c:v>33.4</c:v>
                </c:pt>
                <c:pt idx="50">
                  <c:v>32.1</c:v>
                </c:pt>
                <c:pt idx="51">
                  <c:v>31.5</c:v>
                </c:pt>
                <c:pt idx="52">
                  <c:v>31.1</c:v>
                </c:pt>
                <c:pt idx="53">
                  <c:v>31</c:v>
                </c:pt>
                <c:pt idx="54">
                  <c:v>31.3</c:v>
                </c:pt>
                <c:pt idx="55">
                  <c:v>33.4</c:v>
                </c:pt>
                <c:pt idx="56">
                  <c:v>35</c:v>
                </c:pt>
                <c:pt idx="57">
                  <c:v>36.4</c:v>
                </c:pt>
                <c:pt idx="58">
                  <c:v>37.299999999999997</c:v>
                </c:pt>
                <c:pt idx="59">
                  <c:v>37.5</c:v>
                </c:pt>
                <c:pt idx="60">
                  <c:v>38</c:v>
                </c:pt>
                <c:pt idx="61">
                  <c:v>38.799999999999997</c:v>
                </c:pt>
                <c:pt idx="62">
                  <c:v>39.6</c:v>
                </c:pt>
                <c:pt idx="63">
                  <c:v>39.799999999999997</c:v>
                </c:pt>
                <c:pt idx="64">
                  <c:v>40.700000000000003</c:v>
                </c:pt>
                <c:pt idx="65">
                  <c:v>41.1</c:v>
                </c:pt>
                <c:pt idx="66">
                  <c:v>40.799999999999997</c:v>
                </c:pt>
                <c:pt idx="67">
                  <c:v>41.1</c:v>
                </c:pt>
                <c:pt idx="68">
                  <c:v>41.2</c:v>
                </c:pt>
                <c:pt idx="69">
                  <c:v>41.4</c:v>
                </c:pt>
                <c:pt idx="70">
                  <c:v>41.5</c:v>
                </c:pt>
                <c:pt idx="71">
                  <c:v>41.5</c:v>
                </c:pt>
                <c:pt idx="72">
                  <c:v>41.5</c:v>
                </c:pt>
                <c:pt idx="73">
                  <c:v>41.8</c:v>
                </c:pt>
                <c:pt idx="74">
                  <c:v>42.2</c:v>
                </c:pt>
                <c:pt idx="75">
                  <c:v>42.5</c:v>
                </c:pt>
                <c:pt idx="76">
                  <c:v>41</c:v>
                </c:pt>
                <c:pt idx="77">
                  <c:v>38.299999999999997</c:v>
                </c:pt>
                <c:pt idx="78">
                  <c:v>36.200000000000003</c:v>
                </c:pt>
                <c:pt idx="79">
                  <c:v>34.4</c:v>
                </c:pt>
                <c:pt idx="80">
                  <c:v>32.6</c:v>
                </c:pt>
                <c:pt idx="81">
                  <c:v>30.5</c:v>
                </c:pt>
                <c:pt idx="82">
                  <c:v>28.9</c:v>
                </c:pt>
                <c:pt idx="83">
                  <c:v>28.5</c:v>
                </c:pt>
                <c:pt idx="84">
                  <c:v>27.4</c:v>
                </c:pt>
                <c:pt idx="85">
                  <c:v>25.3</c:v>
                </c:pt>
                <c:pt idx="86">
                  <c:v>24.7</c:v>
                </c:pt>
                <c:pt idx="87">
                  <c:v>22.2</c:v>
                </c:pt>
                <c:pt idx="88">
                  <c:v>21.1</c:v>
                </c:pt>
                <c:pt idx="89">
                  <c:v>20.100000000000001</c:v>
                </c:pt>
                <c:pt idx="90">
                  <c:v>20.2</c:v>
                </c:pt>
                <c:pt idx="91">
                  <c:v>20.9</c:v>
                </c:pt>
                <c:pt idx="92">
                  <c:v>21.7</c:v>
                </c:pt>
                <c:pt idx="93">
                  <c:v>22.6</c:v>
                </c:pt>
                <c:pt idx="94">
                  <c:v>22.9</c:v>
                </c:pt>
                <c:pt idx="95">
                  <c:v>24.2</c:v>
                </c:pt>
                <c:pt idx="96">
                  <c:v>26</c:v>
                </c:pt>
                <c:pt idx="97">
                  <c:v>27.4</c:v>
                </c:pt>
                <c:pt idx="98">
                  <c:v>28.7</c:v>
                </c:pt>
                <c:pt idx="99">
                  <c:v>29.1</c:v>
                </c:pt>
                <c:pt idx="100">
                  <c:v>29.5</c:v>
                </c:pt>
                <c:pt idx="101">
                  <c:v>30.2</c:v>
                </c:pt>
                <c:pt idx="102">
                  <c:v>30.4</c:v>
                </c:pt>
                <c:pt idx="103">
                  <c:v>30.9</c:v>
                </c:pt>
                <c:pt idx="104">
                  <c:v>31.6</c:v>
                </c:pt>
                <c:pt idx="105">
                  <c:v>32.4</c:v>
                </c:pt>
                <c:pt idx="106">
                  <c:v>32.6</c:v>
                </c:pt>
                <c:pt idx="107">
                  <c:v>33.5</c:v>
                </c:pt>
                <c:pt idx="108">
                  <c:v>35</c:v>
                </c:pt>
                <c:pt idx="109">
                  <c:v>35.6</c:v>
                </c:pt>
                <c:pt idx="110">
                  <c:v>35.4</c:v>
                </c:pt>
                <c:pt idx="111">
                  <c:v>35.299999999999997</c:v>
                </c:pt>
                <c:pt idx="112">
                  <c:v>35.4</c:v>
                </c:pt>
                <c:pt idx="113">
                  <c:v>35.299999999999997</c:v>
                </c:pt>
                <c:pt idx="114">
                  <c:v>36.299999999999997</c:v>
                </c:pt>
                <c:pt idx="115">
                  <c:v>36.6</c:v>
                </c:pt>
                <c:pt idx="116">
                  <c:v>38.1</c:v>
                </c:pt>
                <c:pt idx="117">
                  <c:v>39</c:v>
                </c:pt>
                <c:pt idx="118">
                  <c:v>40.4</c:v>
                </c:pt>
                <c:pt idx="119">
                  <c:v>41.6</c:v>
                </c:pt>
                <c:pt idx="120">
                  <c:v>42.5</c:v>
                </c:pt>
                <c:pt idx="121">
                  <c:v>43.5</c:v>
                </c:pt>
                <c:pt idx="122">
                  <c:v>43.7</c:v>
                </c:pt>
                <c:pt idx="123">
                  <c:v>41.9</c:v>
                </c:pt>
                <c:pt idx="124">
                  <c:v>39.700000000000003</c:v>
                </c:pt>
                <c:pt idx="125">
                  <c:v>37.799999999999997</c:v>
                </c:pt>
                <c:pt idx="126">
                  <c:v>37.200000000000003</c:v>
                </c:pt>
                <c:pt idx="127">
                  <c:v>32.9</c:v>
                </c:pt>
                <c:pt idx="128">
                  <c:v>29.8</c:v>
                </c:pt>
                <c:pt idx="129">
                  <c:v>28.7</c:v>
                </c:pt>
                <c:pt idx="130">
                  <c:v>28</c:v>
                </c:pt>
                <c:pt idx="131">
                  <c:v>27.8</c:v>
                </c:pt>
                <c:pt idx="132">
                  <c:v>26.7</c:v>
                </c:pt>
                <c:pt idx="133">
                  <c:v>26.8</c:v>
                </c:pt>
                <c:pt idx="134">
                  <c:v>26.6</c:v>
                </c:pt>
                <c:pt idx="135">
                  <c:v>26.7</c:v>
                </c:pt>
                <c:pt idx="136">
                  <c:v>26.8</c:v>
                </c:pt>
                <c:pt idx="137">
                  <c:v>27.6</c:v>
                </c:pt>
                <c:pt idx="138">
                  <c:v>29.1</c:v>
                </c:pt>
                <c:pt idx="139">
                  <c:v>31.5</c:v>
                </c:pt>
                <c:pt idx="140">
                  <c:v>33.799999999999997</c:v>
                </c:pt>
                <c:pt idx="141">
                  <c:v>34.799999999999997</c:v>
                </c:pt>
                <c:pt idx="142">
                  <c:v>35.6</c:v>
                </c:pt>
                <c:pt idx="143">
                  <c:v>35.799999999999997</c:v>
                </c:pt>
                <c:pt idx="144">
                  <c:v>35.700000000000003</c:v>
                </c:pt>
              </c:numCache>
            </c:numRef>
          </c:val>
          <c:smooth val="0"/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Breaks'!$B$4:$B$200</c:f>
              <c:numCache>
                <c:formatCode>General</c:formatCode>
                <c:ptCount val="197"/>
                <c:pt idx="0">
                  <c:v>35.700000000000003</c:v>
                </c:pt>
                <c:pt idx="1">
                  <c:v>36.299999999999997</c:v>
                </c:pt>
                <c:pt idx="2">
                  <c:v>38.6</c:v>
                </c:pt>
                <c:pt idx="3">
                  <c:v>40.5</c:v>
                </c:pt>
                <c:pt idx="4">
                  <c:v>41.8</c:v>
                </c:pt>
                <c:pt idx="5">
                  <c:v>44</c:v>
                </c:pt>
                <c:pt idx="6">
                  <c:v>45.5</c:v>
                </c:pt>
                <c:pt idx="7">
                  <c:v>46</c:v>
                </c:pt>
                <c:pt idx="8">
                  <c:v>46.1</c:v>
                </c:pt>
                <c:pt idx="9">
                  <c:v>46.5</c:v>
                </c:pt>
                <c:pt idx="10">
                  <c:v>45</c:v>
                </c:pt>
                <c:pt idx="11">
                  <c:v>44.3</c:v>
                </c:pt>
                <c:pt idx="12">
                  <c:v>43.4</c:v>
                </c:pt>
                <c:pt idx="13">
                  <c:v>40.5</c:v>
                </c:pt>
                <c:pt idx="14">
                  <c:v>37.9</c:v>
                </c:pt>
                <c:pt idx="15">
                  <c:v>34.799999999999997</c:v>
                </c:pt>
                <c:pt idx="16">
                  <c:v>32.4</c:v>
                </c:pt>
                <c:pt idx="17">
                  <c:v>30.7</c:v>
                </c:pt>
                <c:pt idx="18">
                  <c:v>28.6</c:v>
                </c:pt>
                <c:pt idx="19">
                  <c:v>28</c:v>
                </c:pt>
                <c:pt idx="20">
                  <c:v>27.6</c:v>
                </c:pt>
                <c:pt idx="21">
                  <c:v>26.6</c:v>
                </c:pt>
                <c:pt idx="22">
                  <c:v>26.2</c:v>
                </c:pt>
                <c:pt idx="23">
                  <c:v>25.6</c:v>
                </c:pt>
                <c:pt idx="24">
                  <c:v>24.6</c:v>
                </c:pt>
                <c:pt idx="25">
                  <c:v>23.8</c:v>
                </c:pt>
                <c:pt idx="26">
                  <c:v>22.3</c:v>
                </c:pt>
                <c:pt idx="27">
                  <c:v>21</c:v>
                </c:pt>
                <c:pt idx="28">
                  <c:v>19.899999999999999</c:v>
                </c:pt>
                <c:pt idx="29">
                  <c:v>18.899999999999999</c:v>
                </c:pt>
                <c:pt idx="30">
                  <c:v>19.399999999999999</c:v>
                </c:pt>
                <c:pt idx="31">
                  <c:v>20.9</c:v>
                </c:pt>
                <c:pt idx="32">
                  <c:v>22.7</c:v>
                </c:pt>
                <c:pt idx="33">
                  <c:v>23.2</c:v>
                </c:pt>
                <c:pt idx="34">
                  <c:v>26</c:v>
                </c:pt>
                <c:pt idx="35">
                  <c:v>30.2</c:v>
                </c:pt>
                <c:pt idx="36">
                  <c:v>33.5</c:v>
                </c:pt>
                <c:pt idx="37">
                  <c:v>34.799999999999997</c:v>
                </c:pt>
                <c:pt idx="38">
                  <c:v>35</c:v>
                </c:pt>
                <c:pt idx="39">
                  <c:v>35.6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35.799999999999997</c:v>
                </c:pt>
                <c:pt idx="43">
                  <c:v>35.700000000000003</c:v>
                </c:pt>
                <c:pt idx="44">
                  <c:v>35.6</c:v>
                </c:pt>
                <c:pt idx="45">
                  <c:v>35.6</c:v>
                </c:pt>
                <c:pt idx="46">
                  <c:v>34</c:v>
                </c:pt>
                <c:pt idx="47">
                  <c:v>32.200000000000003</c:v>
                </c:pt>
                <c:pt idx="48">
                  <c:v>31.5</c:v>
                </c:pt>
                <c:pt idx="49">
                  <c:v>30.9</c:v>
                </c:pt>
                <c:pt idx="50">
                  <c:v>30.7</c:v>
                </c:pt>
                <c:pt idx="51">
                  <c:v>31.6</c:v>
                </c:pt>
                <c:pt idx="52">
                  <c:v>33.200000000000003</c:v>
                </c:pt>
                <c:pt idx="53">
                  <c:v>34.200000000000003</c:v>
                </c:pt>
                <c:pt idx="54">
                  <c:v>36.200000000000003</c:v>
                </c:pt>
                <c:pt idx="55">
                  <c:v>36.9</c:v>
                </c:pt>
                <c:pt idx="56">
                  <c:v>36.700000000000003</c:v>
                </c:pt>
                <c:pt idx="57">
                  <c:v>37.799999999999997</c:v>
                </c:pt>
                <c:pt idx="58">
                  <c:v>39.1</c:v>
                </c:pt>
                <c:pt idx="59">
                  <c:v>39.5</c:v>
                </c:pt>
                <c:pt idx="60">
                  <c:v>40.6</c:v>
                </c:pt>
                <c:pt idx="61">
                  <c:v>41.5</c:v>
                </c:pt>
                <c:pt idx="62">
                  <c:v>41.8</c:v>
                </c:pt>
                <c:pt idx="63">
                  <c:v>42</c:v>
                </c:pt>
                <c:pt idx="64">
                  <c:v>42.4</c:v>
                </c:pt>
                <c:pt idx="65">
                  <c:v>42.4</c:v>
                </c:pt>
                <c:pt idx="66">
                  <c:v>42.3</c:v>
                </c:pt>
                <c:pt idx="67">
                  <c:v>42.4</c:v>
                </c:pt>
                <c:pt idx="68">
                  <c:v>42.5</c:v>
                </c:pt>
                <c:pt idx="69">
                  <c:v>43.1</c:v>
                </c:pt>
                <c:pt idx="70">
                  <c:v>43.5</c:v>
                </c:pt>
                <c:pt idx="71">
                  <c:v>43.6</c:v>
                </c:pt>
                <c:pt idx="72">
                  <c:v>41.8</c:v>
                </c:pt>
                <c:pt idx="73">
                  <c:v>37</c:v>
                </c:pt>
                <c:pt idx="74">
                  <c:v>35.299999999999997</c:v>
                </c:pt>
                <c:pt idx="75">
                  <c:v>34</c:v>
                </c:pt>
                <c:pt idx="76">
                  <c:v>32.799999999999997</c:v>
                </c:pt>
                <c:pt idx="77">
                  <c:v>32.200000000000003</c:v>
                </c:pt>
                <c:pt idx="78">
                  <c:v>31.5</c:v>
                </c:pt>
                <c:pt idx="79">
                  <c:v>30.1</c:v>
                </c:pt>
                <c:pt idx="80">
                  <c:v>28.7</c:v>
                </c:pt>
                <c:pt idx="81">
                  <c:v>27.3</c:v>
                </c:pt>
                <c:pt idx="82">
                  <c:v>25.7</c:v>
                </c:pt>
                <c:pt idx="83">
                  <c:v>23.4</c:v>
                </c:pt>
                <c:pt idx="84">
                  <c:v>22.7</c:v>
                </c:pt>
                <c:pt idx="85">
                  <c:v>21.6</c:v>
                </c:pt>
                <c:pt idx="86">
                  <c:v>20.6</c:v>
                </c:pt>
                <c:pt idx="87">
                  <c:v>20.7</c:v>
                </c:pt>
                <c:pt idx="88">
                  <c:v>21.3</c:v>
                </c:pt>
                <c:pt idx="89">
                  <c:v>21.9</c:v>
                </c:pt>
                <c:pt idx="90">
                  <c:v>22</c:v>
                </c:pt>
                <c:pt idx="91">
                  <c:v>22.6</c:v>
                </c:pt>
                <c:pt idx="92">
                  <c:v>25.2</c:v>
                </c:pt>
                <c:pt idx="93">
                  <c:v>26.5</c:v>
                </c:pt>
                <c:pt idx="94">
                  <c:v>26.7</c:v>
                </c:pt>
                <c:pt idx="95">
                  <c:v>26.7</c:v>
                </c:pt>
                <c:pt idx="96">
                  <c:v>29</c:v>
                </c:pt>
                <c:pt idx="97">
                  <c:v>30.5</c:v>
                </c:pt>
                <c:pt idx="98">
                  <c:v>31.2</c:v>
                </c:pt>
                <c:pt idx="99">
                  <c:v>31.3</c:v>
                </c:pt>
                <c:pt idx="100">
                  <c:v>31.3</c:v>
                </c:pt>
                <c:pt idx="101">
                  <c:v>32.1</c:v>
                </c:pt>
                <c:pt idx="102">
                  <c:v>34.1</c:v>
                </c:pt>
                <c:pt idx="103">
                  <c:v>34.9</c:v>
                </c:pt>
                <c:pt idx="104">
                  <c:v>35.4</c:v>
                </c:pt>
                <c:pt idx="105">
                  <c:v>35.700000000000003</c:v>
                </c:pt>
                <c:pt idx="106">
                  <c:v>35.700000000000003</c:v>
                </c:pt>
                <c:pt idx="107">
                  <c:v>35.6</c:v>
                </c:pt>
                <c:pt idx="108">
                  <c:v>34.700000000000003</c:v>
                </c:pt>
                <c:pt idx="109">
                  <c:v>34</c:v>
                </c:pt>
                <c:pt idx="110">
                  <c:v>33.9</c:v>
                </c:pt>
                <c:pt idx="111">
                  <c:v>34.5</c:v>
                </c:pt>
                <c:pt idx="112">
                  <c:v>35.799999999999997</c:v>
                </c:pt>
                <c:pt idx="113">
                  <c:v>37.1</c:v>
                </c:pt>
                <c:pt idx="114">
                  <c:v>38.6</c:v>
                </c:pt>
                <c:pt idx="115">
                  <c:v>40.1</c:v>
                </c:pt>
                <c:pt idx="116">
                  <c:v>40.5</c:v>
                </c:pt>
                <c:pt idx="117">
                  <c:v>43.1</c:v>
                </c:pt>
                <c:pt idx="118">
                  <c:v>45.5</c:v>
                </c:pt>
                <c:pt idx="119">
                  <c:v>45.5</c:v>
                </c:pt>
                <c:pt idx="120">
                  <c:v>41</c:v>
                </c:pt>
                <c:pt idx="121">
                  <c:v>39.200000000000003</c:v>
                </c:pt>
                <c:pt idx="122">
                  <c:v>37.5</c:v>
                </c:pt>
                <c:pt idx="123">
                  <c:v>36.799999999999997</c:v>
                </c:pt>
                <c:pt idx="124">
                  <c:v>34.1</c:v>
                </c:pt>
                <c:pt idx="125">
                  <c:v>29.5</c:v>
                </c:pt>
                <c:pt idx="126">
                  <c:v>28.7</c:v>
                </c:pt>
                <c:pt idx="127">
                  <c:v>28.9</c:v>
                </c:pt>
                <c:pt idx="128">
                  <c:v>28.6</c:v>
                </c:pt>
                <c:pt idx="129">
                  <c:v>28.4</c:v>
                </c:pt>
                <c:pt idx="130">
                  <c:v>27.9</c:v>
                </c:pt>
                <c:pt idx="131">
                  <c:v>27.3</c:v>
                </c:pt>
                <c:pt idx="132">
                  <c:v>27.1</c:v>
                </c:pt>
                <c:pt idx="133">
                  <c:v>28.5</c:v>
                </c:pt>
                <c:pt idx="134">
                  <c:v>30.6</c:v>
                </c:pt>
                <c:pt idx="135">
                  <c:v>34</c:v>
                </c:pt>
                <c:pt idx="136">
                  <c:v>36</c:v>
                </c:pt>
                <c:pt idx="137">
                  <c:v>36.799999999999997</c:v>
                </c:pt>
                <c:pt idx="138">
                  <c:v>36.6</c:v>
                </c:pt>
                <c:pt idx="139">
                  <c:v>36.6</c:v>
                </c:pt>
                <c:pt idx="140">
                  <c:v>36.6</c:v>
                </c:pt>
              </c:numCache>
            </c:numRef>
          </c:val>
          <c:smooth val="0"/>
        </c:ser>
        <c:ser>
          <c:idx val="2"/>
          <c:order val="2"/>
          <c:tx>
            <c:v>Lap 3</c:v>
          </c:tx>
          <c:marker>
            <c:symbol val="none"/>
          </c:marker>
          <c:val>
            <c:numRef>
              <c:f>'Lap Breaks'!$C$4:$C$200</c:f>
              <c:numCache>
                <c:formatCode>General</c:formatCode>
                <c:ptCount val="197"/>
                <c:pt idx="0">
                  <c:v>36.6</c:v>
                </c:pt>
                <c:pt idx="1">
                  <c:v>37.200000000000003</c:v>
                </c:pt>
                <c:pt idx="2">
                  <c:v>39</c:v>
                </c:pt>
                <c:pt idx="3">
                  <c:v>40.200000000000003</c:v>
                </c:pt>
                <c:pt idx="4">
                  <c:v>41.5</c:v>
                </c:pt>
                <c:pt idx="5">
                  <c:v>42.8</c:v>
                </c:pt>
                <c:pt idx="6">
                  <c:v>43.8</c:v>
                </c:pt>
                <c:pt idx="7">
                  <c:v>44.7</c:v>
                </c:pt>
                <c:pt idx="8">
                  <c:v>45.5</c:v>
                </c:pt>
                <c:pt idx="9">
                  <c:v>45.7</c:v>
                </c:pt>
                <c:pt idx="10">
                  <c:v>43.3</c:v>
                </c:pt>
                <c:pt idx="11">
                  <c:v>42.3</c:v>
                </c:pt>
                <c:pt idx="12">
                  <c:v>40.9</c:v>
                </c:pt>
                <c:pt idx="13">
                  <c:v>37</c:v>
                </c:pt>
                <c:pt idx="14">
                  <c:v>34.299999999999997</c:v>
                </c:pt>
                <c:pt idx="15">
                  <c:v>33.700000000000003</c:v>
                </c:pt>
                <c:pt idx="16">
                  <c:v>32.9</c:v>
                </c:pt>
                <c:pt idx="17">
                  <c:v>31.2</c:v>
                </c:pt>
                <c:pt idx="18">
                  <c:v>30</c:v>
                </c:pt>
                <c:pt idx="19">
                  <c:v>29.8</c:v>
                </c:pt>
                <c:pt idx="20">
                  <c:v>28.9</c:v>
                </c:pt>
                <c:pt idx="21">
                  <c:v>27.6</c:v>
                </c:pt>
                <c:pt idx="22">
                  <c:v>27.2</c:v>
                </c:pt>
                <c:pt idx="23">
                  <c:v>26.2</c:v>
                </c:pt>
                <c:pt idx="24">
                  <c:v>24.7</c:v>
                </c:pt>
                <c:pt idx="25">
                  <c:v>23</c:v>
                </c:pt>
                <c:pt idx="26">
                  <c:v>21.3</c:v>
                </c:pt>
                <c:pt idx="27">
                  <c:v>20.5</c:v>
                </c:pt>
                <c:pt idx="28">
                  <c:v>20.399999999999999</c:v>
                </c:pt>
                <c:pt idx="29">
                  <c:v>20.3</c:v>
                </c:pt>
                <c:pt idx="30">
                  <c:v>22.1</c:v>
                </c:pt>
                <c:pt idx="31">
                  <c:v>24.3</c:v>
                </c:pt>
                <c:pt idx="32">
                  <c:v>26</c:v>
                </c:pt>
                <c:pt idx="33">
                  <c:v>26.5</c:v>
                </c:pt>
                <c:pt idx="34">
                  <c:v>29.1</c:v>
                </c:pt>
                <c:pt idx="35">
                  <c:v>30.8</c:v>
                </c:pt>
                <c:pt idx="36">
                  <c:v>31</c:v>
                </c:pt>
                <c:pt idx="37">
                  <c:v>33.5</c:v>
                </c:pt>
                <c:pt idx="38">
                  <c:v>34.5</c:v>
                </c:pt>
                <c:pt idx="39">
                  <c:v>35.299999999999997</c:v>
                </c:pt>
                <c:pt idx="40">
                  <c:v>35.299999999999997</c:v>
                </c:pt>
                <c:pt idx="41">
                  <c:v>35.5</c:v>
                </c:pt>
                <c:pt idx="42">
                  <c:v>35.200000000000003</c:v>
                </c:pt>
                <c:pt idx="43">
                  <c:v>34.4</c:v>
                </c:pt>
                <c:pt idx="44">
                  <c:v>34.1</c:v>
                </c:pt>
                <c:pt idx="45">
                  <c:v>37.4</c:v>
                </c:pt>
                <c:pt idx="46">
                  <c:v>42</c:v>
                </c:pt>
                <c:pt idx="47">
                  <c:v>34.200000000000003</c:v>
                </c:pt>
                <c:pt idx="48">
                  <c:v>30.1</c:v>
                </c:pt>
                <c:pt idx="49">
                  <c:v>29.9</c:v>
                </c:pt>
                <c:pt idx="50">
                  <c:v>30.3</c:v>
                </c:pt>
                <c:pt idx="51">
                  <c:v>31.4</c:v>
                </c:pt>
                <c:pt idx="52">
                  <c:v>33.1</c:v>
                </c:pt>
                <c:pt idx="53">
                  <c:v>35.299999999999997</c:v>
                </c:pt>
                <c:pt idx="54">
                  <c:v>36.9</c:v>
                </c:pt>
                <c:pt idx="55">
                  <c:v>37.9</c:v>
                </c:pt>
                <c:pt idx="56">
                  <c:v>38.700000000000003</c:v>
                </c:pt>
                <c:pt idx="57">
                  <c:v>38.9</c:v>
                </c:pt>
                <c:pt idx="58">
                  <c:v>39.4</c:v>
                </c:pt>
                <c:pt idx="59">
                  <c:v>39.6</c:v>
                </c:pt>
                <c:pt idx="60">
                  <c:v>39.700000000000003</c:v>
                </c:pt>
                <c:pt idx="61">
                  <c:v>40.799999999999997</c:v>
                </c:pt>
                <c:pt idx="62">
                  <c:v>41.6</c:v>
                </c:pt>
                <c:pt idx="63">
                  <c:v>42.3</c:v>
                </c:pt>
                <c:pt idx="64">
                  <c:v>42.5</c:v>
                </c:pt>
                <c:pt idx="65">
                  <c:v>42.6</c:v>
                </c:pt>
                <c:pt idx="66">
                  <c:v>42.9</c:v>
                </c:pt>
                <c:pt idx="67">
                  <c:v>43</c:v>
                </c:pt>
                <c:pt idx="68">
                  <c:v>43.4</c:v>
                </c:pt>
                <c:pt idx="69">
                  <c:v>43.9</c:v>
                </c:pt>
                <c:pt idx="70">
                  <c:v>44.4</c:v>
                </c:pt>
                <c:pt idx="71">
                  <c:v>43.7</c:v>
                </c:pt>
                <c:pt idx="72">
                  <c:v>41.1</c:v>
                </c:pt>
                <c:pt idx="73">
                  <c:v>37.9</c:v>
                </c:pt>
                <c:pt idx="74">
                  <c:v>35.4</c:v>
                </c:pt>
                <c:pt idx="75">
                  <c:v>33.5</c:v>
                </c:pt>
                <c:pt idx="76">
                  <c:v>33</c:v>
                </c:pt>
                <c:pt idx="77">
                  <c:v>32.4</c:v>
                </c:pt>
                <c:pt idx="78">
                  <c:v>30.5</c:v>
                </c:pt>
                <c:pt idx="79">
                  <c:v>28.6</c:v>
                </c:pt>
                <c:pt idx="80">
                  <c:v>26.7</c:v>
                </c:pt>
                <c:pt idx="81">
                  <c:v>26.2</c:v>
                </c:pt>
                <c:pt idx="82">
                  <c:v>25.1</c:v>
                </c:pt>
                <c:pt idx="83">
                  <c:v>22.6</c:v>
                </c:pt>
                <c:pt idx="84">
                  <c:v>20.8</c:v>
                </c:pt>
                <c:pt idx="85">
                  <c:v>20</c:v>
                </c:pt>
                <c:pt idx="86">
                  <c:v>20.3</c:v>
                </c:pt>
                <c:pt idx="87">
                  <c:v>21</c:v>
                </c:pt>
                <c:pt idx="88">
                  <c:v>21.2</c:v>
                </c:pt>
                <c:pt idx="89">
                  <c:v>21.6</c:v>
                </c:pt>
                <c:pt idx="90">
                  <c:v>25</c:v>
                </c:pt>
                <c:pt idx="91">
                  <c:v>26.7</c:v>
                </c:pt>
                <c:pt idx="92">
                  <c:v>27.5</c:v>
                </c:pt>
                <c:pt idx="93">
                  <c:v>27.8</c:v>
                </c:pt>
                <c:pt idx="94">
                  <c:v>28.8</c:v>
                </c:pt>
                <c:pt idx="95">
                  <c:v>30.6</c:v>
                </c:pt>
                <c:pt idx="96">
                  <c:v>31.7</c:v>
                </c:pt>
                <c:pt idx="97">
                  <c:v>32</c:v>
                </c:pt>
                <c:pt idx="98">
                  <c:v>32.1</c:v>
                </c:pt>
                <c:pt idx="99">
                  <c:v>32.700000000000003</c:v>
                </c:pt>
                <c:pt idx="100">
                  <c:v>33.5</c:v>
                </c:pt>
                <c:pt idx="101">
                  <c:v>34</c:v>
                </c:pt>
                <c:pt idx="102">
                  <c:v>34</c:v>
                </c:pt>
                <c:pt idx="103">
                  <c:v>34.4</c:v>
                </c:pt>
                <c:pt idx="104">
                  <c:v>35</c:v>
                </c:pt>
                <c:pt idx="105">
                  <c:v>35.5</c:v>
                </c:pt>
                <c:pt idx="106">
                  <c:v>34.9</c:v>
                </c:pt>
                <c:pt idx="107">
                  <c:v>34</c:v>
                </c:pt>
                <c:pt idx="108">
                  <c:v>33.700000000000003</c:v>
                </c:pt>
                <c:pt idx="109">
                  <c:v>32.9</c:v>
                </c:pt>
                <c:pt idx="110">
                  <c:v>35</c:v>
                </c:pt>
                <c:pt idx="111">
                  <c:v>36.700000000000003</c:v>
                </c:pt>
                <c:pt idx="112">
                  <c:v>38.200000000000003</c:v>
                </c:pt>
                <c:pt idx="113">
                  <c:v>39.5</c:v>
                </c:pt>
                <c:pt idx="114">
                  <c:v>40.799999999999997</c:v>
                </c:pt>
                <c:pt idx="115">
                  <c:v>42.3</c:v>
                </c:pt>
                <c:pt idx="116">
                  <c:v>43.5</c:v>
                </c:pt>
                <c:pt idx="117">
                  <c:v>43.8</c:v>
                </c:pt>
                <c:pt idx="118">
                  <c:v>44.8</c:v>
                </c:pt>
                <c:pt idx="119">
                  <c:v>42.4</c:v>
                </c:pt>
                <c:pt idx="120">
                  <c:v>39.700000000000003</c:v>
                </c:pt>
                <c:pt idx="121">
                  <c:v>37.200000000000003</c:v>
                </c:pt>
                <c:pt idx="122">
                  <c:v>34.4</c:v>
                </c:pt>
                <c:pt idx="123">
                  <c:v>33.6</c:v>
                </c:pt>
                <c:pt idx="124">
                  <c:v>32.299999999999997</c:v>
                </c:pt>
                <c:pt idx="125">
                  <c:v>29.8</c:v>
                </c:pt>
                <c:pt idx="126">
                  <c:v>28.8</c:v>
                </c:pt>
                <c:pt idx="127">
                  <c:v>28.5</c:v>
                </c:pt>
                <c:pt idx="128">
                  <c:v>28.4</c:v>
                </c:pt>
                <c:pt idx="129">
                  <c:v>28.4</c:v>
                </c:pt>
                <c:pt idx="130">
                  <c:v>27.7</c:v>
                </c:pt>
                <c:pt idx="131">
                  <c:v>26.3</c:v>
                </c:pt>
                <c:pt idx="132">
                  <c:v>26.7</c:v>
                </c:pt>
                <c:pt idx="133">
                  <c:v>29.1</c:v>
                </c:pt>
                <c:pt idx="134">
                  <c:v>32.299999999999997</c:v>
                </c:pt>
                <c:pt idx="135">
                  <c:v>34.200000000000003</c:v>
                </c:pt>
                <c:pt idx="136">
                  <c:v>35.200000000000003</c:v>
                </c:pt>
                <c:pt idx="137">
                  <c:v>35.299999999999997</c:v>
                </c:pt>
                <c:pt idx="138">
                  <c:v>35.6</c:v>
                </c:pt>
                <c:pt idx="139">
                  <c:v>35.9</c:v>
                </c:pt>
                <c:pt idx="140">
                  <c:v>36.5</c:v>
                </c:pt>
              </c:numCache>
            </c:numRef>
          </c:val>
          <c:smooth val="0"/>
        </c:ser>
        <c:ser>
          <c:idx val="3"/>
          <c:order val="3"/>
          <c:tx>
            <c:v>Lap 4</c:v>
          </c:tx>
          <c:marker>
            <c:symbol val="none"/>
          </c:marker>
          <c:val>
            <c:numRef>
              <c:f>'Lap Breaks'!$D$4:$D$200</c:f>
              <c:numCache>
                <c:formatCode>General</c:formatCode>
                <c:ptCount val="197"/>
                <c:pt idx="0">
                  <c:v>36.5</c:v>
                </c:pt>
                <c:pt idx="1">
                  <c:v>37.4</c:v>
                </c:pt>
                <c:pt idx="2">
                  <c:v>39.200000000000003</c:v>
                </c:pt>
                <c:pt idx="3">
                  <c:v>40.799999999999997</c:v>
                </c:pt>
                <c:pt idx="4">
                  <c:v>42.6</c:v>
                </c:pt>
                <c:pt idx="5">
                  <c:v>43.6</c:v>
                </c:pt>
                <c:pt idx="6">
                  <c:v>44.3</c:v>
                </c:pt>
                <c:pt idx="7">
                  <c:v>45.4</c:v>
                </c:pt>
                <c:pt idx="8">
                  <c:v>46.2</c:v>
                </c:pt>
                <c:pt idx="9">
                  <c:v>46.3</c:v>
                </c:pt>
                <c:pt idx="10">
                  <c:v>45.4</c:v>
                </c:pt>
                <c:pt idx="11">
                  <c:v>43.2</c:v>
                </c:pt>
                <c:pt idx="12">
                  <c:v>40.9</c:v>
                </c:pt>
                <c:pt idx="13">
                  <c:v>36.799999999999997</c:v>
                </c:pt>
                <c:pt idx="14">
                  <c:v>35.4</c:v>
                </c:pt>
                <c:pt idx="15">
                  <c:v>34.299999999999997</c:v>
                </c:pt>
                <c:pt idx="16">
                  <c:v>31.4</c:v>
                </c:pt>
                <c:pt idx="17">
                  <c:v>30.4</c:v>
                </c:pt>
                <c:pt idx="18">
                  <c:v>29.6</c:v>
                </c:pt>
                <c:pt idx="19">
                  <c:v>29</c:v>
                </c:pt>
                <c:pt idx="20">
                  <c:v>28.5</c:v>
                </c:pt>
                <c:pt idx="21">
                  <c:v>27.2</c:v>
                </c:pt>
                <c:pt idx="22">
                  <c:v>25.7</c:v>
                </c:pt>
                <c:pt idx="23">
                  <c:v>24.2</c:v>
                </c:pt>
                <c:pt idx="24">
                  <c:v>22.7</c:v>
                </c:pt>
                <c:pt idx="25">
                  <c:v>21.5</c:v>
                </c:pt>
                <c:pt idx="26">
                  <c:v>20.6</c:v>
                </c:pt>
                <c:pt idx="27">
                  <c:v>20.399999999999999</c:v>
                </c:pt>
                <c:pt idx="28">
                  <c:v>20.9</c:v>
                </c:pt>
                <c:pt idx="29">
                  <c:v>21.1</c:v>
                </c:pt>
                <c:pt idx="30">
                  <c:v>21.1</c:v>
                </c:pt>
                <c:pt idx="31">
                  <c:v>22.3</c:v>
                </c:pt>
                <c:pt idx="32">
                  <c:v>25.5</c:v>
                </c:pt>
                <c:pt idx="33">
                  <c:v>27.3</c:v>
                </c:pt>
                <c:pt idx="34">
                  <c:v>29.1</c:v>
                </c:pt>
                <c:pt idx="35">
                  <c:v>32.4</c:v>
                </c:pt>
                <c:pt idx="36">
                  <c:v>33.5</c:v>
                </c:pt>
                <c:pt idx="37">
                  <c:v>34.799999999999997</c:v>
                </c:pt>
                <c:pt idx="38">
                  <c:v>35.1</c:v>
                </c:pt>
                <c:pt idx="39">
                  <c:v>35</c:v>
                </c:pt>
                <c:pt idx="40">
                  <c:v>35.1</c:v>
                </c:pt>
                <c:pt idx="41">
                  <c:v>34.6</c:v>
                </c:pt>
                <c:pt idx="42">
                  <c:v>34.299999999999997</c:v>
                </c:pt>
                <c:pt idx="43">
                  <c:v>34.200000000000003</c:v>
                </c:pt>
                <c:pt idx="44">
                  <c:v>34.200000000000003</c:v>
                </c:pt>
                <c:pt idx="45">
                  <c:v>28</c:v>
                </c:pt>
                <c:pt idx="46">
                  <c:v>29.8</c:v>
                </c:pt>
                <c:pt idx="47">
                  <c:v>31.2</c:v>
                </c:pt>
                <c:pt idx="48">
                  <c:v>30.9</c:v>
                </c:pt>
                <c:pt idx="49">
                  <c:v>31.8</c:v>
                </c:pt>
                <c:pt idx="50">
                  <c:v>32.200000000000003</c:v>
                </c:pt>
                <c:pt idx="51">
                  <c:v>33.6</c:v>
                </c:pt>
                <c:pt idx="52">
                  <c:v>36</c:v>
                </c:pt>
                <c:pt idx="53">
                  <c:v>36.799999999999997</c:v>
                </c:pt>
                <c:pt idx="54">
                  <c:v>37.1</c:v>
                </c:pt>
                <c:pt idx="55">
                  <c:v>38</c:v>
                </c:pt>
                <c:pt idx="56">
                  <c:v>38.200000000000003</c:v>
                </c:pt>
                <c:pt idx="57">
                  <c:v>39</c:v>
                </c:pt>
                <c:pt idx="58">
                  <c:v>39.799999999999997</c:v>
                </c:pt>
                <c:pt idx="59">
                  <c:v>40</c:v>
                </c:pt>
                <c:pt idx="60">
                  <c:v>40.5</c:v>
                </c:pt>
                <c:pt idx="61">
                  <c:v>40.700000000000003</c:v>
                </c:pt>
                <c:pt idx="62">
                  <c:v>41</c:v>
                </c:pt>
                <c:pt idx="63">
                  <c:v>41.7</c:v>
                </c:pt>
                <c:pt idx="64">
                  <c:v>42.4</c:v>
                </c:pt>
                <c:pt idx="65">
                  <c:v>42.8</c:v>
                </c:pt>
                <c:pt idx="66">
                  <c:v>42.9</c:v>
                </c:pt>
                <c:pt idx="67">
                  <c:v>43.3</c:v>
                </c:pt>
                <c:pt idx="68">
                  <c:v>43.5</c:v>
                </c:pt>
                <c:pt idx="69">
                  <c:v>44.1</c:v>
                </c:pt>
                <c:pt idx="70">
                  <c:v>44.6</c:v>
                </c:pt>
                <c:pt idx="71">
                  <c:v>43.3</c:v>
                </c:pt>
                <c:pt idx="72">
                  <c:v>39.6</c:v>
                </c:pt>
                <c:pt idx="73">
                  <c:v>36.5</c:v>
                </c:pt>
                <c:pt idx="74">
                  <c:v>33.799999999999997</c:v>
                </c:pt>
                <c:pt idx="75">
                  <c:v>31.7</c:v>
                </c:pt>
                <c:pt idx="76">
                  <c:v>30.7</c:v>
                </c:pt>
                <c:pt idx="77">
                  <c:v>29.5</c:v>
                </c:pt>
                <c:pt idx="78">
                  <c:v>28.3</c:v>
                </c:pt>
                <c:pt idx="79">
                  <c:v>28</c:v>
                </c:pt>
                <c:pt idx="80">
                  <c:v>27</c:v>
                </c:pt>
                <c:pt idx="81">
                  <c:v>25.5</c:v>
                </c:pt>
                <c:pt idx="82">
                  <c:v>22.9</c:v>
                </c:pt>
                <c:pt idx="83">
                  <c:v>20.9</c:v>
                </c:pt>
                <c:pt idx="84">
                  <c:v>20.7</c:v>
                </c:pt>
                <c:pt idx="85">
                  <c:v>20.8</c:v>
                </c:pt>
                <c:pt idx="86">
                  <c:v>21</c:v>
                </c:pt>
                <c:pt idx="87">
                  <c:v>21.9</c:v>
                </c:pt>
                <c:pt idx="88">
                  <c:v>22.5</c:v>
                </c:pt>
                <c:pt idx="89">
                  <c:v>22.6</c:v>
                </c:pt>
                <c:pt idx="90">
                  <c:v>25.1</c:v>
                </c:pt>
                <c:pt idx="91">
                  <c:v>26.2</c:v>
                </c:pt>
                <c:pt idx="92">
                  <c:v>27.8</c:v>
                </c:pt>
                <c:pt idx="93">
                  <c:v>28.4</c:v>
                </c:pt>
                <c:pt idx="94">
                  <c:v>29.2</c:v>
                </c:pt>
                <c:pt idx="95">
                  <c:v>30.4</c:v>
                </c:pt>
                <c:pt idx="96">
                  <c:v>30.8</c:v>
                </c:pt>
                <c:pt idx="97">
                  <c:v>30.6</c:v>
                </c:pt>
                <c:pt idx="98">
                  <c:v>31.2</c:v>
                </c:pt>
                <c:pt idx="99">
                  <c:v>31.9</c:v>
                </c:pt>
                <c:pt idx="100">
                  <c:v>32.6</c:v>
                </c:pt>
                <c:pt idx="101">
                  <c:v>32.9</c:v>
                </c:pt>
                <c:pt idx="102">
                  <c:v>33.5</c:v>
                </c:pt>
                <c:pt idx="103">
                  <c:v>34.799999999999997</c:v>
                </c:pt>
                <c:pt idx="104">
                  <c:v>35.299999999999997</c:v>
                </c:pt>
                <c:pt idx="105">
                  <c:v>35</c:v>
                </c:pt>
                <c:pt idx="106">
                  <c:v>34.9</c:v>
                </c:pt>
                <c:pt idx="107">
                  <c:v>34.6</c:v>
                </c:pt>
                <c:pt idx="108">
                  <c:v>34.200000000000003</c:v>
                </c:pt>
                <c:pt idx="109">
                  <c:v>34.1</c:v>
                </c:pt>
                <c:pt idx="110">
                  <c:v>34.700000000000003</c:v>
                </c:pt>
                <c:pt idx="111">
                  <c:v>36</c:v>
                </c:pt>
                <c:pt idx="112">
                  <c:v>37.200000000000003</c:v>
                </c:pt>
                <c:pt idx="113">
                  <c:v>38.4</c:v>
                </c:pt>
                <c:pt idx="114">
                  <c:v>40</c:v>
                </c:pt>
                <c:pt idx="115">
                  <c:v>41.1</c:v>
                </c:pt>
                <c:pt idx="116">
                  <c:v>41.5</c:v>
                </c:pt>
                <c:pt idx="117">
                  <c:v>43.6</c:v>
                </c:pt>
                <c:pt idx="118">
                  <c:v>45.3</c:v>
                </c:pt>
                <c:pt idx="119">
                  <c:v>45.3</c:v>
                </c:pt>
                <c:pt idx="120">
                  <c:v>43.9</c:v>
                </c:pt>
                <c:pt idx="121">
                  <c:v>41.8</c:v>
                </c:pt>
                <c:pt idx="122">
                  <c:v>39</c:v>
                </c:pt>
                <c:pt idx="123">
                  <c:v>36.5</c:v>
                </c:pt>
                <c:pt idx="124">
                  <c:v>31.4</c:v>
                </c:pt>
                <c:pt idx="125">
                  <c:v>29.6</c:v>
                </c:pt>
                <c:pt idx="126">
                  <c:v>27.6</c:v>
                </c:pt>
                <c:pt idx="127">
                  <c:v>26.4</c:v>
                </c:pt>
                <c:pt idx="128">
                  <c:v>26.2</c:v>
                </c:pt>
                <c:pt idx="129">
                  <c:v>25.4</c:v>
                </c:pt>
                <c:pt idx="130">
                  <c:v>25.4</c:v>
                </c:pt>
                <c:pt idx="131">
                  <c:v>27.1</c:v>
                </c:pt>
                <c:pt idx="132">
                  <c:v>29.5</c:v>
                </c:pt>
                <c:pt idx="133">
                  <c:v>30.8</c:v>
                </c:pt>
                <c:pt idx="134">
                  <c:v>32.9</c:v>
                </c:pt>
                <c:pt idx="135">
                  <c:v>34.5</c:v>
                </c:pt>
                <c:pt idx="136">
                  <c:v>34.799999999999997</c:v>
                </c:pt>
                <c:pt idx="137">
                  <c:v>35.4</c:v>
                </c:pt>
                <c:pt idx="138">
                  <c:v>35.6</c:v>
                </c:pt>
                <c:pt idx="139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89216"/>
        <c:axId val="81695104"/>
      </c:lineChart>
      <c:catAx>
        <c:axId val="8168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81695104"/>
        <c:crosses val="autoZero"/>
        <c:auto val="1"/>
        <c:lblAlgn val="ctr"/>
        <c:lblOffset val="100"/>
        <c:noMultiLvlLbl val="0"/>
      </c:catAx>
      <c:valAx>
        <c:axId val="8169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892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Lap1</c:v>
          </c:tx>
          <c:marker>
            <c:symbol val="none"/>
          </c:marker>
          <c:xVal>
            <c:numRef>
              <c:f>'Lap 1 data'!$AQ$10:$AQ$200</c:f>
              <c:numCache>
                <c:formatCode>General</c:formatCode>
                <c:ptCount val="191"/>
                <c:pt idx="0">
                  <c:v>47.159354</c:v>
                </c:pt>
                <c:pt idx="1">
                  <c:v>47.159331999999999</c:v>
                </c:pt>
                <c:pt idx="2">
                  <c:v>47.159287999999997</c:v>
                </c:pt>
                <c:pt idx="3">
                  <c:v>47.159236999999997</c:v>
                </c:pt>
                <c:pt idx="4">
                  <c:v>47.159177999999997</c:v>
                </c:pt>
                <c:pt idx="5">
                  <c:v>47.159112999999998</c:v>
                </c:pt>
                <c:pt idx="6">
                  <c:v>47.159044999999999</c:v>
                </c:pt>
                <c:pt idx="7">
                  <c:v>47.158993000000002</c:v>
                </c:pt>
                <c:pt idx="8">
                  <c:v>47.158949999999997</c:v>
                </c:pt>
                <c:pt idx="9">
                  <c:v>47.158932</c:v>
                </c:pt>
                <c:pt idx="10">
                  <c:v>47.158934000000002</c:v>
                </c:pt>
                <c:pt idx="11">
                  <c:v>47.158934000000002</c:v>
                </c:pt>
                <c:pt idx="12">
                  <c:v>47.158935999999997</c:v>
                </c:pt>
                <c:pt idx="13">
                  <c:v>47.158940999999999</c:v>
                </c:pt>
                <c:pt idx="14">
                  <c:v>47.158943999999998</c:v>
                </c:pt>
                <c:pt idx="15">
                  <c:v>47.158945000000003</c:v>
                </c:pt>
                <c:pt idx="16">
                  <c:v>47.158938999999997</c:v>
                </c:pt>
                <c:pt idx="17">
                  <c:v>47.158926000000001</c:v>
                </c:pt>
                <c:pt idx="18">
                  <c:v>47.158890999999997</c:v>
                </c:pt>
                <c:pt idx="19">
                  <c:v>47.158845999999997</c:v>
                </c:pt>
                <c:pt idx="20">
                  <c:v>47.158797999999997</c:v>
                </c:pt>
                <c:pt idx="21">
                  <c:v>47.158741999999997</c:v>
                </c:pt>
                <c:pt idx="22">
                  <c:v>47.158684999999998</c:v>
                </c:pt>
                <c:pt idx="23">
                  <c:v>47.158639000000001</c:v>
                </c:pt>
                <c:pt idx="24">
                  <c:v>47.158608999999998</c:v>
                </c:pt>
                <c:pt idx="25">
                  <c:v>47.158588999999999</c:v>
                </c:pt>
                <c:pt idx="26">
                  <c:v>47.158579000000003</c:v>
                </c:pt>
                <c:pt idx="27">
                  <c:v>47.158574000000002</c:v>
                </c:pt>
                <c:pt idx="28">
                  <c:v>47.158580999999998</c:v>
                </c:pt>
                <c:pt idx="29">
                  <c:v>47.158603999999997</c:v>
                </c:pt>
                <c:pt idx="30">
                  <c:v>47.158645</c:v>
                </c:pt>
                <c:pt idx="31">
                  <c:v>47.158701999999998</c:v>
                </c:pt>
                <c:pt idx="32">
                  <c:v>47.158757000000001</c:v>
                </c:pt>
                <c:pt idx="33">
                  <c:v>47.158830999999999</c:v>
                </c:pt>
                <c:pt idx="34">
                  <c:v>47.158918999999997</c:v>
                </c:pt>
                <c:pt idx="35">
                  <c:v>47.159018000000003</c:v>
                </c:pt>
                <c:pt idx="36">
                  <c:v>47.159125000000003</c:v>
                </c:pt>
                <c:pt idx="37">
                  <c:v>47.159244999999999</c:v>
                </c:pt>
                <c:pt idx="38">
                  <c:v>47.159368999999998</c:v>
                </c:pt>
                <c:pt idx="39">
                  <c:v>47.159495</c:v>
                </c:pt>
                <c:pt idx="40">
                  <c:v>47.159627999999998</c:v>
                </c:pt>
                <c:pt idx="41">
                  <c:v>47.159759999999999</c:v>
                </c:pt>
                <c:pt idx="42">
                  <c:v>47.159894000000001</c:v>
                </c:pt>
                <c:pt idx="43">
                  <c:v>47.160026000000002</c:v>
                </c:pt>
                <c:pt idx="44">
                  <c:v>47.160165999999997</c:v>
                </c:pt>
                <c:pt idx="45">
                  <c:v>47.160207</c:v>
                </c:pt>
                <c:pt idx="46">
                  <c:v>47.160398999999998</c:v>
                </c:pt>
                <c:pt idx="47">
                  <c:v>47.160575000000001</c:v>
                </c:pt>
                <c:pt idx="48">
                  <c:v>47.160730000000001</c:v>
                </c:pt>
                <c:pt idx="49">
                  <c:v>47.160868999999998</c:v>
                </c:pt>
                <c:pt idx="50">
                  <c:v>47.160997999999999</c:v>
                </c:pt>
                <c:pt idx="51">
                  <c:v>47.161124000000001</c:v>
                </c:pt>
                <c:pt idx="52">
                  <c:v>47.161247000000003</c:v>
                </c:pt>
                <c:pt idx="53">
                  <c:v>47.161372</c:v>
                </c:pt>
                <c:pt idx="54">
                  <c:v>47.161499999999997</c:v>
                </c:pt>
                <c:pt idx="55">
                  <c:v>47.161642999999998</c:v>
                </c:pt>
                <c:pt idx="56">
                  <c:v>47.161785999999999</c:v>
                </c:pt>
                <c:pt idx="57">
                  <c:v>47.161929999999998</c:v>
                </c:pt>
                <c:pt idx="58">
                  <c:v>47.162078999999999</c:v>
                </c:pt>
                <c:pt idx="59">
                  <c:v>47.162227999999999</c:v>
                </c:pt>
                <c:pt idx="60">
                  <c:v>47.162382000000001</c:v>
                </c:pt>
                <c:pt idx="61">
                  <c:v>47.16254</c:v>
                </c:pt>
                <c:pt idx="62">
                  <c:v>47.162702000000003</c:v>
                </c:pt>
                <c:pt idx="63">
                  <c:v>47.162863000000002</c:v>
                </c:pt>
                <c:pt idx="64">
                  <c:v>47.163032000000001</c:v>
                </c:pt>
                <c:pt idx="65">
                  <c:v>47.163198999999999</c:v>
                </c:pt>
                <c:pt idx="66">
                  <c:v>47.163355000000003</c:v>
                </c:pt>
                <c:pt idx="67">
                  <c:v>47.163502999999999</c:v>
                </c:pt>
                <c:pt idx="68">
                  <c:v>47.163649999999997</c:v>
                </c:pt>
                <c:pt idx="69">
                  <c:v>47.163786000000002</c:v>
                </c:pt>
                <c:pt idx="70">
                  <c:v>47.163915000000003</c:v>
                </c:pt>
                <c:pt idx="71">
                  <c:v>47.164040999999997</c:v>
                </c:pt>
                <c:pt idx="72">
                  <c:v>47.164167999999997</c:v>
                </c:pt>
                <c:pt idx="73">
                  <c:v>47.164259000000001</c:v>
                </c:pt>
                <c:pt idx="74">
                  <c:v>47.164315000000002</c:v>
                </c:pt>
                <c:pt idx="75">
                  <c:v>47.164375</c:v>
                </c:pt>
                <c:pt idx="76">
                  <c:v>47.164428999999998</c:v>
                </c:pt>
                <c:pt idx="77">
                  <c:v>47.164470999999999</c:v>
                </c:pt>
                <c:pt idx="78">
                  <c:v>47.164484000000002</c:v>
                </c:pt>
                <c:pt idx="79">
                  <c:v>47.164476000000001</c:v>
                </c:pt>
                <c:pt idx="80">
                  <c:v>47.164447000000003</c:v>
                </c:pt>
                <c:pt idx="81">
                  <c:v>47.164414000000001</c:v>
                </c:pt>
                <c:pt idx="82">
                  <c:v>47.164382000000003</c:v>
                </c:pt>
                <c:pt idx="83">
                  <c:v>47.164351000000003</c:v>
                </c:pt>
                <c:pt idx="84">
                  <c:v>47.164304999999999</c:v>
                </c:pt>
                <c:pt idx="85">
                  <c:v>47.164270999999999</c:v>
                </c:pt>
                <c:pt idx="86">
                  <c:v>47.164239999999999</c:v>
                </c:pt>
                <c:pt idx="87">
                  <c:v>47.164234999999998</c:v>
                </c:pt>
                <c:pt idx="88">
                  <c:v>47.164223</c:v>
                </c:pt>
                <c:pt idx="89">
                  <c:v>47.164225000000002</c:v>
                </c:pt>
                <c:pt idx="90">
                  <c:v>47.164245000000001</c:v>
                </c:pt>
                <c:pt idx="91">
                  <c:v>47.164270000000002</c:v>
                </c:pt>
                <c:pt idx="92">
                  <c:v>47.164296</c:v>
                </c:pt>
                <c:pt idx="93">
                  <c:v>47.164315999999999</c:v>
                </c:pt>
                <c:pt idx="94">
                  <c:v>47.164335000000001</c:v>
                </c:pt>
                <c:pt idx="95">
                  <c:v>47.164326000000003</c:v>
                </c:pt>
                <c:pt idx="96">
                  <c:v>47.164296999999998</c:v>
                </c:pt>
                <c:pt idx="97">
                  <c:v>47.164259000000001</c:v>
                </c:pt>
                <c:pt idx="98">
                  <c:v>47.164202000000003</c:v>
                </c:pt>
                <c:pt idx="99">
                  <c:v>47.164141000000001</c:v>
                </c:pt>
                <c:pt idx="100">
                  <c:v>47.164070000000002</c:v>
                </c:pt>
                <c:pt idx="101">
                  <c:v>47.163988000000003</c:v>
                </c:pt>
                <c:pt idx="102">
                  <c:v>47.163905999999997</c:v>
                </c:pt>
                <c:pt idx="103">
                  <c:v>47.163826</c:v>
                </c:pt>
                <c:pt idx="104">
                  <c:v>47.163758000000001</c:v>
                </c:pt>
                <c:pt idx="105">
                  <c:v>47.163701000000003</c:v>
                </c:pt>
                <c:pt idx="106">
                  <c:v>47.163646999999997</c:v>
                </c:pt>
                <c:pt idx="107">
                  <c:v>47.163628000000003</c:v>
                </c:pt>
                <c:pt idx="108">
                  <c:v>47.163601999999997</c:v>
                </c:pt>
                <c:pt idx="109">
                  <c:v>47.163550000000001</c:v>
                </c:pt>
                <c:pt idx="110">
                  <c:v>47.163479000000002</c:v>
                </c:pt>
                <c:pt idx="111">
                  <c:v>47.163415000000001</c:v>
                </c:pt>
                <c:pt idx="112">
                  <c:v>47.163299000000002</c:v>
                </c:pt>
                <c:pt idx="113">
                  <c:v>47.163167000000001</c:v>
                </c:pt>
                <c:pt idx="114">
                  <c:v>47.163027</c:v>
                </c:pt>
                <c:pt idx="115">
                  <c:v>47.162878999999997</c:v>
                </c:pt>
                <c:pt idx="116">
                  <c:v>47.162723999999997</c:v>
                </c:pt>
                <c:pt idx="117">
                  <c:v>47.162565000000001</c:v>
                </c:pt>
                <c:pt idx="118">
                  <c:v>47.162402999999998</c:v>
                </c:pt>
                <c:pt idx="119">
                  <c:v>47.162236999999998</c:v>
                </c:pt>
                <c:pt idx="120">
                  <c:v>47.16207</c:v>
                </c:pt>
                <c:pt idx="121">
                  <c:v>47.161900000000003</c:v>
                </c:pt>
                <c:pt idx="122">
                  <c:v>47.161735</c:v>
                </c:pt>
                <c:pt idx="123">
                  <c:v>47.161585000000002</c:v>
                </c:pt>
                <c:pt idx="124">
                  <c:v>47.161451999999997</c:v>
                </c:pt>
                <c:pt idx="125">
                  <c:v>47.161341</c:v>
                </c:pt>
                <c:pt idx="126">
                  <c:v>47.161228999999999</c:v>
                </c:pt>
                <c:pt idx="127">
                  <c:v>47.161123000000003</c:v>
                </c:pt>
                <c:pt idx="128">
                  <c:v>47.161017000000001</c:v>
                </c:pt>
                <c:pt idx="129">
                  <c:v>47.160907000000002</c:v>
                </c:pt>
                <c:pt idx="130">
                  <c:v>47.160797000000002</c:v>
                </c:pt>
                <c:pt idx="131">
                  <c:v>47.160687000000003</c:v>
                </c:pt>
                <c:pt idx="132">
                  <c:v>47.160583000000003</c:v>
                </c:pt>
                <c:pt idx="133">
                  <c:v>47.160474999999998</c:v>
                </c:pt>
                <c:pt idx="134">
                  <c:v>47.160367999999998</c:v>
                </c:pt>
                <c:pt idx="135">
                  <c:v>47.160259000000003</c:v>
                </c:pt>
                <c:pt idx="136">
                  <c:v>47.160150000000002</c:v>
                </c:pt>
                <c:pt idx="137">
                  <c:v>47.160040000000002</c:v>
                </c:pt>
                <c:pt idx="138">
                  <c:v>47.159928999999998</c:v>
                </c:pt>
                <c:pt idx="139">
                  <c:v>47.159818000000001</c:v>
                </c:pt>
                <c:pt idx="140">
                  <c:v>47.159711000000001</c:v>
                </c:pt>
                <c:pt idx="141">
                  <c:v>47.159610999999998</c:v>
                </c:pt>
                <c:pt idx="142">
                  <c:v>47.159511999999999</c:v>
                </c:pt>
                <c:pt idx="143">
                  <c:v>47.159413999999998</c:v>
                </c:pt>
                <c:pt idx="144">
                  <c:v>47.159312</c:v>
                </c:pt>
              </c:numCache>
            </c:numRef>
          </c:xVal>
          <c:yVal>
            <c:numRef>
              <c:f>'Lap 1 data'!$AR$10:$AR$200</c:f>
              <c:numCache>
                <c:formatCode>General</c:formatCode>
                <c:ptCount val="191"/>
                <c:pt idx="0">
                  <c:v>-88.489733000000001</c:v>
                </c:pt>
                <c:pt idx="1">
                  <c:v>-88.489711</c:v>
                </c:pt>
                <c:pt idx="2">
                  <c:v>-88.489637000000002</c:v>
                </c:pt>
                <c:pt idx="3">
                  <c:v>-88.489541000000003</c:v>
                </c:pt>
                <c:pt idx="4">
                  <c:v>-88.489431999999994</c:v>
                </c:pt>
                <c:pt idx="5">
                  <c:v>-88.489277000000001</c:v>
                </c:pt>
                <c:pt idx="6">
                  <c:v>-88.489089000000007</c:v>
                </c:pt>
                <c:pt idx="7">
                  <c:v>-88.488872999999998</c:v>
                </c:pt>
                <c:pt idx="8">
                  <c:v>-88.488652000000002</c:v>
                </c:pt>
                <c:pt idx="9">
                  <c:v>-88.488411999999997</c:v>
                </c:pt>
                <c:pt idx="10">
                  <c:v>-88.488163999999998</c:v>
                </c:pt>
                <c:pt idx="11">
                  <c:v>-88.487921999999998</c:v>
                </c:pt>
                <c:pt idx="12">
                  <c:v>-88.487713999999997</c:v>
                </c:pt>
                <c:pt idx="13">
                  <c:v>-88.487527</c:v>
                </c:pt>
                <c:pt idx="14">
                  <c:v>-88.487319999999997</c:v>
                </c:pt>
                <c:pt idx="15">
                  <c:v>-88.487086000000005</c:v>
                </c:pt>
                <c:pt idx="16">
                  <c:v>-88.486844000000005</c:v>
                </c:pt>
                <c:pt idx="17">
                  <c:v>-88.486597000000003</c:v>
                </c:pt>
                <c:pt idx="18">
                  <c:v>-88.486355000000003</c:v>
                </c:pt>
                <c:pt idx="19">
                  <c:v>-88.486124000000004</c:v>
                </c:pt>
                <c:pt idx="20">
                  <c:v>-88.485906999999997</c:v>
                </c:pt>
                <c:pt idx="21">
                  <c:v>-88.485709</c:v>
                </c:pt>
                <c:pt idx="22">
                  <c:v>-88.485533000000004</c:v>
                </c:pt>
                <c:pt idx="23">
                  <c:v>-88.485367999999994</c:v>
                </c:pt>
                <c:pt idx="24">
                  <c:v>-88.485197999999997</c:v>
                </c:pt>
                <c:pt idx="25">
                  <c:v>-88.485027000000002</c:v>
                </c:pt>
                <c:pt idx="26">
                  <c:v>-88.484870999999998</c:v>
                </c:pt>
                <c:pt idx="27">
                  <c:v>-88.484728000000004</c:v>
                </c:pt>
                <c:pt idx="28">
                  <c:v>-88.484589999999997</c:v>
                </c:pt>
                <c:pt idx="29">
                  <c:v>-88.484463000000005</c:v>
                </c:pt>
                <c:pt idx="30">
                  <c:v>-88.484348999999995</c:v>
                </c:pt>
                <c:pt idx="31">
                  <c:v>-88.484251999999998</c:v>
                </c:pt>
                <c:pt idx="32">
                  <c:v>-88.484166999999999</c:v>
                </c:pt>
                <c:pt idx="33">
                  <c:v>-88.484105</c:v>
                </c:pt>
                <c:pt idx="34">
                  <c:v>-88.484066999999996</c:v>
                </c:pt>
                <c:pt idx="35">
                  <c:v>-88.484054</c:v>
                </c:pt>
                <c:pt idx="36">
                  <c:v>-88.484063000000006</c:v>
                </c:pt>
                <c:pt idx="37">
                  <c:v>-88.484077999999997</c:v>
                </c:pt>
                <c:pt idx="38">
                  <c:v>-88.484091000000006</c:v>
                </c:pt>
                <c:pt idx="39">
                  <c:v>-88.484106999999995</c:v>
                </c:pt>
                <c:pt idx="40">
                  <c:v>-88.484116</c:v>
                </c:pt>
                <c:pt idx="41">
                  <c:v>-88.484123999999994</c:v>
                </c:pt>
                <c:pt idx="42">
                  <c:v>-88.484131000000005</c:v>
                </c:pt>
                <c:pt idx="43">
                  <c:v>-88.484138000000002</c:v>
                </c:pt>
                <c:pt idx="44">
                  <c:v>-88.484145999999996</c:v>
                </c:pt>
                <c:pt idx="45">
                  <c:v>-88.484148000000005</c:v>
                </c:pt>
                <c:pt idx="46">
                  <c:v>-88.484155999999999</c:v>
                </c:pt>
                <c:pt idx="47">
                  <c:v>-88.484164000000007</c:v>
                </c:pt>
                <c:pt idx="48">
                  <c:v>-88.484105999999997</c:v>
                </c:pt>
                <c:pt idx="49">
                  <c:v>-88.484050999999994</c:v>
                </c:pt>
                <c:pt idx="50">
                  <c:v>-88.484020000000001</c:v>
                </c:pt>
                <c:pt idx="51">
                  <c:v>-88.483992999999998</c:v>
                </c:pt>
                <c:pt idx="52">
                  <c:v>-88.483988999999994</c:v>
                </c:pt>
                <c:pt idx="53">
                  <c:v>-88.483984000000007</c:v>
                </c:pt>
                <c:pt idx="54">
                  <c:v>-88.484014000000002</c:v>
                </c:pt>
                <c:pt idx="55">
                  <c:v>-88.484059000000002</c:v>
                </c:pt>
                <c:pt idx="56">
                  <c:v>-88.484097000000006</c:v>
                </c:pt>
                <c:pt idx="57">
                  <c:v>-88.484134999999995</c:v>
                </c:pt>
                <c:pt idx="58">
                  <c:v>-88.484173999999996</c:v>
                </c:pt>
                <c:pt idx="59">
                  <c:v>-88.484212999999997</c:v>
                </c:pt>
                <c:pt idx="60">
                  <c:v>-88.484217999999998</c:v>
                </c:pt>
                <c:pt idx="61">
                  <c:v>-88.484195999999997</c:v>
                </c:pt>
                <c:pt idx="62">
                  <c:v>-88.484189000000001</c:v>
                </c:pt>
                <c:pt idx="63">
                  <c:v>-88.484184999999997</c:v>
                </c:pt>
                <c:pt idx="64">
                  <c:v>-88.484251999999998</c:v>
                </c:pt>
                <c:pt idx="65">
                  <c:v>-88.484300000000005</c:v>
                </c:pt>
                <c:pt idx="66">
                  <c:v>-88.484371999999993</c:v>
                </c:pt>
                <c:pt idx="67">
                  <c:v>-88.484487999999999</c:v>
                </c:pt>
                <c:pt idx="68">
                  <c:v>-88.484600999999998</c:v>
                </c:pt>
                <c:pt idx="69">
                  <c:v>-88.484746000000001</c:v>
                </c:pt>
                <c:pt idx="70">
                  <c:v>-88.484908000000004</c:v>
                </c:pt>
                <c:pt idx="71">
                  <c:v>-88.485067999999998</c:v>
                </c:pt>
                <c:pt idx="72">
                  <c:v>-88.485230000000001</c:v>
                </c:pt>
                <c:pt idx="73">
                  <c:v>-88.485443000000004</c:v>
                </c:pt>
                <c:pt idx="74">
                  <c:v>-88.485697999999999</c:v>
                </c:pt>
                <c:pt idx="75">
                  <c:v>-88.485940999999997</c:v>
                </c:pt>
                <c:pt idx="76">
                  <c:v>-88.486161999999993</c:v>
                </c:pt>
                <c:pt idx="77">
                  <c:v>-88.486378999999999</c:v>
                </c:pt>
                <c:pt idx="78">
                  <c:v>-88.486587999999998</c:v>
                </c:pt>
                <c:pt idx="79">
                  <c:v>-88.486785999999995</c:v>
                </c:pt>
                <c:pt idx="80">
                  <c:v>-88.486969999999999</c:v>
                </c:pt>
                <c:pt idx="81">
                  <c:v>-88.487145999999996</c:v>
                </c:pt>
                <c:pt idx="82">
                  <c:v>-88.487312000000003</c:v>
                </c:pt>
                <c:pt idx="83">
                  <c:v>-88.487475000000003</c:v>
                </c:pt>
                <c:pt idx="84">
                  <c:v>-88.487612999999996</c:v>
                </c:pt>
                <c:pt idx="85">
                  <c:v>-88.487733000000006</c:v>
                </c:pt>
                <c:pt idx="86">
                  <c:v>-88.487863000000004</c:v>
                </c:pt>
                <c:pt idx="87">
                  <c:v>-88.487966999999998</c:v>
                </c:pt>
                <c:pt idx="88">
                  <c:v>-88.488078000000002</c:v>
                </c:pt>
                <c:pt idx="89">
                  <c:v>-88.488196000000002</c:v>
                </c:pt>
                <c:pt idx="90">
                  <c:v>-88.488315999999998</c:v>
                </c:pt>
                <c:pt idx="91">
                  <c:v>-88.488439999999997</c:v>
                </c:pt>
                <c:pt idx="92">
                  <c:v>-88.488569999999996</c:v>
                </c:pt>
                <c:pt idx="93">
                  <c:v>-88.488703999999998</c:v>
                </c:pt>
                <c:pt idx="94">
                  <c:v>-88.488836000000006</c:v>
                </c:pt>
                <c:pt idx="95">
                  <c:v>-88.488990000000001</c:v>
                </c:pt>
                <c:pt idx="96">
                  <c:v>-88.489143999999996</c:v>
                </c:pt>
                <c:pt idx="97">
                  <c:v>-88.489299000000003</c:v>
                </c:pt>
                <c:pt idx="98">
                  <c:v>-88.489451000000003</c:v>
                </c:pt>
                <c:pt idx="99">
                  <c:v>-88.489598999999998</c:v>
                </c:pt>
                <c:pt idx="100">
                  <c:v>-88.489744999999999</c:v>
                </c:pt>
                <c:pt idx="101">
                  <c:v>-88.489885000000001</c:v>
                </c:pt>
                <c:pt idx="102">
                  <c:v>-88.490020999999999</c:v>
                </c:pt>
                <c:pt idx="103">
                  <c:v>-88.490165000000005</c:v>
                </c:pt>
                <c:pt idx="104">
                  <c:v>-88.490328000000005</c:v>
                </c:pt>
                <c:pt idx="105">
                  <c:v>-88.490503000000004</c:v>
                </c:pt>
                <c:pt idx="106">
                  <c:v>-88.490679</c:v>
                </c:pt>
                <c:pt idx="107">
                  <c:v>-88.490893</c:v>
                </c:pt>
                <c:pt idx="108">
                  <c:v>-88.491112000000001</c:v>
                </c:pt>
                <c:pt idx="109">
                  <c:v>-88.491315</c:v>
                </c:pt>
                <c:pt idx="110">
                  <c:v>-88.491501999999997</c:v>
                </c:pt>
                <c:pt idx="111">
                  <c:v>-88.491687999999996</c:v>
                </c:pt>
                <c:pt idx="112">
                  <c:v>-88.491833999999997</c:v>
                </c:pt>
                <c:pt idx="113">
                  <c:v>-88.491943000000006</c:v>
                </c:pt>
                <c:pt idx="114">
                  <c:v>-88.492013</c:v>
                </c:pt>
                <c:pt idx="115">
                  <c:v>-88.492039000000005</c:v>
                </c:pt>
                <c:pt idx="116">
                  <c:v>-88.492022000000006</c:v>
                </c:pt>
                <c:pt idx="117">
                  <c:v>-88.491985</c:v>
                </c:pt>
                <c:pt idx="118">
                  <c:v>-88.491928000000001</c:v>
                </c:pt>
                <c:pt idx="119">
                  <c:v>-88.491857999999993</c:v>
                </c:pt>
                <c:pt idx="120">
                  <c:v>-88.491778999999994</c:v>
                </c:pt>
                <c:pt idx="121">
                  <c:v>-88.491690000000006</c:v>
                </c:pt>
                <c:pt idx="122">
                  <c:v>-88.491585000000001</c:v>
                </c:pt>
                <c:pt idx="123">
                  <c:v>-88.491459000000006</c:v>
                </c:pt>
                <c:pt idx="124">
                  <c:v>-88.491319000000004</c:v>
                </c:pt>
                <c:pt idx="125">
                  <c:v>-88.491170999999994</c:v>
                </c:pt>
                <c:pt idx="126">
                  <c:v>-88.491026000000005</c:v>
                </c:pt>
                <c:pt idx="127">
                  <c:v>-88.490907000000007</c:v>
                </c:pt>
                <c:pt idx="128">
                  <c:v>-88.490819999999999</c:v>
                </c:pt>
                <c:pt idx="129">
                  <c:v>-88.490754999999993</c:v>
                </c:pt>
                <c:pt idx="130">
                  <c:v>-88.490711000000005</c:v>
                </c:pt>
                <c:pt idx="131">
                  <c:v>-88.490673000000001</c:v>
                </c:pt>
                <c:pt idx="132">
                  <c:v>-88.490669999999994</c:v>
                </c:pt>
                <c:pt idx="133">
                  <c:v>-88.490677000000005</c:v>
                </c:pt>
                <c:pt idx="134">
                  <c:v>-88.490665000000007</c:v>
                </c:pt>
                <c:pt idx="135">
                  <c:v>-88.490655000000004</c:v>
                </c:pt>
                <c:pt idx="136">
                  <c:v>-88.490649000000005</c:v>
                </c:pt>
                <c:pt idx="137">
                  <c:v>-88.490618999999995</c:v>
                </c:pt>
                <c:pt idx="138">
                  <c:v>-88.490561</c:v>
                </c:pt>
                <c:pt idx="139">
                  <c:v>-88.490468000000007</c:v>
                </c:pt>
                <c:pt idx="140">
                  <c:v>-88.490341999999998</c:v>
                </c:pt>
                <c:pt idx="141">
                  <c:v>-88.490193000000005</c:v>
                </c:pt>
                <c:pt idx="142">
                  <c:v>-88.490036000000003</c:v>
                </c:pt>
                <c:pt idx="143">
                  <c:v>-88.489881999999994</c:v>
                </c:pt>
                <c:pt idx="144">
                  <c:v>-88.489727000000002</c:v>
                </c:pt>
              </c:numCache>
            </c:numRef>
          </c:yVal>
          <c:smooth val="1"/>
        </c:ser>
        <c:ser>
          <c:idx val="1"/>
          <c:order val="1"/>
          <c:tx>
            <c:v>Lap2</c:v>
          </c:tx>
          <c:marker>
            <c:symbol val="none"/>
          </c:marker>
          <c:xVal>
            <c:numRef>
              <c:f>'Lap 2 data'!$AQ$10:$AQ$200</c:f>
              <c:numCache>
                <c:formatCode>General</c:formatCode>
                <c:ptCount val="191"/>
                <c:pt idx="0">
                  <c:v>47.159312</c:v>
                </c:pt>
                <c:pt idx="1">
                  <c:v>47.159208</c:v>
                </c:pt>
                <c:pt idx="2">
                  <c:v>47.159108000000003</c:v>
                </c:pt>
                <c:pt idx="3">
                  <c:v>47.159025</c:v>
                </c:pt>
                <c:pt idx="4">
                  <c:v>47.158960999999998</c:v>
                </c:pt>
                <c:pt idx="5">
                  <c:v>47.158915</c:v>
                </c:pt>
                <c:pt idx="6">
                  <c:v>47.158892000000002</c:v>
                </c:pt>
                <c:pt idx="7">
                  <c:v>47.158887</c:v>
                </c:pt>
                <c:pt idx="8">
                  <c:v>47.158886000000003</c:v>
                </c:pt>
                <c:pt idx="9">
                  <c:v>47.158887</c:v>
                </c:pt>
                <c:pt idx="10">
                  <c:v>47.158892999999999</c:v>
                </c:pt>
                <c:pt idx="11">
                  <c:v>47.158895000000001</c:v>
                </c:pt>
                <c:pt idx="12">
                  <c:v>47.158893999999997</c:v>
                </c:pt>
                <c:pt idx="13">
                  <c:v>47.158876999999997</c:v>
                </c:pt>
                <c:pt idx="14">
                  <c:v>47.158842</c:v>
                </c:pt>
                <c:pt idx="15">
                  <c:v>47.158802000000001</c:v>
                </c:pt>
                <c:pt idx="16">
                  <c:v>47.158757999999999</c:v>
                </c:pt>
                <c:pt idx="17">
                  <c:v>47.158707999999997</c:v>
                </c:pt>
                <c:pt idx="18">
                  <c:v>47.158659</c:v>
                </c:pt>
                <c:pt idx="19">
                  <c:v>47.158614999999998</c:v>
                </c:pt>
                <c:pt idx="20">
                  <c:v>47.158580999999998</c:v>
                </c:pt>
                <c:pt idx="21">
                  <c:v>47.158558999999997</c:v>
                </c:pt>
                <c:pt idx="22">
                  <c:v>47.158541999999997</c:v>
                </c:pt>
                <c:pt idx="23">
                  <c:v>47.158534000000003</c:v>
                </c:pt>
                <c:pt idx="24">
                  <c:v>47.158532000000001</c:v>
                </c:pt>
                <c:pt idx="25">
                  <c:v>47.158532000000001</c:v>
                </c:pt>
                <c:pt idx="26">
                  <c:v>47.158555</c:v>
                </c:pt>
                <c:pt idx="27">
                  <c:v>47.158597999999998</c:v>
                </c:pt>
                <c:pt idx="28">
                  <c:v>47.158645</c:v>
                </c:pt>
                <c:pt idx="29">
                  <c:v>47.158698000000001</c:v>
                </c:pt>
                <c:pt idx="30">
                  <c:v>47.158766999999997</c:v>
                </c:pt>
                <c:pt idx="31">
                  <c:v>47.158850000000001</c:v>
                </c:pt>
                <c:pt idx="32">
                  <c:v>47.158942000000003</c:v>
                </c:pt>
                <c:pt idx="33">
                  <c:v>47.159035000000003</c:v>
                </c:pt>
                <c:pt idx="34">
                  <c:v>47.159151000000001</c:v>
                </c:pt>
                <c:pt idx="35">
                  <c:v>47.159280000000003</c:v>
                </c:pt>
                <c:pt idx="36">
                  <c:v>47.159426000000003</c:v>
                </c:pt>
                <c:pt idx="37">
                  <c:v>47.159573000000002</c:v>
                </c:pt>
                <c:pt idx="38">
                  <c:v>47.159716000000003</c:v>
                </c:pt>
                <c:pt idx="39">
                  <c:v>47.159863000000001</c:v>
                </c:pt>
                <c:pt idx="40">
                  <c:v>47.16001</c:v>
                </c:pt>
                <c:pt idx="41">
                  <c:v>47.160156999999998</c:v>
                </c:pt>
                <c:pt idx="42">
                  <c:v>47.160300999999997</c:v>
                </c:pt>
                <c:pt idx="43">
                  <c:v>47.160443999999998</c:v>
                </c:pt>
                <c:pt idx="44">
                  <c:v>47.160586000000002</c:v>
                </c:pt>
                <c:pt idx="45">
                  <c:v>47.160727999999999</c:v>
                </c:pt>
                <c:pt idx="46">
                  <c:v>47.160851000000001</c:v>
                </c:pt>
                <c:pt idx="47">
                  <c:v>47.160975999999998</c:v>
                </c:pt>
                <c:pt idx="48">
                  <c:v>47.161102999999997</c:v>
                </c:pt>
                <c:pt idx="49">
                  <c:v>47.161226999999997</c:v>
                </c:pt>
                <c:pt idx="50">
                  <c:v>47.161352000000001</c:v>
                </c:pt>
                <c:pt idx="51">
                  <c:v>47.161484000000002</c:v>
                </c:pt>
                <c:pt idx="52">
                  <c:v>47.161624000000003</c:v>
                </c:pt>
                <c:pt idx="53">
                  <c:v>47.161762000000003</c:v>
                </c:pt>
                <c:pt idx="54">
                  <c:v>47.161904999999997</c:v>
                </c:pt>
                <c:pt idx="55">
                  <c:v>47.162047999999999</c:v>
                </c:pt>
                <c:pt idx="56">
                  <c:v>47.162194</c:v>
                </c:pt>
                <c:pt idx="57">
                  <c:v>47.162346999999997</c:v>
                </c:pt>
                <c:pt idx="58">
                  <c:v>47.162506999999998</c:v>
                </c:pt>
                <c:pt idx="59">
                  <c:v>47.162666999999999</c:v>
                </c:pt>
                <c:pt idx="60">
                  <c:v>47.162832999999999</c:v>
                </c:pt>
                <c:pt idx="61">
                  <c:v>47.163001000000001</c:v>
                </c:pt>
                <c:pt idx="62">
                  <c:v>47.163162999999997</c:v>
                </c:pt>
                <c:pt idx="63">
                  <c:v>47.163322000000001</c:v>
                </c:pt>
                <c:pt idx="64">
                  <c:v>47.163473000000003</c:v>
                </c:pt>
                <c:pt idx="65">
                  <c:v>47.163618</c:v>
                </c:pt>
                <c:pt idx="66">
                  <c:v>47.163764</c:v>
                </c:pt>
                <c:pt idx="67">
                  <c:v>47.163896000000001</c:v>
                </c:pt>
                <c:pt idx="68">
                  <c:v>47.164031000000001</c:v>
                </c:pt>
                <c:pt idx="69">
                  <c:v>47.164143000000003</c:v>
                </c:pt>
                <c:pt idx="70">
                  <c:v>47.164225999999999</c:v>
                </c:pt>
                <c:pt idx="71">
                  <c:v>47.164293999999998</c:v>
                </c:pt>
                <c:pt idx="72">
                  <c:v>47.164357000000003</c:v>
                </c:pt>
                <c:pt idx="73">
                  <c:v>47.164408999999999</c:v>
                </c:pt>
                <c:pt idx="74">
                  <c:v>47.164436000000002</c:v>
                </c:pt>
                <c:pt idx="75">
                  <c:v>47.164442000000001</c:v>
                </c:pt>
                <c:pt idx="76">
                  <c:v>47.164434999999997</c:v>
                </c:pt>
                <c:pt idx="77">
                  <c:v>47.164408999999999</c:v>
                </c:pt>
                <c:pt idx="78">
                  <c:v>47.164369999999998</c:v>
                </c:pt>
                <c:pt idx="79">
                  <c:v>47.16433</c:v>
                </c:pt>
                <c:pt idx="80">
                  <c:v>47.164290000000001</c:v>
                </c:pt>
                <c:pt idx="81">
                  <c:v>47.164253000000002</c:v>
                </c:pt>
                <c:pt idx="82">
                  <c:v>47.164222000000002</c:v>
                </c:pt>
                <c:pt idx="83">
                  <c:v>47.164199000000004</c:v>
                </c:pt>
                <c:pt idx="84">
                  <c:v>47.164178</c:v>
                </c:pt>
                <c:pt idx="85">
                  <c:v>47.164166999999999</c:v>
                </c:pt>
                <c:pt idx="86">
                  <c:v>47.164203999999998</c:v>
                </c:pt>
                <c:pt idx="87">
                  <c:v>47.164239999999999</c:v>
                </c:pt>
                <c:pt idx="88">
                  <c:v>47.164268999999997</c:v>
                </c:pt>
                <c:pt idx="89">
                  <c:v>47.164276999999998</c:v>
                </c:pt>
                <c:pt idx="90">
                  <c:v>47.164307000000001</c:v>
                </c:pt>
                <c:pt idx="91">
                  <c:v>47.164324999999998</c:v>
                </c:pt>
                <c:pt idx="92">
                  <c:v>47.164309000000003</c:v>
                </c:pt>
                <c:pt idx="93">
                  <c:v>47.164276000000001</c:v>
                </c:pt>
                <c:pt idx="94">
                  <c:v>47.164239999999999</c:v>
                </c:pt>
                <c:pt idx="95">
                  <c:v>47.164205000000003</c:v>
                </c:pt>
                <c:pt idx="96">
                  <c:v>47.16413</c:v>
                </c:pt>
                <c:pt idx="97">
                  <c:v>47.164042999999999</c:v>
                </c:pt>
                <c:pt idx="98">
                  <c:v>47.163955999999999</c:v>
                </c:pt>
                <c:pt idx="99">
                  <c:v>47.163871999999998</c:v>
                </c:pt>
                <c:pt idx="100">
                  <c:v>47.163789000000001</c:v>
                </c:pt>
                <c:pt idx="101">
                  <c:v>47.163725999999997</c:v>
                </c:pt>
                <c:pt idx="102">
                  <c:v>47.163677999999997</c:v>
                </c:pt>
                <c:pt idx="103">
                  <c:v>47.163645000000002</c:v>
                </c:pt>
                <c:pt idx="104">
                  <c:v>47.163609000000001</c:v>
                </c:pt>
                <c:pt idx="105">
                  <c:v>47.163566000000003</c:v>
                </c:pt>
                <c:pt idx="106">
                  <c:v>47.163500999999997</c:v>
                </c:pt>
                <c:pt idx="107">
                  <c:v>47.163440000000001</c:v>
                </c:pt>
                <c:pt idx="108">
                  <c:v>47.163336999999999</c:v>
                </c:pt>
                <c:pt idx="109">
                  <c:v>47.163218000000001</c:v>
                </c:pt>
                <c:pt idx="110">
                  <c:v>47.163102000000002</c:v>
                </c:pt>
                <c:pt idx="111">
                  <c:v>47.162967999999999</c:v>
                </c:pt>
                <c:pt idx="112">
                  <c:v>47.162818999999999</c:v>
                </c:pt>
                <c:pt idx="113">
                  <c:v>47.162666999999999</c:v>
                </c:pt>
                <c:pt idx="114">
                  <c:v>47.162511000000002</c:v>
                </c:pt>
                <c:pt idx="115">
                  <c:v>47.162350000000004</c:v>
                </c:pt>
                <c:pt idx="116">
                  <c:v>47.162188999999998</c:v>
                </c:pt>
                <c:pt idx="117">
                  <c:v>47.162021000000003</c:v>
                </c:pt>
                <c:pt idx="118">
                  <c:v>47.161845</c:v>
                </c:pt>
                <c:pt idx="119">
                  <c:v>47.161673</c:v>
                </c:pt>
                <c:pt idx="120">
                  <c:v>47.161524</c:v>
                </c:pt>
                <c:pt idx="121">
                  <c:v>47.161391999999999</c:v>
                </c:pt>
                <c:pt idx="122">
                  <c:v>47.161270999999999</c:v>
                </c:pt>
                <c:pt idx="123">
                  <c:v>47.161155999999998</c:v>
                </c:pt>
                <c:pt idx="124">
                  <c:v>47.161043999999997</c:v>
                </c:pt>
                <c:pt idx="125">
                  <c:v>47.160936</c:v>
                </c:pt>
                <c:pt idx="126">
                  <c:v>47.160822000000003</c:v>
                </c:pt>
                <c:pt idx="127">
                  <c:v>47.160708</c:v>
                </c:pt>
                <c:pt idx="128">
                  <c:v>47.160592000000001</c:v>
                </c:pt>
                <c:pt idx="129">
                  <c:v>47.160476000000003</c:v>
                </c:pt>
                <c:pt idx="130">
                  <c:v>47.160364000000001</c:v>
                </c:pt>
                <c:pt idx="131">
                  <c:v>47.160252999999997</c:v>
                </c:pt>
                <c:pt idx="132">
                  <c:v>47.160142</c:v>
                </c:pt>
                <c:pt idx="133">
                  <c:v>47.160026999999999</c:v>
                </c:pt>
                <c:pt idx="134">
                  <c:v>47.159911000000001</c:v>
                </c:pt>
                <c:pt idx="135">
                  <c:v>47.159792000000003</c:v>
                </c:pt>
                <c:pt idx="136">
                  <c:v>47.159683000000001</c:v>
                </c:pt>
                <c:pt idx="137">
                  <c:v>47.159581000000003</c:v>
                </c:pt>
                <c:pt idx="138">
                  <c:v>47.159480000000002</c:v>
                </c:pt>
                <c:pt idx="139">
                  <c:v>47.159377999999997</c:v>
                </c:pt>
                <c:pt idx="140">
                  <c:v>47.159272999999999</c:v>
                </c:pt>
              </c:numCache>
            </c:numRef>
          </c:xVal>
          <c:yVal>
            <c:numRef>
              <c:f>'Lap 2 data'!$AR$10:$AR$200</c:f>
              <c:numCache>
                <c:formatCode>General</c:formatCode>
                <c:ptCount val="191"/>
                <c:pt idx="0">
                  <c:v>-88.489727000000002</c:v>
                </c:pt>
                <c:pt idx="1">
                  <c:v>-88.489570999999998</c:v>
                </c:pt>
                <c:pt idx="2">
                  <c:v>-88.489391999999995</c:v>
                </c:pt>
                <c:pt idx="3">
                  <c:v>-88.489174000000006</c:v>
                </c:pt>
                <c:pt idx="4">
                  <c:v>-88.488939000000002</c:v>
                </c:pt>
                <c:pt idx="5">
                  <c:v>-88.488684000000006</c:v>
                </c:pt>
                <c:pt idx="6">
                  <c:v>-88.488412999999994</c:v>
                </c:pt>
                <c:pt idx="7">
                  <c:v>-88.488134000000002</c:v>
                </c:pt>
                <c:pt idx="8">
                  <c:v>-88.487855999999994</c:v>
                </c:pt>
                <c:pt idx="9">
                  <c:v>-88.487577000000002</c:v>
                </c:pt>
                <c:pt idx="10">
                  <c:v>-88.487303999999995</c:v>
                </c:pt>
                <c:pt idx="11">
                  <c:v>-88.487037000000001</c:v>
                </c:pt>
                <c:pt idx="12">
                  <c:v>-88.486778000000001</c:v>
                </c:pt>
                <c:pt idx="13">
                  <c:v>-88.486536000000001</c:v>
                </c:pt>
                <c:pt idx="14">
                  <c:v>-88.486326000000005</c:v>
                </c:pt>
                <c:pt idx="15">
                  <c:v>-88.486130000000003</c:v>
                </c:pt>
                <c:pt idx="16">
                  <c:v>-88.485947999999993</c:v>
                </c:pt>
                <c:pt idx="17">
                  <c:v>-88.485787999999999</c:v>
                </c:pt>
                <c:pt idx="18">
                  <c:v>-88.485640000000004</c:v>
                </c:pt>
                <c:pt idx="19">
                  <c:v>-88.485491999999994</c:v>
                </c:pt>
                <c:pt idx="20">
                  <c:v>-88.485337999999999</c:v>
                </c:pt>
                <c:pt idx="21">
                  <c:v>-88.485183000000006</c:v>
                </c:pt>
                <c:pt idx="22">
                  <c:v>-88.485031000000006</c:v>
                </c:pt>
                <c:pt idx="23">
                  <c:v>-88.484882999999996</c:v>
                </c:pt>
                <c:pt idx="24">
                  <c:v>-88.484741</c:v>
                </c:pt>
                <c:pt idx="25">
                  <c:v>-88.484600999999998</c:v>
                </c:pt>
                <c:pt idx="26">
                  <c:v>-88.484478999999993</c:v>
                </c:pt>
                <c:pt idx="27">
                  <c:v>-88.484371999999993</c:v>
                </c:pt>
                <c:pt idx="28">
                  <c:v>-88.484274999999997</c:v>
                </c:pt>
                <c:pt idx="29">
                  <c:v>-88.484193000000005</c:v>
                </c:pt>
                <c:pt idx="30">
                  <c:v>-88.484133</c:v>
                </c:pt>
                <c:pt idx="31">
                  <c:v>-88.484099999999998</c:v>
                </c:pt>
                <c:pt idx="32">
                  <c:v>-88.484083999999996</c:v>
                </c:pt>
                <c:pt idx="33">
                  <c:v>-88.484069000000005</c:v>
                </c:pt>
                <c:pt idx="34">
                  <c:v>-88.484078999999994</c:v>
                </c:pt>
                <c:pt idx="35">
                  <c:v>-88.484088999999997</c:v>
                </c:pt>
                <c:pt idx="36">
                  <c:v>-88.484099000000001</c:v>
                </c:pt>
                <c:pt idx="37">
                  <c:v>-88.484110999999999</c:v>
                </c:pt>
                <c:pt idx="38">
                  <c:v>-88.484121999999999</c:v>
                </c:pt>
                <c:pt idx="39">
                  <c:v>-88.484131000000005</c:v>
                </c:pt>
                <c:pt idx="40">
                  <c:v>-88.484138999999999</c:v>
                </c:pt>
                <c:pt idx="41">
                  <c:v>-88.484143000000003</c:v>
                </c:pt>
                <c:pt idx="42">
                  <c:v>-88.484145999999996</c:v>
                </c:pt>
                <c:pt idx="43">
                  <c:v>-88.484110000000001</c:v>
                </c:pt>
                <c:pt idx="44">
                  <c:v>-88.484083999999996</c:v>
                </c:pt>
                <c:pt idx="45">
                  <c:v>-88.484067999999994</c:v>
                </c:pt>
                <c:pt idx="46">
                  <c:v>-88.484021999999996</c:v>
                </c:pt>
                <c:pt idx="47">
                  <c:v>-88.483985000000004</c:v>
                </c:pt>
                <c:pt idx="48">
                  <c:v>-88.483971999999994</c:v>
                </c:pt>
                <c:pt idx="49">
                  <c:v>-88.483968000000004</c:v>
                </c:pt>
                <c:pt idx="50">
                  <c:v>-88.483977999999993</c:v>
                </c:pt>
                <c:pt idx="51">
                  <c:v>-88.483997000000002</c:v>
                </c:pt>
                <c:pt idx="52">
                  <c:v>-88.484027999999995</c:v>
                </c:pt>
                <c:pt idx="53">
                  <c:v>-88.484065999999999</c:v>
                </c:pt>
                <c:pt idx="54">
                  <c:v>-88.484115000000003</c:v>
                </c:pt>
                <c:pt idx="55">
                  <c:v>-88.484166999999999</c:v>
                </c:pt>
                <c:pt idx="56">
                  <c:v>-88.484200000000001</c:v>
                </c:pt>
                <c:pt idx="57">
                  <c:v>-88.484200000000001</c:v>
                </c:pt>
                <c:pt idx="58">
                  <c:v>-88.484178</c:v>
                </c:pt>
                <c:pt idx="59">
                  <c:v>-88.484157999999994</c:v>
                </c:pt>
                <c:pt idx="60">
                  <c:v>-88.484165000000004</c:v>
                </c:pt>
                <c:pt idx="61">
                  <c:v>-88.484213999999994</c:v>
                </c:pt>
                <c:pt idx="62">
                  <c:v>-88.484301000000002</c:v>
                </c:pt>
                <c:pt idx="63">
                  <c:v>-88.484398999999996</c:v>
                </c:pt>
                <c:pt idx="64">
                  <c:v>-88.484522999999996</c:v>
                </c:pt>
                <c:pt idx="65">
                  <c:v>-88.484657999999996</c:v>
                </c:pt>
                <c:pt idx="66">
                  <c:v>-88.484787999999995</c:v>
                </c:pt>
                <c:pt idx="67">
                  <c:v>-88.484954000000002</c:v>
                </c:pt>
                <c:pt idx="68">
                  <c:v>-88.485110000000006</c:v>
                </c:pt>
                <c:pt idx="69">
                  <c:v>-88.485303000000002</c:v>
                </c:pt>
                <c:pt idx="70">
                  <c:v>-88.485534000000001</c:v>
                </c:pt>
                <c:pt idx="71">
                  <c:v>-88.485776000000001</c:v>
                </c:pt>
                <c:pt idx="72">
                  <c:v>-88.486007999999998</c:v>
                </c:pt>
                <c:pt idx="73">
                  <c:v>-88.486217999999994</c:v>
                </c:pt>
                <c:pt idx="74">
                  <c:v>-88.486413999999996</c:v>
                </c:pt>
                <c:pt idx="75">
                  <c:v>-88.486605999999995</c:v>
                </c:pt>
                <c:pt idx="76">
                  <c:v>-88.486796999999996</c:v>
                </c:pt>
                <c:pt idx="77">
                  <c:v>-88.486986999999999</c:v>
                </c:pt>
                <c:pt idx="78">
                  <c:v>-88.487164000000007</c:v>
                </c:pt>
                <c:pt idx="79">
                  <c:v>-88.48733</c:v>
                </c:pt>
                <c:pt idx="80">
                  <c:v>-88.487483999999995</c:v>
                </c:pt>
                <c:pt idx="81">
                  <c:v>-88.487628999999998</c:v>
                </c:pt>
                <c:pt idx="82">
                  <c:v>-88.487765999999993</c:v>
                </c:pt>
                <c:pt idx="83">
                  <c:v>-88.487898000000001</c:v>
                </c:pt>
                <c:pt idx="84">
                  <c:v>-88.488028999999997</c:v>
                </c:pt>
                <c:pt idx="85">
                  <c:v>-88.488151000000002</c:v>
                </c:pt>
                <c:pt idx="86">
                  <c:v>-88.488265999999996</c:v>
                </c:pt>
                <c:pt idx="87">
                  <c:v>-88.488386000000006</c:v>
                </c:pt>
                <c:pt idx="88">
                  <c:v>-88.488511000000003</c:v>
                </c:pt>
                <c:pt idx="89">
                  <c:v>-88.488547999999994</c:v>
                </c:pt>
                <c:pt idx="90">
                  <c:v>-88.488727999999995</c:v>
                </c:pt>
                <c:pt idx="91">
                  <c:v>-88.488902999999993</c:v>
                </c:pt>
                <c:pt idx="92">
                  <c:v>-88.489052999999998</c:v>
                </c:pt>
                <c:pt idx="93">
                  <c:v>-88.489205999999996</c:v>
                </c:pt>
                <c:pt idx="94">
                  <c:v>-88.489355000000003</c:v>
                </c:pt>
                <c:pt idx="95">
                  <c:v>-88.489502999999999</c:v>
                </c:pt>
                <c:pt idx="96">
                  <c:v>-88.489659000000003</c:v>
                </c:pt>
                <c:pt idx="97">
                  <c:v>-88.489804000000007</c:v>
                </c:pt>
                <c:pt idx="98">
                  <c:v>-88.489943999999994</c:v>
                </c:pt>
                <c:pt idx="99">
                  <c:v>-88.490083999999996</c:v>
                </c:pt>
                <c:pt idx="100">
                  <c:v>-88.490223</c:v>
                </c:pt>
                <c:pt idx="101">
                  <c:v>-88.490399999999994</c:v>
                </c:pt>
                <c:pt idx="102">
                  <c:v>-88.490599000000003</c:v>
                </c:pt>
                <c:pt idx="103">
                  <c:v>-88.490807000000004</c:v>
                </c:pt>
                <c:pt idx="104">
                  <c:v>-88.491015000000004</c:v>
                </c:pt>
                <c:pt idx="105">
                  <c:v>-88.491221999999993</c:v>
                </c:pt>
                <c:pt idx="106">
                  <c:v>-88.491415000000003</c:v>
                </c:pt>
                <c:pt idx="107">
                  <c:v>-88.491606000000004</c:v>
                </c:pt>
                <c:pt idx="108">
                  <c:v>-88.491748000000001</c:v>
                </c:pt>
                <c:pt idx="109">
                  <c:v>-88.491861999999998</c:v>
                </c:pt>
                <c:pt idx="110">
                  <c:v>-88.491971000000007</c:v>
                </c:pt>
                <c:pt idx="111">
                  <c:v>-88.492024000000001</c:v>
                </c:pt>
                <c:pt idx="112">
                  <c:v>-88.492025999999996</c:v>
                </c:pt>
                <c:pt idx="113">
                  <c:v>-88.491990000000001</c:v>
                </c:pt>
                <c:pt idx="114">
                  <c:v>-88.491936999999993</c:v>
                </c:pt>
                <c:pt idx="115">
                  <c:v>-88.491873999999996</c:v>
                </c:pt>
                <c:pt idx="116">
                  <c:v>-88.491812999999993</c:v>
                </c:pt>
                <c:pt idx="117">
                  <c:v>-88.491730000000004</c:v>
                </c:pt>
                <c:pt idx="118">
                  <c:v>-88.491628000000006</c:v>
                </c:pt>
                <c:pt idx="119">
                  <c:v>-88.491512</c:v>
                </c:pt>
                <c:pt idx="120">
                  <c:v>-88.491375000000005</c:v>
                </c:pt>
                <c:pt idx="121">
                  <c:v>-88.491228000000007</c:v>
                </c:pt>
                <c:pt idx="122">
                  <c:v>-88.491084000000001</c:v>
                </c:pt>
                <c:pt idx="123">
                  <c:v>-88.490944999999996</c:v>
                </c:pt>
                <c:pt idx="124">
                  <c:v>-88.490849999999995</c:v>
                </c:pt>
                <c:pt idx="125">
                  <c:v>-88.490780999999998</c:v>
                </c:pt>
                <c:pt idx="126">
                  <c:v>-88.490736999999996</c:v>
                </c:pt>
                <c:pt idx="127">
                  <c:v>-88.490702999999996</c:v>
                </c:pt>
                <c:pt idx="128">
                  <c:v>-88.490692999999993</c:v>
                </c:pt>
                <c:pt idx="129">
                  <c:v>-88.490682000000007</c:v>
                </c:pt>
                <c:pt idx="130">
                  <c:v>-88.490673999999999</c:v>
                </c:pt>
                <c:pt idx="131">
                  <c:v>-88.490666000000004</c:v>
                </c:pt>
                <c:pt idx="132">
                  <c:v>-88.490656999999999</c:v>
                </c:pt>
                <c:pt idx="133">
                  <c:v>-88.490624999999994</c:v>
                </c:pt>
                <c:pt idx="134">
                  <c:v>-88.490562999999995</c:v>
                </c:pt>
                <c:pt idx="135">
                  <c:v>-88.490455999999995</c:v>
                </c:pt>
                <c:pt idx="136">
                  <c:v>-88.490309999999994</c:v>
                </c:pt>
                <c:pt idx="137">
                  <c:v>-88.490148000000005</c:v>
                </c:pt>
                <c:pt idx="138">
                  <c:v>-88.489985000000004</c:v>
                </c:pt>
                <c:pt idx="139">
                  <c:v>-88.489827000000005</c:v>
                </c:pt>
                <c:pt idx="140">
                  <c:v>-88.489673999999994</c:v>
                </c:pt>
              </c:numCache>
            </c:numRef>
          </c:yVal>
          <c:smooth val="1"/>
        </c:ser>
        <c:ser>
          <c:idx val="2"/>
          <c:order val="2"/>
          <c:tx>
            <c:v>Lap3</c:v>
          </c:tx>
          <c:marker>
            <c:symbol val="none"/>
          </c:marker>
          <c:xVal>
            <c:numRef>
              <c:f>'Lap 3 data'!$AQ$10:$AQ$200</c:f>
              <c:numCache>
                <c:formatCode>General</c:formatCode>
                <c:ptCount val="191"/>
                <c:pt idx="0">
                  <c:v>47.159272999999999</c:v>
                </c:pt>
                <c:pt idx="1">
                  <c:v>47.159168000000001</c:v>
                </c:pt>
                <c:pt idx="2">
                  <c:v>47.159077000000003</c:v>
                </c:pt>
                <c:pt idx="3">
                  <c:v>47.159011999999997</c:v>
                </c:pt>
                <c:pt idx="4">
                  <c:v>47.158957000000001</c:v>
                </c:pt>
                <c:pt idx="5">
                  <c:v>47.158918</c:v>
                </c:pt>
                <c:pt idx="6">
                  <c:v>47.158911000000003</c:v>
                </c:pt>
                <c:pt idx="7">
                  <c:v>47.158915999999998</c:v>
                </c:pt>
                <c:pt idx="8">
                  <c:v>47.158925000000004</c:v>
                </c:pt>
                <c:pt idx="9">
                  <c:v>47.158932</c:v>
                </c:pt>
                <c:pt idx="10">
                  <c:v>47.158935999999997</c:v>
                </c:pt>
                <c:pt idx="11">
                  <c:v>47.158934000000002</c:v>
                </c:pt>
                <c:pt idx="12">
                  <c:v>47.158917000000002</c:v>
                </c:pt>
                <c:pt idx="13">
                  <c:v>47.158890999999997</c:v>
                </c:pt>
                <c:pt idx="14">
                  <c:v>47.158858000000002</c:v>
                </c:pt>
                <c:pt idx="15">
                  <c:v>47.158816000000002</c:v>
                </c:pt>
                <c:pt idx="16">
                  <c:v>47.158768000000002</c:v>
                </c:pt>
                <c:pt idx="17">
                  <c:v>47.158706000000002</c:v>
                </c:pt>
                <c:pt idx="18">
                  <c:v>47.158650000000002</c:v>
                </c:pt>
                <c:pt idx="19">
                  <c:v>47.158605000000001</c:v>
                </c:pt>
                <c:pt idx="20">
                  <c:v>47.158577999999999</c:v>
                </c:pt>
                <c:pt idx="21">
                  <c:v>47.158560000000001</c:v>
                </c:pt>
                <c:pt idx="22">
                  <c:v>47.158551000000003</c:v>
                </c:pt>
                <c:pt idx="23">
                  <c:v>47.158543999999999</c:v>
                </c:pt>
                <c:pt idx="24">
                  <c:v>47.158546000000001</c:v>
                </c:pt>
                <c:pt idx="25">
                  <c:v>47.158563000000001</c:v>
                </c:pt>
                <c:pt idx="26">
                  <c:v>47.158593000000003</c:v>
                </c:pt>
                <c:pt idx="27">
                  <c:v>47.158636000000001</c:v>
                </c:pt>
                <c:pt idx="28">
                  <c:v>47.158673</c:v>
                </c:pt>
                <c:pt idx="29">
                  <c:v>47.158732999999998</c:v>
                </c:pt>
                <c:pt idx="30">
                  <c:v>47.158816000000002</c:v>
                </c:pt>
                <c:pt idx="31">
                  <c:v>47.158914000000003</c:v>
                </c:pt>
                <c:pt idx="32">
                  <c:v>47.159019999999998</c:v>
                </c:pt>
                <c:pt idx="33">
                  <c:v>47.159126999999998</c:v>
                </c:pt>
                <c:pt idx="34">
                  <c:v>47.159267</c:v>
                </c:pt>
                <c:pt idx="35">
                  <c:v>47.159401000000003</c:v>
                </c:pt>
                <c:pt idx="36">
                  <c:v>47.159526</c:v>
                </c:pt>
                <c:pt idx="37">
                  <c:v>47.159683000000001</c:v>
                </c:pt>
                <c:pt idx="38">
                  <c:v>47.159832000000002</c:v>
                </c:pt>
                <c:pt idx="39">
                  <c:v>47.159976</c:v>
                </c:pt>
                <c:pt idx="40">
                  <c:v>47.160119999999999</c:v>
                </c:pt>
                <c:pt idx="41">
                  <c:v>47.160265000000003</c:v>
                </c:pt>
                <c:pt idx="42">
                  <c:v>47.160404999999997</c:v>
                </c:pt>
                <c:pt idx="43">
                  <c:v>47.160544000000002</c:v>
                </c:pt>
                <c:pt idx="44">
                  <c:v>47.160680999999997</c:v>
                </c:pt>
                <c:pt idx="45">
                  <c:v>47.160927000000001</c:v>
                </c:pt>
                <c:pt idx="46">
                  <c:v>47.161051999999998</c:v>
                </c:pt>
                <c:pt idx="47">
                  <c:v>47.161118000000002</c:v>
                </c:pt>
                <c:pt idx="48">
                  <c:v>47.161223</c:v>
                </c:pt>
                <c:pt idx="49">
                  <c:v>47.161341999999998</c:v>
                </c:pt>
                <c:pt idx="50">
                  <c:v>47.161465</c:v>
                </c:pt>
                <c:pt idx="51">
                  <c:v>47.161591000000001</c:v>
                </c:pt>
                <c:pt idx="52">
                  <c:v>47.161723000000002</c:v>
                </c:pt>
                <c:pt idx="53">
                  <c:v>47.161867000000001</c:v>
                </c:pt>
                <c:pt idx="54">
                  <c:v>47.162014999999997</c:v>
                </c:pt>
                <c:pt idx="55">
                  <c:v>47.162171000000001</c:v>
                </c:pt>
                <c:pt idx="56">
                  <c:v>47.162326999999998</c:v>
                </c:pt>
                <c:pt idx="57">
                  <c:v>47.162483000000002</c:v>
                </c:pt>
                <c:pt idx="58">
                  <c:v>47.162643000000003</c:v>
                </c:pt>
                <c:pt idx="59">
                  <c:v>47.162801999999999</c:v>
                </c:pt>
                <c:pt idx="60">
                  <c:v>47.162962999999998</c:v>
                </c:pt>
                <c:pt idx="61">
                  <c:v>47.163128999999998</c:v>
                </c:pt>
                <c:pt idx="62">
                  <c:v>47.163288999999999</c:v>
                </c:pt>
                <c:pt idx="63">
                  <c:v>47.163446</c:v>
                </c:pt>
                <c:pt idx="64">
                  <c:v>47.163598</c:v>
                </c:pt>
                <c:pt idx="65">
                  <c:v>47.163744999999999</c:v>
                </c:pt>
                <c:pt idx="66">
                  <c:v>47.163884000000003</c:v>
                </c:pt>
                <c:pt idx="67">
                  <c:v>47.164017999999999</c:v>
                </c:pt>
                <c:pt idx="68">
                  <c:v>47.164133</c:v>
                </c:pt>
                <c:pt idx="69">
                  <c:v>47.164230000000003</c:v>
                </c:pt>
                <c:pt idx="70">
                  <c:v>47.164313999999997</c:v>
                </c:pt>
                <c:pt idx="71">
                  <c:v>47.164389</c:v>
                </c:pt>
                <c:pt idx="72">
                  <c:v>47.164439999999999</c:v>
                </c:pt>
                <c:pt idx="73">
                  <c:v>47.164482999999997</c:v>
                </c:pt>
                <c:pt idx="74">
                  <c:v>47.164496</c:v>
                </c:pt>
                <c:pt idx="75">
                  <c:v>47.164492000000003</c:v>
                </c:pt>
                <c:pt idx="76">
                  <c:v>47.164470999999999</c:v>
                </c:pt>
                <c:pt idx="77">
                  <c:v>47.164434</c:v>
                </c:pt>
                <c:pt idx="78">
                  <c:v>47.164391000000002</c:v>
                </c:pt>
                <c:pt idx="79">
                  <c:v>47.164351000000003</c:v>
                </c:pt>
                <c:pt idx="80">
                  <c:v>47.164315000000002</c:v>
                </c:pt>
                <c:pt idx="81">
                  <c:v>47.164282</c:v>
                </c:pt>
                <c:pt idx="82">
                  <c:v>47.164245999999999</c:v>
                </c:pt>
                <c:pt idx="83">
                  <c:v>47.164223</c:v>
                </c:pt>
                <c:pt idx="84">
                  <c:v>47.164220999999998</c:v>
                </c:pt>
                <c:pt idx="85">
                  <c:v>47.164242000000002</c:v>
                </c:pt>
                <c:pt idx="86">
                  <c:v>47.164268</c:v>
                </c:pt>
                <c:pt idx="87">
                  <c:v>47.164290999999999</c:v>
                </c:pt>
                <c:pt idx="88">
                  <c:v>47.164313999999997</c:v>
                </c:pt>
                <c:pt idx="89">
                  <c:v>47.164335999999999</c:v>
                </c:pt>
                <c:pt idx="90">
                  <c:v>47.164346999999999</c:v>
                </c:pt>
                <c:pt idx="91">
                  <c:v>47.164335000000001</c:v>
                </c:pt>
                <c:pt idx="92">
                  <c:v>47.164296999999998</c:v>
                </c:pt>
                <c:pt idx="93">
                  <c:v>47.164262000000001</c:v>
                </c:pt>
                <c:pt idx="94">
                  <c:v>47.164211000000002</c:v>
                </c:pt>
                <c:pt idx="95">
                  <c:v>47.164138999999999</c:v>
                </c:pt>
                <c:pt idx="96">
                  <c:v>47.164054999999998</c:v>
                </c:pt>
                <c:pt idx="97">
                  <c:v>47.163966000000002</c:v>
                </c:pt>
                <c:pt idx="98">
                  <c:v>47.163882000000001</c:v>
                </c:pt>
                <c:pt idx="99">
                  <c:v>47.163811000000003</c:v>
                </c:pt>
                <c:pt idx="100">
                  <c:v>47.163752000000002</c:v>
                </c:pt>
                <c:pt idx="101">
                  <c:v>47.163702000000001</c:v>
                </c:pt>
                <c:pt idx="102">
                  <c:v>47.163666999999997</c:v>
                </c:pt>
                <c:pt idx="103">
                  <c:v>47.163634999999999</c:v>
                </c:pt>
                <c:pt idx="104">
                  <c:v>47.163597000000003</c:v>
                </c:pt>
                <c:pt idx="105">
                  <c:v>47.163536999999998</c:v>
                </c:pt>
                <c:pt idx="106">
                  <c:v>47.163457999999999</c:v>
                </c:pt>
                <c:pt idx="107">
                  <c:v>47.163364000000001</c:v>
                </c:pt>
                <c:pt idx="108">
                  <c:v>47.163272999999997</c:v>
                </c:pt>
                <c:pt idx="109">
                  <c:v>47.163155000000003</c:v>
                </c:pt>
                <c:pt idx="110">
                  <c:v>47.163012000000002</c:v>
                </c:pt>
                <c:pt idx="111">
                  <c:v>47.162860000000002</c:v>
                </c:pt>
                <c:pt idx="112">
                  <c:v>47.162697999999999</c:v>
                </c:pt>
                <c:pt idx="113">
                  <c:v>47.162537</c:v>
                </c:pt>
                <c:pt idx="114">
                  <c:v>47.162371999999998</c:v>
                </c:pt>
                <c:pt idx="115">
                  <c:v>47.162202000000001</c:v>
                </c:pt>
                <c:pt idx="116">
                  <c:v>47.162028999999997</c:v>
                </c:pt>
                <c:pt idx="117">
                  <c:v>47.161859</c:v>
                </c:pt>
                <c:pt idx="118">
                  <c:v>47.161687999999998</c:v>
                </c:pt>
                <c:pt idx="119">
                  <c:v>47.161535000000001</c:v>
                </c:pt>
                <c:pt idx="120">
                  <c:v>47.161414999999998</c:v>
                </c:pt>
                <c:pt idx="121">
                  <c:v>47.161309000000003</c:v>
                </c:pt>
                <c:pt idx="122">
                  <c:v>47.161202000000003</c:v>
                </c:pt>
                <c:pt idx="123">
                  <c:v>47.161093999999999</c:v>
                </c:pt>
                <c:pt idx="124">
                  <c:v>47.160981</c:v>
                </c:pt>
                <c:pt idx="125">
                  <c:v>47.160863999999997</c:v>
                </c:pt>
                <c:pt idx="126">
                  <c:v>47.160747999999998</c:v>
                </c:pt>
                <c:pt idx="127">
                  <c:v>47.160632</c:v>
                </c:pt>
                <c:pt idx="128">
                  <c:v>47.160518000000003</c:v>
                </c:pt>
                <c:pt idx="129">
                  <c:v>47.160404</c:v>
                </c:pt>
                <c:pt idx="130">
                  <c:v>47.160299000000002</c:v>
                </c:pt>
                <c:pt idx="131">
                  <c:v>47.160195999999999</c:v>
                </c:pt>
                <c:pt idx="132">
                  <c:v>47.160086999999997</c:v>
                </c:pt>
                <c:pt idx="133">
                  <c:v>47.159972000000003</c:v>
                </c:pt>
                <c:pt idx="134">
                  <c:v>47.159852999999998</c:v>
                </c:pt>
                <c:pt idx="135">
                  <c:v>47.159739000000002</c:v>
                </c:pt>
                <c:pt idx="136">
                  <c:v>47.159635999999999</c:v>
                </c:pt>
                <c:pt idx="137">
                  <c:v>47.159542999999999</c:v>
                </c:pt>
                <c:pt idx="138">
                  <c:v>47.15945</c:v>
                </c:pt>
                <c:pt idx="139">
                  <c:v>47.159351999999998</c:v>
                </c:pt>
                <c:pt idx="140">
                  <c:v>47.15925</c:v>
                </c:pt>
              </c:numCache>
            </c:numRef>
          </c:xVal>
          <c:yVal>
            <c:numRef>
              <c:f>'Lap 3 data'!$AR$10:$AR$200</c:f>
              <c:numCache>
                <c:formatCode>General</c:formatCode>
                <c:ptCount val="191"/>
                <c:pt idx="0">
                  <c:v>-88.489673999999994</c:v>
                </c:pt>
                <c:pt idx="1">
                  <c:v>-88.489514999999997</c:v>
                </c:pt>
                <c:pt idx="2">
                  <c:v>-88.489310000000003</c:v>
                </c:pt>
                <c:pt idx="3">
                  <c:v>-88.489076999999995</c:v>
                </c:pt>
                <c:pt idx="4">
                  <c:v>-88.488838000000001</c:v>
                </c:pt>
                <c:pt idx="5">
                  <c:v>-88.488586999999995</c:v>
                </c:pt>
                <c:pt idx="6">
                  <c:v>-88.488320999999999</c:v>
                </c:pt>
                <c:pt idx="7">
                  <c:v>-88.488045999999997</c:v>
                </c:pt>
                <c:pt idx="8">
                  <c:v>-88.487768000000003</c:v>
                </c:pt>
                <c:pt idx="9">
                  <c:v>-88.487493999999998</c:v>
                </c:pt>
                <c:pt idx="10">
                  <c:v>-88.487227000000004</c:v>
                </c:pt>
                <c:pt idx="11">
                  <c:v>-88.486977999999993</c:v>
                </c:pt>
                <c:pt idx="12">
                  <c:v>-88.486745999999997</c:v>
                </c:pt>
                <c:pt idx="13">
                  <c:v>-88.486532999999994</c:v>
                </c:pt>
                <c:pt idx="14">
                  <c:v>-88.486333999999999</c:v>
                </c:pt>
                <c:pt idx="15">
                  <c:v>-88.486142000000001</c:v>
                </c:pt>
                <c:pt idx="16">
                  <c:v>-88.485964999999993</c:v>
                </c:pt>
                <c:pt idx="17">
                  <c:v>-88.485802000000007</c:v>
                </c:pt>
                <c:pt idx="18">
                  <c:v>-88.485637999999994</c:v>
                </c:pt>
                <c:pt idx="19">
                  <c:v>-88.485474999999994</c:v>
                </c:pt>
                <c:pt idx="20">
                  <c:v>-88.485307000000006</c:v>
                </c:pt>
                <c:pt idx="21">
                  <c:v>-88.485140000000001</c:v>
                </c:pt>
                <c:pt idx="22">
                  <c:v>-88.484982000000002</c:v>
                </c:pt>
                <c:pt idx="23">
                  <c:v>-88.484832999999995</c:v>
                </c:pt>
                <c:pt idx="24">
                  <c:v>-88.484692999999993</c:v>
                </c:pt>
                <c:pt idx="25">
                  <c:v>-88.484566999999998</c:v>
                </c:pt>
                <c:pt idx="26">
                  <c:v>-88.484453999999999</c:v>
                </c:pt>
                <c:pt idx="27">
                  <c:v>-88.484351000000004</c:v>
                </c:pt>
                <c:pt idx="28">
                  <c:v>-88.484244000000004</c:v>
                </c:pt>
                <c:pt idx="29">
                  <c:v>-88.484156999999996</c:v>
                </c:pt>
                <c:pt idx="30">
                  <c:v>-88.484105</c:v>
                </c:pt>
                <c:pt idx="31">
                  <c:v>-88.484078999999994</c:v>
                </c:pt>
                <c:pt idx="32">
                  <c:v>-88.484071</c:v>
                </c:pt>
                <c:pt idx="33">
                  <c:v>-88.484065000000001</c:v>
                </c:pt>
                <c:pt idx="34">
                  <c:v>-88.484093000000001</c:v>
                </c:pt>
                <c:pt idx="35">
                  <c:v>-88.484114000000005</c:v>
                </c:pt>
                <c:pt idx="36">
                  <c:v>-88.484127999999998</c:v>
                </c:pt>
                <c:pt idx="37">
                  <c:v>-88.484128999999996</c:v>
                </c:pt>
                <c:pt idx="38">
                  <c:v>-88.484134999999995</c:v>
                </c:pt>
                <c:pt idx="39">
                  <c:v>-88.484142000000006</c:v>
                </c:pt>
                <c:pt idx="40">
                  <c:v>-88.484145999999996</c:v>
                </c:pt>
                <c:pt idx="41">
                  <c:v>-88.484145999999996</c:v>
                </c:pt>
                <c:pt idx="42">
                  <c:v>-88.484120000000004</c:v>
                </c:pt>
                <c:pt idx="43">
                  <c:v>-88.484092000000004</c:v>
                </c:pt>
                <c:pt idx="44">
                  <c:v>-88.484066999999996</c:v>
                </c:pt>
                <c:pt idx="45">
                  <c:v>-88.483976999999996</c:v>
                </c:pt>
                <c:pt idx="46">
                  <c:v>-88.483970999999997</c:v>
                </c:pt>
                <c:pt idx="47">
                  <c:v>-88.483976999999996</c:v>
                </c:pt>
                <c:pt idx="48">
                  <c:v>-88.483974000000003</c:v>
                </c:pt>
                <c:pt idx="49">
                  <c:v>-88.483980000000003</c:v>
                </c:pt>
                <c:pt idx="50">
                  <c:v>-88.483992999999998</c:v>
                </c:pt>
                <c:pt idx="51">
                  <c:v>-88.484005999999994</c:v>
                </c:pt>
                <c:pt idx="52">
                  <c:v>-88.484039999999993</c:v>
                </c:pt>
                <c:pt idx="53">
                  <c:v>-88.484088</c:v>
                </c:pt>
                <c:pt idx="54">
                  <c:v>-88.484131000000005</c:v>
                </c:pt>
                <c:pt idx="55">
                  <c:v>-88.484153000000006</c:v>
                </c:pt>
                <c:pt idx="56">
                  <c:v>-88.484161</c:v>
                </c:pt>
                <c:pt idx="57">
                  <c:v>-88.48415</c:v>
                </c:pt>
                <c:pt idx="58">
                  <c:v>-88.484136000000007</c:v>
                </c:pt>
                <c:pt idx="59">
                  <c:v>-88.484121000000002</c:v>
                </c:pt>
                <c:pt idx="60">
                  <c:v>-88.484121000000002</c:v>
                </c:pt>
                <c:pt idx="61">
                  <c:v>-88.484217999999998</c:v>
                </c:pt>
                <c:pt idx="62">
                  <c:v>-88.484320999999994</c:v>
                </c:pt>
                <c:pt idx="63">
                  <c:v>-88.484420999999998</c:v>
                </c:pt>
                <c:pt idx="64">
                  <c:v>-88.484537000000003</c:v>
                </c:pt>
                <c:pt idx="65">
                  <c:v>-88.484666000000004</c:v>
                </c:pt>
                <c:pt idx="66">
                  <c:v>-88.484819999999999</c:v>
                </c:pt>
                <c:pt idx="67">
                  <c:v>-88.484981000000005</c:v>
                </c:pt>
                <c:pt idx="68">
                  <c:v>-88.485174999999998</c:v>
                </c:pt>
                <c:pt idx="69">
                  <c:v>-88.485393999999999</c:v>
                </c:pt>
                <c:pt idx="70">
                  <c:v>-88.485628000000005</c:v>
                </c:pt>
                <c:pt idx="71">
                  <c:v>-88.485864000000007</c:v>
                </c:pt>
                <c:pt idx="72">
                  <c:v>-88.486085000000003</c:v>
                </c:pt>
                <c:pt idx="73">
                  <c:v>-88.4863</c:v>
                </c:pt>
                <c:pt idx="74">
                  <c:v>-88.486502000000002</c:v>
                </c:pt>
                <c:pt idx="75">
                  <c:v>-88.486695999999995</c:v>
                </c:pt>
                <c:pt idx="76">
                  <c:v>-88.486894000000007</c:v>
                </c:pt>
                <c:pt idx="77">
                  <c:v>-88.487082000000001</c:v>
                </c:pt>
                <c:pt idx="78">
                  <c:v>-88.487245999999999</c:v>
                </c:pt>
                <c:pt idx="79">
                  <c:v>-88.487397000000001</c:v>
                </c:pt>
                <c:pt idx="80">
                  <c:v>-88.487538999999998</c:v>
                </c:pt>
                <c:pt idx="81">
                  <c:v>-88.487683000000004</c:v>
                </c:pt>
                <c:pt idx="82">
                  <c:v>-88.487814</c:v>
                </c:pt>
                <c:pt idx="83">
                  <c:v>-88.487941000000006</c:v>
                </c:pt>
                <c:pt idx="84">
                  <c:v>-88.488061999999999</c:v>
                </c:pt>
                <c:pt idx="85">
                  <c:v>-88.488176999999993</c:v>
                </c:pt>
                <c:pt idx="86">
                  <c:v>-88.488298</c:v>
                </c:pt>
                <c:pt idx="87">
                  <c:v>-88.488425000000007</c:v>
                </c:pt>
                <c:pt idx="88">
                  <c:v>-88.488546999999997</c:v>
                </c:pt>
                <c:pt idx="89">
                  <c:v>-88.488674000000003</c:v>
                </c:pt>
                <c:pt idx="90">
                  <c:v>-88.488826000000003</c:v>
                </c:pt>
                <c:pt idx="91">
                  <c:v>-88.488985999999997</c:v>
                </c:pt>
                <c:pt idx="92">
                  <c:v>-88.489148999999998</c:v>
                </c:pt>
                <c:pt idx="93">
                  <c:v>-88.489309000000006</c:v>
                </c:pt>
                <c:pt idx="94">
                  <c:v>-88.489472000000006</c:v>
                </c:pt>
                <c:pt idx="95">
                  <c:v>-88.489626000000001</c:v>
                </c:pt>
                <c:pt idx="96">
                  <c:v>-88.489773</c:v>
                </c:pt>
                <c:pt idx="97">
                  <c:v>-88.489915999999994</c:v>
                </c:pt>
                <c:pt idx="98">
                  <c:v>-88.490067999999994</c:v>
                </c:pt>
                <c:pt idx="99">
                  <c:v>-88.490241999999995</c:v>
                </c:pt>
                <c:pt idx="100">
                  <c:v>-88.490425999999999</c:v>
                </c:pt>
                <c:pt idx="101">
                  <c:v>-88.490617</c:v>
                </c:pt>
                <c:pt idx="102">
                  <c:v>-88.490814</c:v>
                </c:pt>
                <c:pt idx="103">
                  <c:v>-88.491017999999997</c:v>
                </c:pt>
                <c:pt idx="104">
                  <c:v>-88.491221999999993</c:v>
                </c:pt>
                <c:pt idx="105">
                  <c:v>-88.491418999999993</c:v>
                </c:pt>
                <c:pt idx="106">
                  <c:v>-88.491594000000006</c:v>
                </c:pt>
                <c:pt idx="107">
                  <c:v>-88.491742000000002</c:v>
                </c:pt>
                <c:pt idx="108">
                  <c:v>-88.491892000000007</c:v>
                </c:pt>
                <c:pt idx="109">
                  <c:v>-88.491979000000001</c:v>
                </c:pt>
                <c:pt idx="110">
                  <c:v>-88.492017000000004</c:v>
                </c:pt>
                <c:pt idx="111">
                  <c:v>-88.492026999999993</c:v>
                </c:pt>
                <c:pt idx="112">
                  <c:v>-88.491986999999995</c:v>
                </c:pt>
                <c:pt idx="113">
                  <c:v>-88.491936999999993</c:v>
                </c:pt>
                <c:pt idx="114">
                  <c:v>-88.491881000000006</c:v>
                </c:pt>
                <c:pt idx="115">
                  <c:v>-88.491799</c:v>
                </c:pt>
                <c:pt idx="116">
                  <c:v>-88.491713000000004</c:v>
                </c:pt>
                <c:pt idx="117">
                  <c:v>-88.491630999999998</c:v>
                </c:pt>
                <c:pt idx="118">
                  <c:v>-88.491529999999997</c:v>
                </c:pt>
                <c:pt idx="119">
                  <c:v>-88.491404000000003</c:v>
                </c:pt>
                <c:pt idx="120">
                  <c:v>-88.491249999999994</c:v>
                </c:pt>
                <c:pt idx="121">
                  <c:v>-88.491107</c:v>
                </c:pt>
                <c:pt idx="122">
                  <c:v>-88.490977000000001</c:v>
                </c:pt>
                <c:pt idx="123">
                  <c:v>-88.490853999999999</c:v>
                </c:pt>
                <c:pt idx="124">
                  <c:v>-88.490756000000005</c:v>
                </c:pt>
                <c:pt idx="125">
                  <c:v>-88.490703999999994</c:v>
                </c:pt>
                <c:pt idx="126">
                  <c:v>-88.490683000000004</c:v>
                </c:pt>
                <c:pt idx="127">
                  <c:v>-88.490668999999997</c:v>
                </c:pt>
                <c:pt idx="128">
                  <c:v>-88.490654000000006</c:v>
                </c:pt>
                <c:pt idx="129">
                  <c:v>-88.490639000000002</c:v>
                </c:pt>
                <c:pt idx="130">
                  <c:v>-88.490655000000004</c:v>
                </c:pt>
                <c:pt idx="131">
                  <c:v>-88.490656999999999</c:v>
                </c:pt>
                <c:pt idx="132">
                  <c:v>-88.490646999999996</c:v>
                </c:pt>
                <c:pt idx="133">
                  <c:v>-88.490601999999996</c:v>
                </c:pt>
                <c:pt idx="134">
                  <c:v>-88.490520000000004</c:v>
                </c:pt>
                <c:pt idx="135">
                  <c:v>-88.490402000000003</c:v>
                </c:pt>
                <c:pt idx="136">
                  <c:v>-88.490253999999993</c:v>
                </c:pt>
                <c:pt idx="137">
                  <c:v>-88.490093000000002</c:v>
                </c:pt>
                <c:pt idx="138">
                  <c:v>-88.489930000000001</c:v>
                </c:pt>
                <c:pt idx="139">
                  <c:v>-88.489769999999993</c:v>
                </c:pt>
                <c:pt idx="140">
                  <c:v>-88.489609999999999</c:v>
                </c:pt>
              </c:numCache>
            </c:numRef>
          </c:yVal>
          <c:smooth val="1"/>
        </c:ser>
        <c:ser>
          <c:idx val="3"/>
          <c:order val="3"/>
          <c:tx>
            <c:v>Lap4</c:v>
          </c:tx>
          <c:marker>
            <c:symbol val="none"/>
          </c:marker>
          <c:xVal>
            <c:numRef>
              <c:f>'Lap 4 data'!$AQ$10:$AQ$199</c:f>
              <c:numCache>
                <c:formatCode>General</c:formatCode>
                <c:ptCount val="190"/>
                <c:pt idx="0">
                  <c:v>47.15925</c:v>
                </c:pt>
                <c:pt idx="1">
                  <c:v>47.159146</c:v>
                </c:pt>
                <c:pt idx="2">
                  <c:v>47.159061999999999</c:v>
                </c:pt>
                <c:pt idx="3">
                  <c:v>47.158994</c:v>
                </c:pt>
                <c:pt idx="4">
                  <c:v>47.158945000000003</c:v>
                </c:pt>
                <c:pt idx="5">
                  <c:v>47.158915</c:v>
                </c:pt>
                <c:pt idx="6">
                  <c:v>47.158898999999998</c:v>
                </c:pt>
                <c:pt idx="7">
                  <c:v>47.158898999999998</c:v>
                </c:pt>
                <c:pt idx="8">
                  <c:v>47.158900000000003</c:v>
                </c:pt>
                <c:pt idx="9">
                  <c:v>47.158901999999998</c:v>
                </c:pt>
                <c:pt idx="10">
                  <c:v>47.158903000000002</c:v>
                </c:pt>
                <c:pt idx="11">
                  <c:v>47.158892000000002</c:v>
                </c:pt>
                <c:pt idx="12">
                  <c:v>47.15887</c:v>
                </c:pt>
                <c:pt idx="13">
                  <c:v>47.158845999999997</c:v>
                </c:pt>
                <c:pt idx="14">
                  <c:v>47.158811999999998</c:v>
                </c:pt>
                <c:pt idx="15">
                  <c:v>47.158766</c:v>
                </c:pt>
                <c:pt idx="16">
                  <c:v>47.158715000000001</c:v>
                </c:pt>
                <c:pt idx="17">
                  <c:v>47.158664999999999</c:v>
                </c:pt>
                <c:pt idx="18">
                  <c:v>47.158617999999997</c:v>
                </c:pt>
                <c:pt idx="19">
                  <c:v>47.158582000000003</c:v>
                </c:pt>
                <c:pt idx="20">
                  <c:v>47.158558999999997</c:v>
                </c:pt>
                <c:pt idx="21">
                  <c:v>47.158543999999999</c:v>
                </c:pt>
                <c:pt idx="22">
                  <c:v>47.158538</c:v>
                </c:pt>
                <c:pt idx="23">
                  <c:v>47.158535999999998</c:v>
                </c:pt>
                <c:pt idx="24">
                  <c:v>47.158546999999999</c:v>
                </c:pt>
                <c:pt idx="25">
                  <c:v>47.158569999999997</c:v>
                </c:pt>
                <c:pt idx="26">
                  <c:v>47.158608999999998</c:v>
                </c:pt>
                <c:pt idx="27">
                  <c:v>47.158670000000001</c:v>
                </c:pt>
                <c:pt idx="28">
                  <c:v>47.158738</c:v>
                </c:pt>
                <c:pt idx="29">
                  <c:v>47.158807000000003</c:v>
                </c:pt>
                <c:pt idx="30">
                  <c:v>47.158875000000002</c:v>
                </c:pt>
                <c:pt idx="31">
                  <c:v>47.158974000000001</c:v>
                </c:pt>
                <c:pt idx="32">
                  <c:v>47.159081999999998</c:v>
                </c:pt>
                <c:pt idx="33">
                  <c:v>47.159193999999999</c:v>
                </c:pt>
                <c:pt idx="34">
                  <c:v>47.159317999999999</c:v>
                </c:pt>
                <c:pt idx="35">
                  <c:v>47.159452000000002</c:v>
                </c:pt>
                <c:pt idx="36">
                  <c:v>47.159595000000003</c:v>
                </c:pt>
                <c:pt idx="37">
                  <c:v>47.159737999999997</c:v>
                </c:pt>
                <c:pt idx="38">
                  <c:v>47.159880999999999</c:v>
                </c:pt>
                <c:pt idx="39">
                  <c:v>47.160021999999998</c:v>
                </c:pt>
                <c:pt idx="40">
                  <c:v>47.160165999999997</c:v>
                </c:pt>
                <c:pt idx="41">
                  <c:v>47.160305999999999</c:v>
                </c:pt>
                <c:pt idx="42">
                  <c:v>47.160445000000003</c:v>
                </c:pt>
                <c:pt idx="43">
                  <c:v>47.160581999999998</c:v>
                </c:pt>
                <c:pt idx="44">
                  <c:v>47.160718000000003</c:v>
                </c:pt>
                <c:pt idx="45">
                  <c:v>47.160795</c:v>
                </c:pt>
                <c:pt idx="46">
                  <c:v>47.160901000000003</c:v>
                </c:pt>
                <c:pt idx="47">
                  <c:v>47.161028000000002</c:v>
                </c:pt>
                <c:pt idx="48">
                  <c:v>47.161155000000001</c:v>
                </c:pt>
                <c:pt idx="49">
                  <c:v>47.161284000000002</c:v>
                </c:pt>
                <c:pt idx="50">
                  <c:v>47.161414999999998</c:v>
                </c:pt>
                <c:pt idx="51">
                  <c:v>47.161555999999997</c:v>
                </c:pt>
                <c:pt idx="52">
                  <c:v>47.161704</c:v>
                </c:pt>
                <c:pt idx="53">
                  <c:v>47.161853999999998</c:v>
                </c:pt>
                <c:pt idx="54">
                  <c:v>47.162002000000001</c:v>
                </c:pt>
                <c:pt idx="55">
                  <c:v>47.162154999999998</c:v>
                </c:pt>
                <c:pt idx="56">
                  <c:v>47.162311000000003</c:v>
                </c:pt>
                <c:pt idx="57">
                  <c:v>47.162472000000001</c:v>
                </c:pt>
                <c:pt idx="58">
                  <c:v>47.162636999999997</c:v>
                </c:pt>
                <c:pt idx="59">
                  <c:v>47.162799999999997</c:v>
                </c:pt>
                <c:pt idx="60">
                  <c:v>47.162962999999998</c:v>
                </c:pt>
                <c:pt idx="61">
                  <c:v>47.163122999999999</c:v>
                </c:pt>
                <c:pt idx="62">
                  <c:v>47.163277999999998</c:v>
                </c:pt>
                <c:pt idx="63">
                  <c:v>47.163429000000001</c:v>
                </c:pt>
                <c:pt idx="64">
                  <c:v>47.163575999999999</c:v>
                </c:pt>
                <c:pt idx="65">
                  <c:v>47.163716000000001</c:v>
                </c:pt>
                <c:pt idx="66">
                  <c:v>47.163857</c:v>
                </c:pt>
                <c:pt idx="67">
                  <c:v>47.163991000000003</c:v>
                </c:pt>
                <c:pt idx="68">
                  <c:v>47.164102</c:v>
                </c:pt>
                <c:pt idx="69">
                  <c:v>47.164195999999997</c:v>
                </c:pt>
                <c:pt idx="70">
                  <c:v>47.164273000000001</c:v>
                </c:pt>
                <c:pt idx="71">
                  <c:v>47.164343000000002</c:v>
                </c:pt>
                <c:pt idx="72">
                  <c:v>47.164397999999998</c:v>
                </c:pt>
                <c:pt idx="73">
                  <c:v>47.164425000000001</c:v>
                </c:pt>
                <c:pt idx="74">
                  <c:v>47.164428000000001</c:v>
                </c:pt>
                <c:pt idx="75">
                  <c:v>47.164420999999997</c:v>
                </c:pt>
                <c:pt idx="76">
                  <c:v>47.164406999999997</c:v>
                </c:pt>
                <c:pt idx="77">
                  <c:v>47.164377000000002</c:v>
                </c:pt>
                <c:pt idx="78">
                  <c:v>47.164338999999998</c:v>
                </c:pt>
                <c:pt idx="79">
                  <c:v>47.164306000000003</c:v>
                </c:pt>
                <c:pt idx="80">
                  <c:v>47.164268999999997</c:v>
                </c:pt>
                <c:pt idx="81">
                  <c:v>47.164236000000002</c:v>
                </c:pt>
                <c:pt idx="82">
                  <c:v>47.164212999999997</c:v>
                </c:pt>
                <c:pt idx="83">
                  <c:v>47.164202000000003</c:v>
                </c:pt>
                <c:pt idx="84">
                  <c:v>47.164200000000001</c:v>
                </c:pt>
                <c:pt idx="85">
                  <c:v>47.164200000000001</c:v>
                </c:pt>
                <c:pt idx="86">
                  <c:v>47.164228000000001</c:v>
                </c:pt>
                <c:pt idx="87">
                  <c:v>47.164265999999998</c:v>
                </c:pt>
                <c:pt idx="88">
                  <c:v>47.164290999999999</c:v>
                </c:pt>
                <c:pt idx="89">
                  <c:v>47.16431</c:v>
                </c:pt>
                <c:pt idx="90">
                  <c:v>47.164310999999998</c:v>
                </c:pt>
                <c:pt idx="91">
                  <c:v>47.164304999999999</c:v>
                </c:pt>
                <c:pt idx="92">
                  <c:v>47.164281000000003</c:v>
                </c:pt>
                <c:pt idx="93">
                  <c:v>47.164251</c:v>
                </c:pt>
                <c:pt idx="94">
                  <c:v>47.164203999999998</c:v>
                </c:pt>
                <c:pt idx="95">
                  <c:v>47.164133999999997</c:v>
                </c:pt>
                <c:pt idx="96">
                  <c:v>47.164059999999999</c:v>
                </c:pt>
                <c:pt idx="97">
                  <c:v>47.163972000000001</c:v>
                </c:pt>
                <c:pt idx="98">
                  <c:v>47.163887000000003</c:v>
                </c:pt>
                <c:pt idx="99">
                  <c:v>47.163809999999998</c:v>
                </c:pt>
                <c:pt idx="100">
                  <c:v>47.163746000000003</c:v>
                </c:pt>
                <c:pt idx="101">
                  <c:v>47.163688</c:v>
                </c:pt>
                <c:pt idx="102">
                  <c:v>47.163642000000003</c:v>
                </c:pt>
                <c:pt idx="103">
                  <c:v>47.163604999999997</c:v>
                </c:pt>
                <c:pt idx="104">
                  <c:v>47.163564999999998</c:v>
                </c:pt>
                <c:pt idx="105">
                  <c:v>47.163505000000001</c:v>
                </c:pt>
                <c:pt idx="106">
                  <c:v>47.163426999999999</c:v>
                </c:pt>
                <c:pt idx="107">
                  <c:v>47.163331999999997</c:v>
                </c:pt>
                <c:pt idx="108">
                  <c:v>47.163302999999999</c:v>
                </c:pt>
                <c:pt idx="109">
                  <c:v>47.163142000000001</c:v>
                </c:pt>
                <c:pt idx="110">
                  <c:v>47.162965</c:v>
                </c:pt>
                <c:pt idx="111">
                  <c:v>47.162813999999997</c:v>
                </c:pt>
                <c:pt idx="112">
                  <c:v>47.162658999999998</c:v>
                </c:pt>
                <c:pt idx="113">
                  <c:v>47.162503000000001</c:v>
                </c:pt>
                <c:pt idx="114">
                  <c:v>47.16234</c:v>
                </c:pt>
                <c:pt idx="115">
                  <c:v>47.162177</c:v>
                </c:pt>
                <c:pt idx="116">
                  <c:v>47.162014999999997</c:v>
                </c:pt>
                <c:pt idx="117">
                  <c:v>47.161847000000002</c:v>
                </c:pt>
                <c:pt idx="118">
                  <c:v>47.161676999999997</c:v>
                </c:pt>
                <c:pt idx="119">
                  <c:v>47.161518000000001</c:v>
                </c:pt>
                <c:pt idx="120">
                  <c:v>47.161372999999998</c:v>
                </c:pt>
                <c:pt idx="121">
                  <c:v>47.161239000000002</c:v>
                </c:pt>
                <c:pt idx="122">
                  <c:v>47.161113</c:v>
                </c:pt>
                <c:pt idx="123">
                  <c:v>47.160989000000001</c:v>
                </c:pt>
                <c:pt idx="124">
                  <c:v>47.160874</c:v>
                </c:pt>
                <c:pt idx="125">
                  <c:v>47.160763000000003</c:v>
                </c:pt>
                <c:pt idx="126">
                  <c:v>47.160657</c:v>
                </c:pt>
                <c:pt idx="127">
                  <c:v>47.160553</c:v>
                </c:pt>
                <c:pt idx="128">
                  <c:v>47.160448000000002</c:v>
                </c:pt>
                <c:pt idx="129">
                  <c:v>47.160350000000001</c:v>
                </c:pt>
                <c:pt idx="130">
                  <c:v>47.160249999999998</c:v>
                </c:pt>
                <c:pt idx="131">
                  <c:v>47.160139999999998</c:v>
                </c:pt>
                <c:pt idx="132">
                  <c:v>47.160023000000002</c:v>
                </c:pt>
                <c:pt idx="133">
                  <c:v>47.159903999999997</c:v>
                </c:pt>
                <c:pt idx="134">
                  <c:v>47.159790999999998</c:v>
                </c:pt>
                <c:pt idx="135">
                  <c:v>47.159689</c:v>
                </c:pt>
                <c:pt idx="136">
                  <c:v>47.159587000000002</c:v>
                </c:pt>
                <c:pt idx="137">
                  <c:v>47.159489999999998</c:v>
                </c:pt>
                <c:pt idx="138">
                  <c:v>47.159395000000004</c:v>
                </c:pt>
                <c:pt idx="139">
                  <c:v>47.159292999999998</c:v>
                </c:pt>
              </c:numCache>
            </c:numRef>
          </c:xVal>
          <c:yVal>
            <c:numRef>
              <c:f>'Lap 4 data'!$AR$10:$AR$199</c:f>
              <c:numCache>
                <c:formatCode>General</c:formatCode>
                <c:ptCount val="190"/>
                <c:pt idx="0">
                  <c:v>-88.489609999999999</c:v>
                </c:pt>
                <c:pt idx="1">
                  <c:v>-88.489442999999994</c:v>
                </c:pt>
                <c:pt idx="2">
                  <c:v>-88.489227999999997</c:v>
                </c:pt>
                <c:pt idx="3">
                  <c:v>-88.488999000000007</c:v>
                </c:pt>
                <c:pt idx="4">
                  <c:v>-88.488754</c:v>
                </c:pt>
                <c:pt idx="5">
                  <c:v>-88.488495</c:v>
                </c:pt>
                <c:pt idx="6">
                  <c:v>-88.488228000000007</c:v>
                </c:pt>
                <c:pt idx="7">
                  <c:v>-88.487954999999999</c:v>
                </c:pt>
                <c:pt idx="8">
                  <c:v>-88.487674999999996</c:v>
                </c:pt>
                <c:pt idx="9">
                  <c:v>-88.487396000000004</c:v>
                </c:pt>
                <c:pt idx="10">
                  <c:v>-88.487123999999994</c:v>
                </c:pt>
                <c:pt idx="11">
                  <c:v>-88.486874999999998</c:v>
                </c:pt>
                <c:pt idx="12">
                  <c:v>-88.486643999999998</c:v>
                </c:pt>
                <c:pt idx="13">
                  <c:v>-88.486412999999999</c:v>
                </c:pt>
                <c:pt idx="14">
                  <c:v>-88.486202000000006</c:v>
                </c:pt>
                <c:pt idx="15">
                  <c:v>-88.486007999999998</c:v>
                </c:pt>
                <c:pt idx="16">
                  <c:v>-88.485826000000003</c:v>
                </c:pt>
                <c:pt idx="17">
                  <c:v>-88.485667000000007</c:v>
                </c:pt>
                <c:pt idx="18">
                  <c:v>-88.485515000000007</c:v>
                </c:pt>
                <c:pt idx="19">
                  <c:v>-88.485353000000003</c:v>
                </c:pt>
                <c:pt idx="20">
                  <c:v>-88.485190000000003</c:v>
                </c:pt>
                <c:pt idx="21">
                  <c:v>-88.485035999999994</c:v>
                </c:pt>
                <c:pt idx="22">
                  <c:v>-88.484889999999993</c:v>
                </c:pt>
                <c:pt idx="23">
                  <c:v>-88.484752</c:v>
                </c:pt>
                <c:pt idx="24">
                  <c:v>-88.484626000000006</c:v>
                </c:pt>
                <c:pt idx="25">
                  <c:v>-88.484506999999994</c:v>
                </c:pt>
                <c:pt idx="26">
                  <c:v>-88.484399999999994</c:v>
                </c:pt>
                <c:pt idx="27">
                  <c:v>-88.484311000000005</c:v>
                </c:pt>
                <c:pt idx="28">
                  <c:v>-88.484234000000001</c:v>
                </c:pt>
                <c:pt idx="29">
                  <c:v>-88.484159000000005</c:v>
                </c:pt>
                <c:pt idx="30">
                  <c:v>-88.484084999999993</c:v>
                </c:pt>
                <c:pt idx="31">
                  <c:v>-88.484076999999999</c:v>
                </c:pt>
                <c:pt idx="32">
                  <c:v>-88.484088</c:v>
                </c:pt>
                <c:pt idx="33">
                  <c:v>-88.484098000000003</c:v>
                </c:pt>
                <c:pt idx="34">
                  <c:v>-88.484110999999999</c:v>
                </c:pt>
                <c:pt idx="35">
                  <c:v>-88.484126000000003</c:v>
                </c:pt>
                <c:pt idx="36">
                  <c:v>-88.484129999999993</c:v>
                </c:pt>
                <c:pt idx="37">
                  <c:v>-88.484133999999997</c:v>
                </c:pt>
                <c:pt idx="38">
                  <c:v>-88.484139999999996</c:v>
                </c:pt>
                <c:pt idx="39">
                  <c:v>-88.484145999999996</c:v>
                </c:pt>
                <c:pt idx="40">
                  <c:v>-88.484148000000005</c:v>
                </c:pt>
                <c:pt idx="41">
                  <c:v>-88.484144000000001</c:v>
                </c:pt>
                <c:pt idx="42">
                  <c:v>-88.484136000000007</c:v>
                </c:pt>
                <c:pt idx="43">
                  <c:v>-88.484119000000007</c:v>
                </c:pt>
                <c:pt idx="44">
                  <c:v>-88.484099999999998</c:v>
                </c:pt>
                <c:pt idx="45">
                  <c:v>-88.484012000000007</c:v>
                </c:pt>
                <c:pt idx="46">
                  <c:v>-88.483956000000006</c:v>
                </c:pt>
                <c:pt idx="47">
                  <c:v>-88.483934000000005</c:v>
                </c:pt>
                <c:pt idx="48">
                  <c:v>-88.483930999999998</c:v>
                </c:pt>
                <c:pt idx="49">
                  <c:v>-88.483928000000006</c:v>
                </c:pt>
                <c:pt idx="50">
                  <c:v>-88.483932999999993</c:v>
                </c:pt>
                <c:pt idx="51">
                  <c:v>-88.483973000000006</c:v>
                </c:pt>
                <c:pt idx="52">
                  <c:v>-88.484022999999993</c:v>
                </c:pt>
                <c:pt idx="53">
                  <c:v>-88.484066999999996</c:v>
                </c:pt>
                <c:pt idx="54">
                  <c:v>-88.484111999999996</c:v>
                </c:pt>
                <c:pt idx="55">
                  <c:v>-88.484133</c:v>
                </c:pt>
                <c:pt idx="56">
                  <c:v>-88.484120000000004</c:v>
                </c:pt>
                <c:pt idx="57">
                  <c:v>-88.484093000000001</c:v>
                </c:pt>
                <c:pt idx="58">
                  <c:v>-88.484091000000006</c:v>
                </c:pt>
                <c:pt idx="59">
                  <c:v>-88.484121000000002</c:v>
                </c:pt>
                <c:pt idx="60">
                  <c:v>-88.484185999999994</c:v>
                </c:pt>
                <c:pt idx="61">
                  <c:v>-88.484255000000005</c:v>
                </c:pt>
                <c:pt idx="62">
                  <c:v>-88.484341000000001</c:v>
                </c:pt>
                <c:pt idx="63">
                  <c:v>-88.484464000000003</c:v>
                </c:pt>
                <c:pt idx="64">
                  <c:v>-88.484609000000006</c:v>
                </c:pt>
                <c:pt idx="65">
                  <c:v>-88.484769999999997</c:v>
                </c:pt>
                <c:pt idx="66">
                  <c:v>-88.484921999999997</c:v>
                </c:pt>
                <c:pt idx="67">
                  <c:v>-88.485090999999997</c:v>
                </c:pt>
                <c:pt idx="68">
                  <c:v>-88.485294999999994</c:v>
                </c:pt>
                <c:pt idx="69">
                  <c:v>-88.485519999999994</c:v>
                </c:pt>
                <c:pt idx="70">
                  <c:v>-88.485764000000003</c:v>
                </c:pt>
                <c:pt idx="71">
                  <c:v>-88.486002999999997</c:v>
                </c:pt>
                <c:pt idx="72">
                  <c:v>-88.486226000000002</c:v>
                </c:pt>
                <c:pt idx="73">
                  <c:v>-88.486431999999994</c:v>
                </c:pt>
                <c:pt idx="74">
                  <c:v>-88.486621</c:v>
                </c:pt>
                <c:pt idx="75">
                  <c:v>-88.486801</c:v>
                </c:pt>
                <c:pt idx="76">
                  <c:v>-88.486980000000003</c:v>
                </c:pt>
                <c:pt idx="77">
                  <c:v>-88.487145999999996</c:v>
                </c:pt>
                <c:pt idx="78">
                  <c:v>-88.487301000000002</c:v>
                </c:pt>
                <c:pt idx="79">
                  <c:v>-88.487457000000006</c:v>
                </c:pt>
                <c:pt idx="80">
                  <c:v>-88.487595999999996</c:v>
                </c:pt>
                <c:pt idx="81">
                  <c:v>-88.487735000000001</c:v>
                </c:pt>
                <c:pt idx="82">
                  <c:v>-88.487855999999994</c:v>
                </c:pt>
                <c:pt idx="83">
                  <c:v>-88.487973999999994</c:v>
                </c:pt>
                <c:pt idx="84">
                  <c:v>-88.488099000000005</c:v>
                </c:pt>
                <c:pt idx="85">
                  <c:v>-88.488220999999996</c:v>
                </c:pt>
                <c:pt idx="86">
                  <c:v>-88.488343999999998</c:v>
                </c:pt>
                <c:pt idx="87">
                  <c:v>-88.488472999999999</c:v>
                </c:pt>
                <c:pt idx="88">
                  <c:v>-88.488605000000007</c:v>
                </c:pt>
                <c:pt idx="89">
                  <c:v>-88.488735000000005</c:v>
                </c:pt>
                <c:pt idx="90">
                  <c:v>-88.488883999999999</c:v>
                </c:pt>
                <c:pt idx="91">
                  <c:v>-88.489040000000003</c:v>
                </c:pt>
                <c:pt idx="92">
                  <c:v>-88.489199999999997</c:v>
                </c:pt>
                <c:pt idx="93">
                  <c:v>-88.489362999999997</c:v>
                </c:pt>
                <c:pt idx="94">
                  <c:v>-88.489529000000005</c:v>
                </c:pt>
                <c:pt idx="95">
                  <c:v>-88.489682999999999</c:v>
                </c:pt>
                <c:pt idx="96">
                  <c:v>-88.489829999999998</c:v>
                </c:pt>
                <c:pt idx="97">
                  <c:v>-88.489958999999999</c:v>
                </c:pt>
                <c:pt idx="98">
                  <c:v>-88.490100999999996</c:v>
                </c:pt>
                <c:pt idx="99">
                  <c:v>-88.490257</c:v>
                </c:pt>
                <c:pt idx="100">
                  <c:v>-88.490430000000003</c:v>
                </c:pt>
                <c:pt idx="101">
                  <c:v>-88.490606</c:v>
                </c:pt>
                <c:pt idx="102">
                  <c:v>-88.490798999999996</c:v>
                </c:pt>
                <c:pt idx="103">
                  <c:v>-88.491001999999995</c:v>
                </c:pt>
                <c:pt idx="104">
                  <c:v>-88.491206000000005</c:v>
                </c:pt>
                <c:pt idx="105">
                  <c:v>-88.491395999999995</c:v>
                </c:pt>
                <c:pt idx="106">
                  <c:v>-88.491569999999996</c:v>
                </c:pt>
                <c:pt idx="107">
                  <c:v>-88.491725000000002</c:v>
                </c:pt>
                <c:pt idx="108">
                  <c:v>-88.491767999999993</c:v>
                </c:pt>
                <c:pt idx="109">
                  <c:v>-88.491930999999994</c:v>
                </c:pt>
                <c:pt idx="110">
                  <c:v>-88.492011000000005</c:v>
                </c:pt>
                <c:pt idx="111">
                  <c:v>-88.492018000000002</c:v>
                </c:pt>
                <c:pt idx="112">
                  <c:v>-88.491990000000001</c:v>
                </c:pt>
                <c:pt idx="113">
                  <c:v>-88.491945000000001</c:v>
                </c:pt>
                <c:pt idx="114">
                  <c:v>-88.491877000000002</c:v>
                </c:pt>
                <c:pt idx="115">
                  <c:v>-88.491803000000004</c:v>
                </c:pt>
                <c:pt idx="116">
                  <c:v>-88.491726999999997</c:v>
                </c:pt>
                <c:pt idx="117">
                  <c:v>-88.491636</c:v>
                </c:pt>
                <c:pt idx="118">
                  <c:v>-88.491516000000004</c:v>
                </c:pt>
                <c:pt idx="119">
                  <c:v>-88.491371999999998</c:v>
                </c:pt>
                <c:pt idx="120">
                  <c:v>-88.491215999999994</c:v>
                </c:pt>
                <c:pt idx="121">
                  <c:v>-88.491059000000007</c:v>
                </c:pt>
                <c:pt idx="122">
                  <c:v>-88.490916999999996</c:v>
                </c:pt>
                <c:pt idx="123">
                  <c:v>-88.490793999999994</c:v>
                </c:pt>
                <c:pt idx="124">
                  <c:v>-88.490718999999999</c:v>
                </c:pt>
                <c:pt idx="125">
                  <c:v>-88.490660000000005</c:v>
                </c:pt>
                <c:pt idx="126">
                  <c:v>-88.490656999999999</c:v>
                </c:pt>
                <c:pt idx="127">
                  <c:v>-88.490662</c:v>
                </c:pt>
                <c:pt idx="128">
                  <c:v>-88.490656999999999</c:v>
                </c:pt>
                <c:pt idx="129">
                  <c:v>-88.490656999999999</c:v>
                </c:pt>
                <c:pt idx="130">
                  <c:v>-88.490654000000006</c:v>
                </c:pt>
                <c:pt idx="131">
                  <c:v>-88.490645999999998</c:v>
                </c:pt>
                <c:pt idx="132">
                  <c:v>-88.490622000000002</c:v>
                </c:pt>
                <c:pt idx="133">
                  <c:v>-88.490575000000007</c:v>
                </c:pt>
                <c:pt idx="134">
                  <c:v>-88.490476999999998</c:v>
                </c:pt>
                <c:pt idx="135">
                  <c:v>-88.490328000000005</c:v>
                </c:pt>
                <c:pt idx="136">
                  <c:v>-88.490182000000004</c:v>
                </c:pt>
                <c:pt idx="137">
                  <c:v>-88.490019000000004</c:v>
                </c:pt>
                <c:pt idx="138">
                  <c:v>-88.489859999999993</c:v>
                </c:pt>
                <c:pt idx="139">
                  <c:v>-88.489706999999996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18368"/>
        <c:axId val="81819904"/>
      </c:scatterChart>
      <c:valAx>
        <c:axId val="81818368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81819904"/>
        <c:crosses val="autoZero"/>
        <c:crossBetween val="midCat"/>
      </c:valAx>
      <c:valAx>
        <c:axId val="8181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18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data'!$AT$10:$AT$200</c:f>
              <c:numCache>
                <c:formatCode>General</c:formatCode>
                <c:ptCount val="191"/>
                <c:pt idx="0">
                  <c:v>35.700000000000003</c:v>
                </c:pt>
                <c:pt idx="1">
                  <c:v>36.299999999999997</c:v>
                </c:pt>
                <c:pt idx="2">
                  <c:v>38.6</c:v>
                </c:pt>
                <c:pt idx="3">
                  <c:v>40.5</c:v>
                </c:pt>
                <c:pt idx="4">
                  <c:v>41.8</c:v>
                </c:pt>
                <c:pt idx="5">
                  <c:v>44</c:v>
                </c:pt>
                <c:pt idx="6">
                  <c:v>45.5</c:v>
                </c:pt>
                <c:pt idx="7">
                  <c:v>46</c:v>
                </c:pt>
                <c:pt idx="8">
                  <c:v>46.1</c:v>
                </c:pt>
                <c:pt idx="9">
                  <c:v>46.5</c:v>
                </c:pt>
                <c:pt idx="10">
                  <c:v>45</c:v>
                </c:pt>
                <c:pt idx="11">
                  <c:v>44.3</c:v>
                </c:pt>
                <c:pt idx="12">
                  <c:v>43.4</c:v>
                </c:pt>
                <c:pt idx="13">
                  <c:v>40.5</c:v>
                </c:pt>
                <c:pt idx="14">
                  <c:v>37.9</c:v>
                </c:pt>
                <c:pt idx="15">
                  <c:v>34.799999999999997</c:v>
                </c:pt>
                <c:pt idx="16">
                  <c:v>32.4</c:v>
                </c:pt>
                <c:pt idx="17">
                  <c:v>30.7</c:v>
                </c:pt>
                <c:pt idx="18">
                  <c:v>28.6</c:v>
                </c:pt>
                <c:pt idx="19">
                  <c:v>28</c:v>
                </c:pt>
                <c:pt idx="20">
                  <c:v>27.6</c:v>
                </c:pt>
                <c:pt idx="21">
                  <c:v>26.6</c:v>
                </c:pt>
                <c:pt idx="22">
                  <c:v>26.2</c:v>
                </c:pt>
                <c:pt idx="23">
                  <c:v>25.6</c:v>
                </c:pt>
                <c:pt idx="24">
                  <c:v>24.6</c:v>
                </c:pt>
                <c:pt idx="25">
                  <c:v>23.8</c:v>
                </c:pt>
                <c:pt idx="26">
                  <c:v>22.3</c:v>
                </c:pt>
                <c:pt idx="27">
                  <c:v>21</c:v>
                </c:pt>
                <c:pt idx="28">
                  <c:v>19.899999999999999</c:v>
                </c:pt>
                <c:pt idx="29">
                  <c:v>18.899999999999999</c:v>
                </c:pt>
                <c:pt idx="30">
                  <c:v>19.399999999999999</c:v>
                </c:pt>
                <c:pt idx="31">
                  <c:v>20.9</c:v>
                </c:pt>
                <c:pt idx="32">
                  <c:v>22.7</c:v>
                </c:pt>
                <c:pt idx="33">
                  <c:v>23.2</c:v>
                </c:pt>
                <c:pt idx="34">
                  <c:v>26</c:v>
                </c:pt>
                <c:pt idx="35">
                  <c:v>30.2</c:v>
                </c:pt>
                <c:pt idx="36">
                  <c:v>33.5</c:v>
                </c:pt>
                <c:pt idx="37">
                  <c:v>34.799999999999997</c:v>
                </c:pt>
                <c:pt idx="38">
                  <c:v>35</c:v>
                </c:pt>
                <c:pt idx="39">
                  <c:v>35.6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35.799999999999997</c:v>
                </c:pt>
                <c:pt idx="43">
                  <c:v>35.700000000000003</c:v>
                </c:pt>
                <c:pt idx="44">
                  <c:v>35.6</c:v>
                </c:pt>
                <c:pt idx="45">
                  <c:v>35.6</c:v>
                </c:pt>
                <c:pt idx="46">
                  <c:v>34</c:v>
                </c:pt>
                <c:pt idx="47">
                  <c:v>32.200000000000003</c:v>
                </c:pt>
                <c:pt idx="48">
                  <c:v>31.5</c:v>
                </c:pt>
                <c:pt idx="49">
                  <c:v>30.9</c:v>
                </c:pt>
                <c:pt idx="50">
                  <c:v>30.7</c:v>
                </c:pt>
                <c:pt idx="51">
                  <c:v>31.6</c:v>
                </c:pt>
                <c:pt idx="52">
                  <c:v>33.200000000000003</c:v>
                </c:pt>
                <c:pt idx="53">
                  <c:v>34.200000000000003</c:v>
                </c:pt>
                <c:pt idx="54">
                  <c:v>36.200000000000003</c:v>
                </c:pt>
                <c:pt idx="55">
                  <c:v>36.9</c:v>
                </c:pt>
                <c:pt idx="56">
                  <c:v>36.700000000000003</c:v>
                </c:pt>
                <c:pt idx="57">
                  <c:v>37.799999999999997</c:v>
                </c:pt>
                <c:pt idx="58">
                  <c:v>39.1</c:v>
                </c:pt>
                <c:pt idx="59">
                  <c:v>39.5</c:v>
                </c:pt>
                <c:pt idx="60">
                  <c:v>40.6</c:v>
                </c:pt>
                <c:pt idx="61">
                  <c:v>41.5</c:v>
                </c:pt>
                <c:pt idx="62">
                  <c:v>41.8</c:v>
                </c:pt>
                <c:pt idx="63">
                  <c:v>42</c:v>
                </c:pt>
                <c:pt idx="64">
                  <c:v>42.4</c:v>
                </c:pt>
                <c:pt idx="65">
                  <c:v>42.4</c:v>
                </c:pt>
                <c:pt idx="66">
                  <c:v>42.3</c:v>
                </c:pt>
                <c:pt idx="67">
                  <c:v>42.4</c:v>
                </c:pt>
                <c:pt idx="68">
                  <c:v>42.5</c:v>
                </c:pt>
                <c:pt idx="69">
                  <c:v>43.1</c:v>
                </c:pt>
                <c:pt idx="70">
                  <c:v>43.5</c:v>
                </c:pt>
                <c:pt idx="71">
                  <c:v>43.6</c:v>
                </c:pt>
                <c:pt idx="72">
                  <c:v>41.8</c:v>
                </c:pt>
                <c:pt idx="73">
                  <c:v>37</c:v>
                </c:pt>
                <c:pt idx="74">
                  <c:v>35.299999999999997</c:v>
                </c:pt>
                <c:pt idx="75">
                  <c:v>34</c:v>
                </c:pt>
                <c:pt idx="76">
                  <c:v>32.799999999999997</c:v>
                </c:pt>
                <c:pt idx="77">
                  <c:v>32.200000000000003</c:v>
                </c:pt>
                <c:pt idx="78">
                  <c:v>31.5</c:v>
                </c:pt>
                <c:pt idx="79">
                  <c:v>30.1</c:v>
                </c:pt>
                <c:pt idx="80">
                  <c:v>28.7</c:v>
                </c:pt>
                <c:pt idx="81">
                  <c:v>27.3</c:v>
                </c:pt>
                <c:pt idx="82">
                  <c:v>25.7</c:v>
                </c:pt>
                <c:pt idx="83">
                  <c:v>23.4</c:v>
                </c:pt>
                <c:pt idx="84">
                  <c:v>22.7</c:v>
                </c:pt>
                <c:pt idx="85">
                  <c:v>21.6</c:v>
                </c:pt>
                <c:pt idx="86">
                  <c:v>20.6</c:v>
                </c:pt>
                <c:pt idx="87">
                  <c:v>20.7</c:v>
                </c:pt>
                <c:pt idx="88">
                  <c:v>21.3</c:v>
                </c:pt>
                <c:pt idx="89">
                  <c:v>21.9</c:v>
                </c:pt>
                <c:pt idx="90">
                  <c:v>22</c:v>
                </c:pt>
                <c:pt idx="91">
                  <c:v>22.6</c:v>
                </c:pt>
                <c:pt idx="92">
                  <c:v>25.2</c:v>
                </c:pt>
                <c:pt idx="93">
                  <c:v>26.5</c:v>
                </c:pt>
                <c:pt idx="94">
                  <c:v>26.7</c:v>
                </c:pt>
                <c:pt idx="95">
                  <c:v>26.7</c:v>
                </c:pt>
                <c:pt idx="96">
                  <c:v>29</c:v>
                </c:pt>
                <c:pt idx="97">
                  <c:v>30.5</c:v>
                </c:pt>
                <c:pt idx="98">
                  <c:v>31.2</c:v>
                </c:pt>
                <c:pt idx="99">
                  <c:v>31.3</c:v>
                </c:pt>
                <c:pt idx="100">
                  <c:v>31.3</c:v>
                </c:pt>
                <c:pt idx="101">
                  <c:v>32.1</c:v>
                </c:pt>
                <c:pt idx="102">
                  <c:v>34.1</c:v>
                </c:pt>
                <c:pt idx="103">
                  <c:v>34.9</c:v>
                </c:pt>
                <c:pt idx="104">
                  <c:v>35.4</c:v>
                </c:pt>
                <c:pt idx="105">
                  <c:v>35.700000000000003</c:v>
                </c:pt>
                <c:pt idx="106">
                  <c:v>35.700000000000003</c:v>
                </c:pt>
                <c:pt idx="107">
                  <c:v>35.6</c:v>
                </c:pt>
                <c:pt idx="108">
                  <c:v>34.700000000000003</c:v>
                </c:pt>
                <c:pt idx="109">
                  <c:v>34</c:v>
                </c:pt>
                <c:pt idx="110">
                  <c:v>33.9</c:v>
                </c:pt>
                <c:pt idx="111">
                  <c:v>34.5</c:v>
                </c:pt>
                <c:pt idx="112">
                  <c:v>35.799999999999997</c:v>
                </c:pt>
                <c:pt idx="113">
                  <c:v>37.1</c:v>
                </c:pt>
                <c:pt idx="114">
                  <c:v>38.6</c:v>
                </c:pt>
                <c:pt idx="115">
                  <c:v>40.1</c:v>
                </c:pt>
                <c:pt idx="116">
                  <c:v>40.5</c:v>
                </c:pt>
                <c:pt idx="117">
                  <c:v>43.1</c:v>
                </c:pt>
                <c:pt idx="118">
                  <c:v>45.5</c:v>
                </c:pt>
                <c:pt idx="119">
                  <c:v>45.5</c:v>
                </c:pt>
                <c:pt idx="120">
                  <c:v>41</c:v>
                </c:pt>
                <c:pt idx="121">
                  <c:v>39.200000000000003</c:v>
                </c:pt>
                <c:pt idx="122">
                  <c:v>37.5</c:v>
                </c:pt>
                <c:pt idx="123">
                  <c:v>36.799999999999997</c:v>
                </c:pt>
                <c:pt idx="124">
                  <c:v>34.1</c:v>
                </c:pt>
                <c:pt idx="125">
                  <c:v>29.5</c:v>
                </c:pt>
                <c:pt idx="126">
                  <c:v>28.7</c:v>
                </c:pt>
                <c:pt idx="127">
                  <c:v>28.9</c:v>
                </c:pt>
                <c:pt idx="128">
                  <c:v>28.6</c:v>
                </c:pt>
                <c:pt idx="129">
                  <c:v>28.4</c:v>
                </c:pt>
                <c:pt idx="130">
                  <c:v>27.9</c:v>
                </c:pt>
                <c:pt idx="131">
                  <c:v>27.3</c:v>
                </c:pt>
                <c:pt idx="132">
                  <c:v>27.1</c:v>
                </c:pt>
                <c:pt idx="133">
                  <c:v>28.5</c:v>
                </c:pt>
                <c:pt idx="134">
                  <c:v>30.6</c:v>
                </c:pt>
                <c:pt idx="135">
                  <c:v>34</c:v>
                </c:pt>
                <c:pt idx="136">
                  <c:v>36</c:v>
                </c:pt>
                <c:pt idx="137">
                  <c:v>36.799999999999997</c:v>
                </c:pt>
                <c:pt idx="138">
                  <c:v>36.6</c:v>
                </c:pt>
                <c:pt idx="139">
                  <c:v>36.6</c:v>
                </c:pt>
                <c:pt idx="140">
                  <c:v>36.6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data'!$AT$10:$AT$200</c:f>
              <c:numCache>
                <c:formatCode>General</c:formatCode>
                <c:ptCount val="191"/>
                <c:pt idx="0">
                  <c:v>36.6</c:v>
                </c:pt>
                <c:pt idx="1">
                  <c:v>37.200000000000003</c:v>
                </c:pt>
                <c:pt idx="2">
                  <c:v>39</c:v>
                </c:pt>
                <c:pt idx="3">
                  <c:v>40.200000000000003</c:v>
                </c:pt>
                <c:pt idx="4">
                  <c:v>41.5</c:v>
                </c:pt>
                <c:pt idx="5">
                  <c:v>42.8</c:v>
                </c:pt>
                <c:pt idx="6">
                  <c:v>43.8</c:v>
                </c:pt>
                <c:pt idx="7">
                  <c:v>44.7</c:v>
                </c:pt>
                <c:pt idx="8">
                  <c:v>45.5</c:v>
                </c:pt>
                <c:pt idx="9">
                  <c:v>45.7</c:v>
                </c:pt>
                <c:pt idx="10">
                  <c:v>43.3</c:v>
                </c:pt>
                <c:pt idx="11">
                  <c:v>42.3</c:v>
                </c:pt>
                <c:pt idx="12">
                  <c:v>40.9</c:v>
                </c:pt>
                <c:pt idx="13">
                  <c:v>37</c:v>
                </c:pt>
                <c:pt idx="14">
                  <c:v>34.299999999999997</c:v>
                </c:pt>
                <c:pt idx="15">
                  <c:v>33.700000000000003</c:v>
                </c:pt>
                <c:pt idx="16">
                  <c:v>32.9</c:v>
                </c:pt>
                <c:pt idx="17">
                  <c:v>31.2</c:v>
                </c:pt>
                <c:pt idx="18">
                  <c:v>30</c:v>
                </c:pt>
                <c:pt idx="19">
                  <c:v>29.8</c:v>
                </c:pt>
                <c:pt idx="20">
                  <c:v>28.9</c:v>
                </c:pt>
                <c:pt idx="21">
                  <c:v>27.6</c:v>
                </c:pt>
                <c:pt idx="22">
                  <c:v>27.2</c:v>
                </c:pt>
                <c:pt idx="23">
                  <c:v>26.2</c:v>
                </c:pt>
                <c:pt idx="24">
                  <c:v>24.7</c:v>
                </c:pt>
                <c:pt idx="25">
                  <c:v>23</c:v>
                </c:pt>
                <c:pt idx="26">
                  <c:v>21.3</c:v>
                </c:pt>
                <c:pt idx="27">
                  <c:v>20.5</c:v>
                </c:pt>
                <c:pt idx="28">
                  <c:v>20.399999999999999</c:v>
                </c:pt>
                <c:pt idx="29">
                  <c:v>20.3</c:v>
                </c:pt>
                <c:pt idx="30">
                  <c:v>22.1</c:v>
                </c:pt>
                <c:pt idx="31">
                  <c:v>24.3</c:v>
                </c:pt>
                <c:pt idx="32">
                  <c:v>26</c:v>
                </c:pt>
                <c:pt idx="33">
                  <c:v>26.5</c:v>
                </c:pt>
                <c:pt idx="34">
                  <c:v>29.1</c:v>
                </c:pt>
                <c:pt idx="35">
                  <c:v>30.8</c:v>
                </c:pt>
                <c:pt idx="36">
                  <c:v>31</c:v>
                </c:pt>
                <c:pt idx="37">
                  <c:v>33.5</c:v>
                </c:pt>
                <c:pt idx="38">
                  <c:v>34.5</c:v>
                </c:pt>
                <c:pt idx="39">
                  <c:v>35.299999999999997</c:v>
                </c:pt>
                <c:pt idx="40">
                  <c:v>35.299999999999997</c:v>
                </c:pt>
                <c:pt idx="41">
                  <c:v>35.5</c:v>
                </c:pt>
                <c:pt idx="42">
                  <c:v>35.200000000000003</c:v>
                </c:pt>
                <c:pt idx="43">
                  <c:v>34.4</c:v>
                </c:pt>
                <c:pt idx="44">
                  <c:v>34.1</c:v>
                </c:pt>
                <c:pt idx="45">
                  <c:v>37.4</c:v>
                </c:pt>
                <c:pt idx="46">
                  <c:v>42</c:v>
                </c:pt>
                <c:pt idx="47">
                  <c:v>34.200000000000003</c:v>
                </c:pt>
                <c:pt idx="48">
                  <c:v>30.1</c:v>
                </c:pt>
                <c:pt idx="49">
                  <c:v>29.9</c:v>
                </c:pt>
                <c:pt idx="50">
                  <c:v>30.3</c:v>
                </c:pt>
                <c:pt idx="51">
                  <c:v>31.4</c:v>
                </c:pt>
                <c:pt idx="52">
                  <c:v>33.1</c:v>
                </c:pt>
                <c:pt idx="53">
                  <c:v>35.299999999999997</c:v>
                </c:pt>
                <c:pt idx="54">
                  <c:v>36.9</c:v>
                </c:pt>
                <c:pt idx="55">
                  <c:v>37.9</c:v>
                </c:pt>
                <c:pt idx="56">
                  <c:v>38.700000000000003</c:v>
                </c:pt>
                <c:pt idx="57">
                  <c:v>38.9</c:v>
                </c:pt>
                <c:pt idx="58">
                  <c:v>39.4</c:v>
                </c:pt>
                <c:pt idx="59">
                  <c:v>39.6</c:v>
                </c:pt>
                <c:pt idx="60">
                  <c:v>39.700000000000003</c:v>
                </c:pt>
                <c:pt idx="61">
                  <c:v>40.799999999999997</c:v>
                </c:pt>
                <c:pt idx="62">
                  <c:v>41.6</c:v>
                </c:pt>
                <c:pt idx="63">
                  <c:v>42.3</c:v>
                </c:pt>
                <c:pt idx="64">
                  <c:v>42.5</c:v>
                </c:pt>
                <c:pt idx="65">
                  <c:v>42.6</c:v>
                </c:pt>
                <c:pt idx="66">
                  <c:v>42.9</c:v>
                </c:pt>
                <c:pt idx="67">
                  <c:v>43</c:v>
                </c:pt>
                <c:pt idx="68">
                  <c:v>43.4</c:v>
                </c:pt>
                <c:pt idx="69">
                  <c:v>43.9</c:v>
                </c:pt>
                <c:pt idx="70">
                  <c:v>44.4</c:v>
                </c:pt>
                <c:pt idx="71">
                  <c:v>43.7</c:v>
                </c:pt>
                <c:pt idx="72">
                  <c:v>41.1</c:v>
                </c:pt>
                <c:pt idx="73">
                  <c:v>37.9</c:v>
                </c:pt>
                <c:pt idx="74">
                  <c:v>35.4</c:v>
                </c:pt>
                <c:pt idx="75">
                  <c:v>33.5</c:v>
                </c:pt>
                <c:pt idx="76">
                  <c:v>33</c:v>
                </c:pt>
                <c:pt idx="77">
                  <c:v>32.4</c:v>
                </c:pt>
                <c:pt idx="78">
                  <c:v>30.5</c:v>
                </c:pt>
                <c:pt idx="79">
                  <c:v>28.6</c:v>
                </c:pt>
                <c:pt idx="80">
                  <c:v>26.7</c:v>
                </c:pt>
                <c:pt idx="81">
                  <c:v>26.2</c:v>
                </c:pt>
                <c:pt idx="82">
                  <c:v>25.1</c:v>
                </c:pt>
                <c:pt idx="83">
                  <c:v>22.6</c:v>
                </c:pt>
                <c:pt idx="84">
                  <c:v>20.8</c:v>
                </c:pt>
                <c:pt idx="85">
                  <c:v>20</c:v>
                </c:pt>
                <c:pt idx="86">
                  <c:v>20.3</c:v>
                </c:pt>
                <c:pt idx="87">
                  <c:v>21</c:v>
                </c:pt>
                <c:pt idx="88">
                  <c:v>21.2</c:v>
                </c:pt>
                <c:pt idx="89">
                  <c:v>21.6</c:v>
                </c:pt>
                <c:pt idx="90">
                  <c:v>25</c:v>
                </c:pt>
                <c:pt idx="91">
                  <c:v>26.7</c:v>
                </c:pt>
                <c:pt idx="92">
                  <c:v>27.5</c:v>
                </c:pt>
                <c:pt idx="93">
                  <c:v>27.8</c:v>
                </c:pt>
                <c:pt idx="94">
                  <c:v>28.8</c:v>
                </c:pt>
                <c:pt idx="95">
                  <c:v>30.6</c:v>
                </c:pt>
                <c:pt idx="96">
                  <c:v>31.7</c:v>
                </c:pt>
                <c:pt idx="97">
                  <c:v>32</c:v>
                </c:pt>
                <c:pt idx="98">
                  <c:v>32.1</c:v>
                </c:pt>
                <c:pt idx="99">
                  <c:v>32.700000000000003</c:v>
                </c:pt>
                <c:pt idx="100">
                  <c:v>33.5</c:v>
                </c:pt>
                <c:pt idx="101">
                  <c:v>34</c:v>
                </c:pt>
                <c:pt idx="102">
                  <c:v>34</c:v>
                </c:pt>
                <c:pt idx="103">
                  <c:v>34.4</c:v>
                </c:pt>
                <c:pt idx="104">
                  <c:v>35</c:v>
                </c:pt>
                <c:pt idx="105">
                  <c:v>35.5</c:v>
                </c:pt>
                <c:pt idx="106">
                  <c:v>34.9</c:v>
                </c:pt>
                <c:pt idx="107">
                  <c:v>34</c:v>
                </c:pt>
                <c:pt idx="108">
                  <c:v>33.700000000000003</c:v>
                </c:pt>
                <c:pt idx="109">
                  <c:v>32.9</c:v>
                </c:pt>
                <c:pt idx="110">
                  <c:v>35</c:v>
                </c:pt>
                <c:pt idx="111">
                  <c:v>36.700000000000003</c:v>
                </c:pt>
                <c:pt idx="112">
                  <c:v>38.200000000000003</c:v>
                </c:pt>
                <c:pt idx="113">
                  <c:v>39.5</c:v>
                </c:pt>
                <c:pt idx="114">
                  <c:v>40.799999999999997</c:v>
                </c:pt>
                <c:pt idx="115">
                  <c:v>42.3</c:v>
                </c:pt>
                <c:pt idx="116">
                  <c:v>43.5</c:v>
                </c:pt>
                <c:pt idx="117">
                  <c:v>43.8</c:v>
                </c:pt>
                <c:pt idx="118">
                  <c:v>44.8</c:v>
                </c:pt>
                <c:pt idx="119">
                  <c:v>42.4</c:v>
                </c:pt>
                <c:pt idx="120">
                  <c:v>39.700000000000003</c:v>
                </c:pt>
                <c:pt idx="121">
                  <c:v>37.200000000000003</c:v>
                </c:pt>
                <c:pt idx="122">
                  <c:v>34.4</c:v>
                </c:pt>
                <c:pt idx="123">
                  <c:v>33.6</c:v>
                </c:pt>
                <c:pt idx="124">
                  <c:v>32.299999999999997</c:v>
                </c:pt>
                <c:pt idx="125">
                  <c:v>29.8</c:v>
                </c:pt>
                <c:pt idx="126">
                  <c:v>28.8</c:v>
                </c:pt>
                <c:pt idx="127">
                  <c:v>28.5</c:v>
                </c:pt>
                <c:pt idx="128">
                  <c:v>28.4</c:v>
                </c:pt>
                <c:pt idx="129">
                  <c:v>28.4</c:v>
                </c:pt>
                <c:pt idx="130">
                  <c:v>27.7</c:v>
                </c:pt>
                <c:pt idx="131">
                  <c:v>26.3</c:v>
                </c:pt>
                <c:pt idx="132">
                  <c:v>26.7</c:v>
                </c:pt>
                <c:pt idx="133">
                  <c:v>29.1</c:v>
                </c:pt>
                <c:pt idx="134">
                  <c:v>32.299999999999997</c:v>
                </c:pt>
                <c:pt idx="135">
                  <c:v>34.200000000000003</c:v>
                </c:pt>
                <c:pt idx="136">
                  <c:v>35.200000000000003</c:v>
                </c:pt>
                <c:pt idx="137">
                  <c:v>35.299999999999997</c:v>
                </c:pt>
                <c:pt idx="138">
                  <c:v>35.6</c:v>
                </c:pt>
                <c:pt idx="139">
                  <c:v>35.9</c:v>
                </c:pt>
                <c:pt idx="140">
                  <c:v>36.5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data'!$AT$10:$AT$199</c:f>
              <c:numCache>
                <c:formatCode>General</c:formatCode>
                <c:ptCount val="190"/>
                <c:pt idx="0">
                  <c:v>36.5</c:v>
                </c:pt>
                <c:pt idx="1">
                  <c:v>37.4</c:v>
                </c:pt>
                <c:pt idx="2">
                  <c:v>39.200000000000003</c:v>
                </c:pt>
                <c:pt idx="3">
                  <c:v>40.799999999999997</c:v>
                </c:pt>
                <c:pt idx="4">
                  <c:v>42.6</c:v>
                </c:pt>
                <c:pt idx="5">
                  <c:v>43.6</c:v>
                </c:pt>
                <c:pt idx="6">
                  <c:v>44.3</c:v>
                </c:pt>
                <c:pt idx="7">
                  <c:v>45.4</c:v>
                </c:pt>
                <c:pt idx="8">
                  <c:v>46.2</c:v>
                </c:pt>
                <c:pt idx="9">
                  <c:v>46.3</c:v>
                </c:pt>
                <c:pt idx="10">
                  <c:v>45.4</c:v>
                </c:pt>
                <c:pt idx="11">
                  <c:v>43.2</c:v>
                </c:pt>
                <c:pt idx="12">
                  <c:v>40.9</c:v>
                </c:pt>
                <c:pt idx="13">
                  <c:v>36.799999999999997</c:v>
                </c:pt>
                <c:pt idx="14">
                  <c:v>35.4</c:v>
                </c:pt>
                <c:pt idx="15">
                  <c:v>34.299999999999997</c:v>
                </c:pt>
                <c:pt idx="16">
                  <c:v>31.4</c:v>
                </c:pt>
                <c:pt idx="17">
                  <c:v>30.4</c:v>
                </c:pt>
                <c:pt idx="18">
                  <c:v>29.6</c:v>
                </c:pt>
                <c:pt idx="19">
                  <c:v>29</c:v>
                </c:pt>
                <c:pt idx="20">
                  <c:v>28.5</c:v>
                </c:pt>
                <c:pt idx="21">
                  <c:v>27.2</c:v>
                </c:pt>
                <c:pt idx="22">
                  <c:v>25.7</c:v>
                </c:pt>
                <c:pt idx="23">
                  <c:v>24.2</c:v>
                </c:pt>
                <c:pt idx="24">
                  <c:v>22.7</c:v>
                </c:pt>
                <c:pt idx="25">
                  <c:v>21.5</c:v>
                </c:pt>
                <c:pt idx="26">
                  <c:v>20.6</c:v>
                </c:pt>
                <c:pt idx="27">
                  <c:v>20.399999999999999</c:v>
                </c:pt>
                <c:pt idx="28">
                  <c:v>20.9</c:v>
                </c:pt>
                <c:pt idx="29">
                  <c:v>21.1</c:v>
                </c:pt>
                <c:pt idx="30">
                  <c:v>21.1</c:v>
                </c:pt>
                <c:pt idx="31">
                  <c:v>22.3</c:v>
                </c:pt>
                <c:pt idx="32">
                  <c:v>25.5</c:v>
                </c:pt>
                <c:pt idx="33">
                  <c:v>27.3</c:v>
                </c:pt>
                <c:pt idx="34">
                  <c:v>29.1</c:v>
                </c:pt>
                <c:pt idx="35">
                  <c:v>32.4</c:v>
                </c:pt>
                <c:pt idx="36">
                  <c:v>33.5</c:v>
                </c:pt>
                <c:pt idx="37">
                  <c:v>34.799999999999997</c:v>
                </c:pt>
                <c:pt idx="38">
                  <c:v>35.1</c:v>
                </c:pt>
                <c:pt idx="39">
                  <c:v>35</c:v>
                </c:pt>
                <c:pt idx="40">
                  <c:v>35.1</c:v>
                </c:pt>
                <c:pt idx="41">
                  <c:v>34.6</c:v>
                </c:pt>
                <c:pt idx="42">
                  <c:v>34.299999999999997</c:v>
                </c:pt>
                <c:pt idx="43">
                  <c:v>34.200000000000003</c:v>
                </c:pt>
                <c:pt idx="44">
                  <c:v>34.200000000000003</c:v>
                </c:pt>
                <c:pt idx="45">
                  <c:v>28</c:v>
                </c:pt>
                <c:pt idx="46">
                  <c:v>29.8</c:v>
                </c:pt>
                <c:pt idx="47">
                  <c:v>31.2</c:v>
                </c:pt>
                <c:pt idx="48">
                  <c:v>30.9</c:v>
                </c:pt>
                <c:pt idx="49">
                  <c:v>31.8</c:v>
                </c:pt>
                <c:pt idx="50">
                  <c:v>32.200000000000003</c:v>
                </c:pt>
                <c:pt idx="51">
                  <c:v>33.6</c:v>
                </c:pt>
                <c:pt idx="52">
                  <c:v>36</c:v>
                </c:pt>
                <c:pt idx="53">
                  <c:v>36.799999999999997</c:v>
                </c:pt>
                <c:pt idx="54">
                  <c:v>37.1</c:v>
                </c:pt>
                <c:pt idx="55">
                  <c:v>38</c:v>
                </c:pt>
                <c:pt idx="56">
                  <c:v>38.200000000000003</c:v>
                </c:pt>
                <c:pt idx="57">
                  <c:v>39</c:v>
                </c:pt>
                <c:pt idx="58">
                  <c:v>39.799999999999997</c:v>
                </c:pt>
                <c:pt idx="59">
                  <c:v>40</c:v>
                </c:pt>
                <c:pt idx="60">
                  <c:v>40.5</c:v>
                </c:pt>
                <c:pt idx="61">
                  <c:v>40.700000000000003</c:v>
                </c:pt>
                <c:pt idx="62">
                  <c:v>41</c:v>
                </c:pt>
                <c:pt idx="63">
                  <c:v>41.7</c:v>
                </c:pt>
                <c:pt idx="64">
                  <c:v>42.4</c:v>
                </c:pt>
                <c:pt idx="65">
                  <c:v>42.8</c:v>
                </c:pt>
                <c:pt idx="66">
                  <c:v>42.9</c:v>
                </c:pt>
                <c:pt idx="67">
                  <c:v>43.3</c:v>
                </c:pt>
                <c:pt idx="68">
                  <c:v>43.5</c:v>
                </c:pt>
                <c:pt idx="69">
                  <c:v>44.1</c:v>
                </c:pt>
                <c:pt idx="70">
                  <c:v>44.6</c:v>
                </c:pt>
                <c:pt idx="71">
                  <c:v>43.3</c:v>
                </c:pt>
                <c:pt idx="72">
                  <c:v>39.6</c:v>
                </c:pt>
                <c:pt idx="73">
                  <c:v>36.5</c:v>
                </c:pt>
                <c:pt idx="74">
                  <c:v>33.799999999999997</c:v>
                </c:pt>
                <c:pt idx="75">
                  <c:v>31.7</c:v>
                </c:pt>
                <c:pt idx="76">
                  <c:v>30.7</c:v>
                </c:pt>
                <c:pt idx="77">
                  <c:v>29.5</c:v>
                </c:pt>
                <c:pt idx="78">
                  <c:v>28.3</c:v>
                </c:pt>
                <c:pt idx="79">
                  <c:v>28</c:v>
                </c:pt>
                <c:pt idx="80">
                  <c:v>27</c:v>
                </c:pt>
                <c:pt idx="81">
                  <c:v>25.5</c:v>
                </c:pt>
                <c:pt idx="82">
                  <c:v>22.9</c:v>
                </c:pt>
                <c:pt idx="83">
                  <c:v>20.9</c:v>
                </c:pt>
                <c:pt idx="84">
                  <c:v>20.7</c:v>
                </c:pt>
                <c:pt idx="85">
                  <c:v>20.8</c:v>
                </c:pt>
                <c:pt idx="86">
                  <c:v>21</c:v>
                </c:pt>
                <c:pt idx="87">
                  <c:v>21.9</c:v>
                </c:pt>
                <c:pt idx="88">
                  <c:v>22.5</c:v>
                </c:pt>
                <c:pt idx="89">
                  <c:v>22.6</c:v>
                </c:pt>
                <c:pt idx="90">
                  <c:v>25.1</c:v>
                </c:pt>
                <c:pt idx="91">
                  <c:v>26.2</c:v>
                </c:pt>
                <c:pt idx="92">
                  <c:v>27.8</c:v>
                </c:pt>
                <c:pt idx="93">
                  <c:v>28.4</c:v>
                </c:pt>
                <c:pt idx="94">
                  <c:v>29.2</c:v>
                </c:pt>
                <c:pt idx="95">
                  <c:v>30.4</c:v>
                </c:pt>
                <c:pt idx="96">
                  <c:v>30.8</c:v>
                </c:pt>
                <c:pt idx="97">
                  <c:v>30.6</c:v>
                </c:pt>
                <c:pt idx="98">
                  <c:v>31.2</c:v>
                </c:pt>
                <c:pt idx="99">
                  <c:v>31.9</c:v>
                </c:pt>
                <c:pt idx="100">
                  <c:v>32.6</c:v>
                </c:pt>
                <c:pt idx="101">
                  <c:v>32.9</c:v>
                </c:pt>
                <c:pt idx="102">
                  <c:v>33.5</c:v>
                </c:pt>
                <c:pt idx="103">
                  <c:v>34.799999999999997</c:v>
                </c:pt>
                <c:pt idx="104">
                  <c:v>35.299999999999997</c:v>
                </c:pt>
                <c:pt idx="105">
                  <c:v>35</c:v>
                </c:pt>
                <c:pt idx="106">
                  <c:v>34.9</c:v>
                </c:pt>
                <c:pt idx="107">
                  <c:v>34.6</c:v>
                </c:pt>
                <c:pt idx="108">
                  <c:v>34.200000000000003</c:v>
                </c:pt>
                <c:pt idx="109">
                  <c:v>34.1</c:v>
                </c:pt>
                <c:pt idx="110">
                  <c:v>34.700000000000003</c:v>
                </c:pt>
                <c:pt idx="111">
                  <c:v>36</c:v>
                </c:pt>
                <c:pt idx="112">
                  <c:v>37.200000000000003</c:v>
                </c:pt>
                <c:pt idx="113">
                  <c:v>38.4</c:v>
                </c:pt>
                <c:pt idx="114">
                  <c:v>40</c:v>
                </c:pt>
                <c:pt idx="115">
                  <c:v>41.1</c:v>
                </c:pt>
                <c:pt idx="116">
                  <c:v>41.5</c:v>
                </c:pt>
                <c:pt idx="117">
                  <c:v>43.6</c:v>
                </c:pt>
                <c:pt idx="118">
                  <c:v>45.3</c:v>
                </c:pt>
                <c:pt idx="119">
                  <c:v>45.3</c:v>
                </c:pt>
                <c:pt idx="120">
                  <c:v>43.9</c:v>
                </c:pt>
                <c:pt idx="121">
                  <c:v>41.8</c:v>
                </c:pt>
                <c:pt idx="122">
                  <c:v>39</c:v>
                </c:pt>
                <c:pt idx="123">
                  <c:v>36.5</c:v>
                </c:pt>
                <c:pt idx="124">
                  <c:v>31.4</c:v>
                </c:pt>
                <c:pt idx="125">
                  <c:v>29.6</c:v>
                </c:pt>
                <c:pt idx="126">
                  <c:v>27.6</c:v>
                </c:pt>
                <c:pt idx="127">
                  <c:v>26.4</c:v>
                </c:pt>
                <c:pt idx="128">
                  <c:v>26.2</c:v>
                </c:pt>
                <c:pt idx="129">
                  <c:v>25.4</c:v>
                </c:pt>
                <c:pt idx="130">
                  <c:v>25.4</c:v>
                </c:pt>
                <c:pt idx="131">
                  <c:v>27.1</c:v>
                </c:pt>
                <c:pt idx="132">
                  <c:v>29.5</c:v>
                </c:pt>
                <c:pt idx="133">
                  <c:v>30.8</c:v>
                </c:pt>
                <c:pt idx="134">
                  <c:v>32.9</c:v>
                </c:pt>
                <c:pt idx="135">
                  <c:v>34.5</c:v>
                </c:pt>
                <c:pt idx="136">
                  <c:v>34.799999999999997</c:v>
                </c:pt>
                <c:pt idx="137">
                  <c:v>35.4</c:v>
                </c:pt>
                <c:pt idx="138">
                  <c:v>35.6</c:v>
                </c:pt>
                <c:pt idx="139">
                  <c:v>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8880"/>
        <c:axId val="83020800"/>
      </c:scatterChart>
      <c:valAx>
        <c:axId val="83018880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3020800"/>
        <c:crosses val="autoZero"/>
        <c:crossBetween val="midCat"/>
      </c:valAx>
      <c:valAx>
        <c:axId val="83020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3018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Lambda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data'!$BC$10:$BC$200</c:f>
              <c:numCache>
                <c:formatCode>General</c:formatCode>
                <c:ptCount val="191"/>
                <c:pt idx="0">
                  <c:v>0.94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  <c:pt idx="4">
                  <c:v>0.91</c:v>
                </c:pt>
                <c:pt idx="5">
                  <c:v>0.91</c:v>
                </c:pt>
                <c:pt idx="6">
                  <c:v>0.93</c:v>
                </c:pt>
                <c:pt idx="7">
                  <c:v>0.98</c:v>
                </c:pt>
                <c:pt idx="8">
                  <c:v>0.99</c:v>
                </c:pt>
                <c:pt idx="9">
                  <c:v>0.99</c:v>
                </c:pt>
                <c:pt idx="10">
                  <c:v>0.96</c:v>
                </c:pt>
                <c:pt idx="11">
                  <c:v>0.91</c:v>
                </c:pt>
                <c:pt idx="12">
                  <c:v>0.89</c:v>
                </c:pt>
                <c:pt idx="13">
                  <c:v>0.9</c:v>
                </c:pt>
                <c:pt idx="14">
                  <c:v>0.92</c:v>
                </c:pt>
                <c:pt idx="15">
                  <c:v>0.94</c:v>
                </c:pt>
                <c:pt idx="16">
                  <c:v>0.97</c:v>
                </c:pt>
                <c:pt idx="17">
                  <c:v>0.98</c:v>
                </c:pt>
                <c:pt idx="18">
                  <c:v>0.98</c:v>
                </c:pt>
                <c:pt idx="19">
                  <c:v>0.97</c:v>
                </c:pt>
                <c:pt idx="20">
                  <c:v>0.94</c:v>
                </c:pt>
                <c:pt idx="21">
                  <c:v>0.92</c:v>
                </c:pt>
                <c:pt idx="22">
                  <c:v>0.9</c:v>
                </c:pt>
                <c:pt idx="23">
                  <c:v>0.88</c:v>
                </c:pt>
                <c:pt idx="24">
                  <c:v>0.86</c:v>
                </c:pt>
                <c:pt idx="25">
                  <c:v>0.86</c:v>
                </c:pt>
                <c:pt idx="26">
                  <c:v>0.86</c:v>
                </c:pt>
                <c:pt idx="27">
                  <c:v>0.88</c:v>
                </c:pt>
                <c:pt idx="28">
                  <c:v>0.96</c:v>
                </c:pt>
                <c:pt idx="29">
                  <c:v>1.02</c:v>
                </c:pt>
                <c:pt idx="30">
                  <c:v>1.04</c:v>
                </c:pt>
                <c:pt idx="31">
                  <c:v>1.03</c:v>
                </c:pt>
                <c:pt idx="32">
                  <c:v>1.01</c:v>
                </c:pt>
                <c:pt idx="33">
                  <c:v>0.99</c:v>
                </c:pt>
                <c:pt idx="34">
                  <c:v>0.97</c:v>
                </c:pt>
                <c:pt idx="35">
                  <c:v>0.95</c:v>
                </c:pt>
                <c:pt idx="36">
                  <c:v>0.96</c:v>
                </c:pt>
                <c:pt idx="37">
                  <c:v>1</c:v>
                </c:pt>
                <c:pt idx="38">
                  <c:v>1.05</c:v>
                </c:pt>
                <c:pt idx="39">
                  <c:v>1.05</c:v>
                </c:pt>
                <c:pt idx="40">
                  <c:v>1.06</c:v>
                </c:pt>
                <c:pt idx="41">
                  <c:v>1.05</c:v>
                </c:pt>
                <c:pt idx="42">
                  <c:v>1.05</c:v>
                </c:pt>
                <c:pt idx="43">
                  <c:v>1.06</c:v>
                </c:pt>
                <c:pt idx="44">
                  <c:v>1.06</c:v>
                </c:pt>
                <c:pt idx="45">
                  <c:v>1.06</c:v>
                </c:pt>
                <c:pt idx="46">
                  <c:v>1.06</c:v>
                </c:pt>
                <c:pt idx="47">
                  <c:v>1.06</c:v>
                </c:pt>
                <c:pt idx="48">
                  <c:v>1.05</c:v>
                </c:pt>
                <c:pt idx="49">
                  <c:v>1.01</c:v>
                </c:pt>
                <c:pt idx="50">
                  <c:v>0.99</c:v>
                </c:pt>
                <c:pt idx="51">
                  <c:v>0.99</c:v>
                </c:pt>
                <c:pt idx="52">
                  <c:v>1</c:v>
                </c:pt>
                <c:pt idx="53">
                  <c:v>0.99</c:v>
                </c:pt>
                <c:pt idx="54">
                  <c:v>0.95</c:v>
                </c:pt>
                <c:pt idx="55">
                  <c:v>0.93</c:v>
                </c:pt>
                <c:pt idx="56">
                  <c:v>0.92</c:v>
                </c:pt>
                <c:pt idx="57">
                  <c:v>0.92</c:v>
                </c:pt>
                <c:pt idx="58">
                  <c:v>0.92</c:v>
                </c:pt>
                <c:pt idx="59">
                  <c:v>0.92</c:v>
                </c:pt>
                <c:pt idx="60">
                  <c:v>0.93</c:v>
                </c:pt>
                <c:pt idx="61">
                  <c:v>0.95</c:v>
                </c:pt>
                <c:pt idx="62">
                  <c:v>0.97</c:v>
                </c:pt>
                <c:pt idx="63">
                  <c:v>0.99</c:v>
                </c:pt>
                <c:pt idx="64">
                  <c:v>0.99</c:v>
                </c:pt>
                <c:pt idx="65">
                  <c:v>0.99</c:v>
                </c:pt>
                <c:pt idx="66">
                  <c:v>0.99</c:v>
                </c:pt>
                <c:pt idx="67">
                  <c:v>0.98</c:v>
                </c:pt>
                <c:pt idx="68">
                  <c:v>0.98</c:v>
                </c:pt>
                <c:pt idx="69">
                  <c:v>0.95</c:v>
                </c:pt>
                <c:pt idx="70">
                  <c:v>0.94</c:v>
                </c:pt>
                <c:pt idx="71">
                  <c:v>0.92</c:v>
                </c:pt>
                <c:pt idx="72">
                  <c:v>0.96</c:v>
                </c:pt>
                <c:pt idx="73">
                  <c:v>1.01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0.98</c:v>
                </c:pt>
                <c:pt idx="79">
                  <c:v>0.95</c:v>
                </c:pt>
                <c:pt idx="80">
                  <c:v>0.92</c:v>
                </c:pt>
                <c:pt idx="81">
                  <c:v>0.89</c:v>
                </c:pt>
                <c:pt idx="82">
                  <c:v>0.92</c:v>
                </c:pt>
                <c:pt idx="83">
                  <c:v>0.97</c:v>
                </c:pt>
                <c:pt idx="84">
                  <c:v>1</c:v>
                </c:pt>
                <c:pt idx="85">
                  <c:v>1.02</c:v>
                </c:pt>
                <c:pt idx="86">
                  <c:v>1.02</c:v>
                </c:pt>
                <c:pt idx="87">
                  <c:v>1.03</c:v>
                </c:pt>
                <c:pt idx="88">
                  <c:v>1.04</c:v>
                </c:pt>
                <c:pt idx="89">
                  <c:v>1.05</c:v>
                </c:pt>
                <c:pt idx="90">
                  <c:v>1.05</c:v>
                </c:pt>
                <c:pt idx="91">
                  <c:v>1.06</c:v>
                </c:pt>
                <c:pt idx="92">
                  <c:v>1.07</c:v>
                </c:pt>
                <c:pt idx="93">
                  <c:v>1.07</c:v>
                </c:pt>
                <c:pt idx="94">
                  <c:v>1.07</c:v>
                </c:pt>
                <c:pt idx="95">
                  <c:v>1.07</c:v>
                </c:pt>
                <c:pt idx="96">
                  <c:v>1.07</c:v>
                </c:pt>
                <c:pt idx="97">
                  <c:v>1.07</c:v>
                </c:pt>
                <c:pt idx="98">
                  <c:v>1.07</c:v>
                </c:pt>
                <c:pt idx="99">
                  <c:v>1.07</c:v>
                </c:pt>
                <c:pt idx="100">
                  <c:v>1.07</c:v>
                </c:pt>
                <c:pt idx="101">
                  <c:v>1.07</c:v>
                </c:pt>
                <c:pt idx="102">
                  <c:v>1.07</c:v>
                </c:pt>
                <c:pt idx="103">
                  <c:v>1.07</c:v>
                </c:pt>
                <c:pt idx="104">
                  <c:v>1.07</c:v>
                </c:pt>
                <c:pt idx="105">
                  <c:v>1.07</c:v>
                </c:pt>
                <c:pt idx="106">
                  <c:v>1.08</c:v>
                </c:pt>
                <c:pt idx="107">
                  <c:v>1.08</c:v>
                </c:pt>
                <c:pt idx="108">
                  <c:v>1.06</c:v>
                </c:pt>
                <c:pt idx="109">
                  <c:v>1.01</c:v>
                </c:pt>
                <c:pt idx="110">
                  <c:v>0.97</c:v>
                </c:pt>
                <c:pt idx="111">
                  <c:v>0.95</c:v>
                </c:pt>
                <c:pt idx="112">
                  <c:v>0.94</c:v>
                </c:pt>
                <c:pt idx="113">
                  <c:v>0.93</c:v>
                </c:pt>
                <c:pt idx="114">
                  <c:v>0.93</c:v>
                </c:pt>
                <c:pt idx="115">
                  <c:v>0.92</c:v>
                </c:pt>
                <c:pt idx="116">
                  <c:v>0.92</c:v>
                </c:pt>
                <c:pt idx="117">
                  <c:v>0.93</c:v>
                </c:pt>
                <c:pt idx="118">
                  <c:v>0.93</c:v>
                </c:pt>
                <c:pt idx="119">
                  <c:v>0.9</c:v>
                </c:pt>
                <c:pt idx="120">
                  <c:v>0.87</c:v>
                </c:pt>
                <c:pt idx="121">
                  <c:v>0.86</c:v>
                </c:pt>
                <c:pt idx="122">
                  <c:v>0.9</c:v>
                </c:pt>
                <c:pt idx="123">
                  <c:v>0.97</c:v>
                </c:pt>
                <c:pt idx="124">
                  <c:v>1.01</c:v>
                </c:pt>
                <c:pt idx="125">
                  <c:v>1</c:v>
                </c:pt>
                <c:pt idx="126">
                  <c:v>0.99</c:v>
                </c:pt>
                <c:pt idx="127">
                  <c:v>0.98</c:v>
                </c:pt>
                <c:pt idx="128">
                  <c:v>0.99</c:v>
                </c:pt>
                <c:pt idx="129">
                  <c:v>1.02</c:v>
                </c:pt>
                <c:pt idx="130">
                  <c:v>1.05</c:v>
                </c:pt>
                <c:pt idx="131">
                  <c:v>1.04</c:v>
                </c:pt>
                <c:pt idx="132">
                  <c:v>1.01</c:v>
                </c:pt>
                <c:pt idx="133">
                  <c:v>0.99</c:v>
                </c:pt>
                <c:pt idx="134">
                  <c:v>1</c:v>
                </c:pt>
                <c:pt idx="135">
                  <c:v>1.03</c:v>
                </c:pt>
                <c:pt idx="136">
                  <c:v>1.06</c:v>
                </c:pt>
                <c:pt idx="137">
                  <c:v>1.05</c:v>
                </c:pt>
                <c:pt idx="138">
                  <c:v>1.02</c:v>
                </c:pt>
                <c:pt idx="139">
                  <c:v>0.99</c:v>
                </c:pt>
                <c:pt idx="140">
                  <c:v>0.98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data'!$BC$10:$BC$200</c:f>
              <c:numCache>
                <c:formatCode>General</c:formatCode>
                <c:ptCount val="191"/>
                <c:pt idx="0">
                  <c:v>0.98</c:v>
                </c:pt>
                <c:pt idx="1">
                  <c:v>0.97</c:v>
                </c:pt>
                <c:pt idx="2">
                  <c:v>0.95</c:v>
                </c:pt>
                <c:pt idx="3">
                  <c:v>0.93</c:v>
                </c:pt>
                <c:pt idx="4">
                  <c:v>0.93</c:v>
                </c:pt>
                <c:pt idx="5">
                  <c:v>0.94</c:v>
                </c:pt>
                <c:pt idx="6">
                  <c:v>0.97</c:v>
                </c:pt>
                <c:pt idx="7">
                  <c:v>1.01</c:v>
                </c:pt>
                <c:pt idx="8">
                  <c:v>1.01</c:v>
                </c:pt>
                <c:pt idx="9">
                  <c:v>0.97</c:v>
                </c:pt>
                <c:pt idx="10">
                  <c:v>0.93</c:v>
                </c:pt>
                <c:pt idx="11">
                  <c:v>0.95</c:v>
                </c:pt>
                <c:pt idx="12">
                  <c:v>0.96</c:v>
                </c:pt>
                <c:pt idx="13">
                  <c:v>0.98</c:v>
                </c:pt>
                <c:pt idx="14">
                  <c:v>0.99</c:v>
                </c:pt>
                <c:pt idx="15">
                  <c:v>0.98</c:v>
                </c:pt>
                <c:pt idx="16">
                  <c:v>0.99</c:v>
                </c:pt>
                <c:pt idx="17">
                  <c:v>1</c:v>
                </c:pt>
                <c:pt idx="18">
                  <c:v>0.97</c:v>
                </c:pt>
                <c:pt idx="19">
                  <c:v>0.95</c:v>
                </c:pt>
                <c:pt idx="20">
                  <c:v>0.91</c:v>
                </c:pt>
                <c:pt idx="21">
                  <c:v>0.9</c:v>
                </c:pt>
                <c:pt idx="22">
                  <c:v>0.87</c:v>
                </c:pt>
                <c:pt idx="23">
                  <c:v>0.87</c:v>
                </c:pt>
                <c:pt idx="24">
                  <c:v>0.89</c:v>
                </c:pt>
                <c:pt idx="25">
                  <c:v>0.92</c:v>
                </c:pt>
                <c:pt idx="26">
                  <c:v>0.96</c:v>
                </c:pt>
                <c:pt idx="27">
                  <c:v>1</c:v>
                </c:pt>
                <c:pt idx="28">
                  <c:v>1.04</c:v>
                </c:pt>
                <c:pt idx="29">
                  <c:v>1.06</c:v>
                </c:pt>
                <c:pt idx="30">
                  <c:v>1.05</c:v>
                </c:pt>
                <c:pt idx="31">
                  <c:v>1.03</c:v>
                </c:pt>
                <c:pt idx="32">
                  <c:v>1.04</c:v>
                </c:pt>
                <c:pt idx="33">
                  <c:v>1.05</c:v>
                </c:pt>
                <c:pt idx="34">
                  <c:v>1.04</c:v>
                </c:pt>
                <c:pt idx="35">
                  <c:v>1.02</c:v>
                </c:pt>
                <c:pt idx="36">
                  <c:v>1.01</c:v>
                </c:pt>
                <c:pt idx="37">
                  <c:v>1.03</c:v>
                </c:pt>
                <c:pt idx="38">
                  <c:v>1.04</c:v>
                </c:pt>
                <c:pt idx="39">
                  <c:v>1.05</c:v>
                </c:pt>
                <c:pt idx="40">
                  <c:v>1.06</c:v>
                </c:pt>
                <c:pt idx="41">
                  <c:v>1.06</c:v>
                </c:pt>
                <c:pt idx="42">
                  <c:v>1.06</c:v>
                </c:pt>
                <c:pt idx="43">
                  <c:v>1.06</c:v>
                </c:pt>
                <c:pt idx="44">
                  <c:v>1.06</c:v>
                </c:pt>
                <c:pt idx="45">
                  <c:v>1.06</c:v>
                </c:pt>
                <c:pt idx="46">
                  <c:v>1.06</c:v>
                </c:pt>
                <c:pt idx="47">
                  <c:v>1.05</c:v>
                </c:pt>
                <c:pt idx="48">
                  <c:v>0.99</c:v>
                </c:pt>
                <c:pt idx="49">
                  <c:v>0.98</c:v>
                </c:pt>
                <c:pt idx="50">
                  <c:v>0.97</c:v>
                </c:pt>
                <c:pt idx="51">
                  <c:v>0.96</c:v>
                </c:pt>
                <c:pt idx="52">
                  <c:v>0.98</c:v>
                </c:pt>
                <c:pt idx="53">
                  <c:v>0.98</c:v>
                </c:pt>
                <c:pt idx="54">
                  <c:v>0.97</c:v>
                </c:pt>
                <c:pt idx="55">
                  <c:v>0.94</c:v>
                </c:pt>
                <c:pt idx="56">
                  <c:v>0.93</c:v>
                </c:pt>
                <c:pt idx="57">
                  <c:v>0.92</c:v>
                </c:pt>
                <c:pt idx="58">
                  <c:v>0.92</c:v>
                </c:pt>
                <c:pt idx="59">
                  <c:v>0.92</c:v>
                </c:pt>
                <c:pt idx="60">
                  <c:v>0.92</c:v>
                </c:pt>
                <c:pt idx="61">
                  <c:v>0.92</c:v>
                </c:pt>
                <c:pt idx="62">
                  <c:v>0.92</c:v>
                </c:pt>
                <c:pt idx="63">
                  <c:v>0.92</c:v>
                </c:pt>
                <c:pt idx="64">
                  <c:v>0.92</c:v>
                </c:pt>
                <c:pt idx="65">
                  <c:v>0.92</c:v>
                </c:pt>
                <c:pt idx="66">
                  <c:v>0.92</c:v>
                </c:pt>
                <c:pt idx="67">
                  <c:v>0.92</c:v>
                </c:pt>
                <c:pt idx="68">
                  <c:v>0.91</c:v>
                </c:pt>
                <c:pt idx="69">
                  <c:v>0.87</c:v>
                </c:pt>
                <c:pt idx="70">
                  <c:v>0.9</c:v>
                </c:pt>
                <c:pt idx="71">
                  <c:v>0.93</c:v>
                </c:pt>
                <c:pt idx="72">
                  <c:v>0.98</c:v>
                </c:pt>
                <c:pt idx="73">
                  <c:v>1.03</c:v>
                </c:pt>
                <c:pt idx="74">
                  <c:v>1.01</c:v>
                </c:pt>
                <c:pt idx="75">
                  <c:v>0.99</c:v>
                </c:pt>
                <c:pt idx="76">
                  <c:v>0.95</c:v>
                </c:pt>
                <c:pt idx="77">
                  <c:v>0.93</c:v>
                </c:pt>
                <c:pt idx="78">
                  <c:v>0.93</c:v>
                </c:pt>
                <c:pt idx="79">
                  <c:v>0.92</c:v>
                </c:pt>
                <c:pt idx="80">
                  <c:v>0.91</c:v>
                </c:pt>
                <c:pt idx="81">
                  <c:v>0.89</c:v>
                </c:pt>
                <c:pt idx="82">
                  <c:v>0.94</c:v>
                </c:pt>
                <c:pt idx="83">
                  <c:v>0.97</c:v>
                </c:pt>
                <c:pt idx="84">
                  <c:v>1</c:v>
                </c:pt>
                <c:pt idx="85">
                  <c:v>1.02</c:v>
                </c:pt>
                <c:pt idx="86">
                  <c:v>1.04</c:v>
                </c:pt>
                <c:pt idx="87">
                  <c:v>1.05</c:v>
                </c:pt>
                <c:pt idx="88">
                  <c:v>1.06</c:v>
                </c:pt>
                <c:pt idx="89">
                  <c:v>1.06</c:v>
                </c:pt>
                <c:pt idx="90">
                  <c:v>1.06</c:v>
                </c:pt>
                <c:pt idx="91">
                  <c:v>1.06</c:v>
                </c:pt>
                <c:pt idx="92">
                  <c:v>1.06</c:v>
                </c:pt>
                <c:pt idx="93">
                  <c:v>1.07</c:v>
                </c:pt>
                <c:pt idx="94">
                  <c:v>1.07</c:v>
                </c:pt>
                <c:pt idx="95">
                  <c:v>1.07</c:v>
                </c:pt>
                <c:pt idx="96">
                  <c:v>1.07</c:v>
                </c:pt>
                <c:pt idx="97">
                  <c:v>1.07</c:v>
                </c:pt>
                <c:pt idx="98">
                  <c:v>1.07</c:v>
                </c:pt>
                <c:pt idx="99">
                  <c:v>1.07</c:v>
                </c:pt>
                <c:pt idx="100">
                  <c:v>1.07</c:v>
                </c:pt>
                <c:pt idx="101">
                  <c:v>1.07</c:v>
                </c:pt>
                <c:pt idx="102">
                  <c:v>1.07</c:v>
                </c:pt>
                <c:pt idx="103">
                  <c:v>1.07</c:v>
                </c:pt>
                <c:pt idx="104">
                  <c:v>1.05</c:v>
                </c:pt>
                <c:pt idx="105">
                  <c:v>1.04</c:v>
                </c:pt>
                <c:pt idx="106">
                  <c:v>1.02</c:v>
                </c:pt>
                <c:pt idx="107">
                  <c:v>0.99</c:v>
                </c:pt>
                <c:pt idx="108">
                  <c:v>0.97</c:v>
                </c:pt>
                <c:pt idx="109">
                  <c:v>0.95</c:v>
                </c:pt>
                <c:pt idx="110">
                  <c:v>0.94</c:v>
                </c:pt>
                <c:pt idx="111">
                  <c:v>0.93</c:v>
                </c:pt>
                <c:pt idx="112">
                  <c:v>0.92</c:v>
                </c:pt>
                <c:pt idx="113">
                  <c:v>0.92</c:v>
                </c:pt>
                <c:pt idx="114">
                  <c:v>0.92</c:v>
                </c:pt>
                <c:pt idx="115">
                  <c:v>0.9</c:v>
                </c:pt>
                <c:pt idx="116">
                  <c:v>0.86</c:v>
                </c:pt>
                <c:pt idx="117">
                  <c:v>0.82</c:v>
                </c:pt>
                <c:pt idx="118">
                  <c:v>0.85</c:v>
                </c:pt>
                <c:pt idx="119">
                  <c:v>0.86</c:v>
                </c:pt>
                <c:pt idx="120">
                  <c:v>0.9</c:v>
                </c:pt>
                <c:pt idx="121">
                  <c:v>0.93</c:v>
                </c:pt>
                <c:pt idx="122">
                  <c:v>0.95</c:v>
                </c:pt>
                <c:pt idx="123">
                  <c:v>0.97</c:v>
                </c:pt>
                <c:pt idx="124">
                  <c:v>0.98</c:v>
                </c:pt>
                <c:pt idx="125">
                  <c:v>0.96</c:v>
                </c:pt>
                <c:pt idx="126">
                  <c:v>0.95</c:v>
                </c:pt>
                <c:pt idx="127">
                  <c:v>0.94</c:v>
                </c:pt>
                <c:pt idx="128">
                  <c:v>0.97</c:v>
                </c:pt>
                <c:pt idx="129">
                  <c:v>1.02</c:v>
                </c:pt>
                <c:pt idx="130">
                  <c:v>1.05</c:v>
                </c:pt>
                <c:pt idx="131">
                  <c:v>1.06</c:v>
                </c:pt>
                <c:pt idx="132">
                  <c:v>1.04</c:v>
                </c:pt>
                <c:pt idx="133">
                  <c:v>1.02</c:v>
                </c:pt>
                <c:pt idx="134">
                  <c:v>1.03</c:v>
                </c:pt>
                <c:pt idx="135">
                  <c:v>1.05</c:v>
                </c:pt>
                <c:pt idx="136">
                  <c:v>1.06</c:v>
                </c:pt>
                <c:pt idx="137">
                  <c:v>1.05</c:v>
                </c:pt>
                <c:pt idx="138">
                  <c:v>1.01</c:v>
                </c:pt>
                <c:pt idx="139">
                  <c:v>0.99</c:v>
                </c:pt>
                <c:pt idx="140">
                  <c:v>0.98</c:v>
                </c:pt>
              </c:numCache>
            </c:numRef>
          </c:yVal>
          <c:smooth val="1"/>
        </c:ser>
        <c:ser>
          <c:idx val="0"/>
          <c:order val="2"/>
          <c:tx>
            <c:v>Lab 4</c:v>
          </c:tx>
          <c:marker>
            <c:symbol val="none"/>
          </c:marker>
          <c:yVal>
            <c:numRef>
              <c:f>'Lap 4 data'!$BC$10:$BC$199</c:f>
              <c:numCache>
                <c:formatCode>General</c:formatCode>
                <c:ptCount val="190"/>
                <c:pt idx="0">
                  <c:v>0.98</c:v>
                </c:pt>
                <c:pt idx="1">
                  <c:v>0.95</c:v>
                </c:pt>
                <c:pt idx="2">
                  <c:v>0.94</c:v>
                </c:pt>
                <c:pt idx="3">
                  <c:v>0.93</c:v>
                </c:pt>
                <c:pt idx="4">
                  <c:v>0.92</c:v>
                </c:pt>
                <c:pt idx="5">
                  <c:v>0.93</c:v>
                </c:pt>
                <c:pt idx="6">
                  <c:v>0.94</c:v>
                </c:pt>
                <c:pt idx="7">
                  <c:v>0.97</c:v>
                </c:pt>
                <c:pt idx="8">
                  <c:v>0.96</c:v>
                </c:pt>
                <c:pt idx="9">
                  <c:v>0.95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0.96</c:v>
                </c:pt>
                <c:pt idx="14">
                  <c:v>0.95</c:v>
                </c:pt>
                <c:pt idx="15">
                  <c:v>0.97</c:v>
                </c:pt>
                <c:pt idx="16">
                  <c:v>1</c:v>
                </c:pt>
                <c:pt idx="17">
                  <c:v>0.99</c:v>
                </c:pt>
                <c:pt idx="18">
                  <c:v>0.96</c:v>
                </c:pt>
                <c:pt idx="19">
                  <c:v>0.92</c:v>
                </c:pt>
                <c:pt idx="20">
                  <c:v>0.89</c:v>
                </c:pt>
                <c:pt idx="21">
                  <c:v>0.87</c:v>
                </c:pt>
                <c:pt idx="22">
                  <c:v>0.88</c:v>
                </c:pt>
                <c:pt idx="23">
                  <c:v>0.9</c:v>
                </c:pt>
                <c:pt idx="24">
                  <c:v>0.92</c:v>
                </c:pt>
                <c:pt idx="25">
                  <c:v>0.93</c:v>
                </c:pt>
                <c:pt idx="26">
                  <c:v>0.95</c:v>
                </c:pt>
                <c:pt idx="27">
                  <c:v>0.99</c:v>
                </c:pt>
                <c:pt idx="28">
                  <c:v>1.04</c:v>
                </c:pt>
                <c:pt idx="29">
                  <c:v>1.06</c:v>
                </c:pt>
                <c:pt idx="30">
                  <c:v>1.07</c:v>
                </c:pt>
                <c:pt idx="31">
                  <c:v>1.06</c:v>
                </c:pt>
                <c:pt idx="32">
                  <c:v>1.03</c:v>
                </c:pt>
                <c:pt idx="33">
                  <c:v>1</c:v>
                </c:pt>
                <c:pt idx="34">
                  <c:v>1</c:v>
                </c:pt>
                <c:pt idx="35">
                  <c:v>1.01</c:v>
                </c:pt>
                <c:pt idx="36">
                  <c:v>1.04</c:v>
                </c:pt>
                <c:pt idx="37">
                  <c:v>1.06</c:v>
                </c:pt>
                <c:pt idx="38">
                  <c:v>1.07</c:v>
                </c:pt>
                <c:pt idx="39">
                  <c:v>1.07</c:v>
                </c:pt>
                <c:pt idx="40">
                  <c:v>1.07</c:v>
                </c:pt>
                <c:pt idx="41">
                  <c:v>1.04</c:v>
                </c:pt>
                <c:pt idx="42">
                  <c:v>1.03</c:v>
                </c:pt>
                <c:pt idx="43">
                  <c:v>1.03</c:v>
                </c:pt>
                <c:pt idx="44">
                  <c:v>1.04</c:v>
                </c:pt>
                <c:pt idx="45">
                  <c:v>1.05</c:v>
                </c:pt>
                <c:pt idx="46">
                  <c:v>1.05</c:v>
                </c:pt>
                <c:pt idx="47">
                  <c:v>1.02</c:v>
                </c:pt>
                <c:pt idx="48">
                  <c:v>1</c:v>
                </c:pt>
                <c:pt idx="49">
                  <c:v>0.99</c:v>
                </c:pt>
                <c:pt idx="50">
                  <c:v>0.97</c:v>
                </c:pt>
                <c:pt idx="51">
                  <c:v>0.98</c:v>
                </c:pt>
                <c:pt idx="52">
                  <c:v>0.97</c:v>
                </c:pt>
                <c:pt idx="53">
                  <c:v>0.96</c:v>
                </c:pt>
                <c:pt idx="54">
                  <c:v>0.94</c:v>
                </c:pt>
                <c:pt idx="55">
                  <c:v>0.93</c:v>
                </c:pt>
                <c:pt idx="56">
                  <c:v>0.92</c:v>
                </c:pt>
                <c:pt idx="57">
                  <c:v>0.92</c:v>
                </c:pt>
                <c:pt idx="58">
                  <c:v>0.92</c:v>
                </c:pt>
                <c:pt idx="59">
                  <c:v>0.92</c:v>
                </c:pt>
                <c:pt idx="60">
                  <c:v>0.92</c:v>
                </c:pt>
                <c:pt idx="61">
                  <c:v>0.92</c:v>
                </c:pt>
                <c:pt idx="62">
                  <c:v>0.92</c:v>
                </c:pt>
                <c:pt idx="63">
                  <c:v>0.93</c:v>
                </c:pt>
                <c:pt idx="64">
                  <c:v>0.93</c:v>
                </c:pt>
                <c:pt idx="65">
                  <c:v>0.94</c:v>
                </c:pt>
                <c:pt idx="66">
                  <c:v>0.93</c:v>
                </c:pt>
                <c:pt idx="67">
                  <c:v>0.93</c:v>
                </c:pt>
                <c:pt idx="68">
                  <c:v>0.93</c:v>
                </c:pt>
                <c:pt idx="69">
                  <c:v>0.92</c:v>
                </c:pt>
                <c:pt idx="70">
                  <c:v>0.92</c:v>
                </c:pt>
                <c:pt idx="71">
                  <c:v>0.92</c:v>
                </c:pt>
                <c:pt idx="72">
                  <c:v>0.98</c:v>
                </c:pt>
                <c:pt idx="73">
                  <c:v>1.01</c:v>
                </c:pt>
                <c:pt idx="74">
                  <c:v>1</c:v>
                </c:pt>
                <c:pt idx="75">
                  <c:v>0.99</c:v>
                </c:pt>
                <c:pt idx="76">
                  <c:v>0.97</c:v>
                </c:pt>
                <c:pt idx="77">
                  <c:v>0.97</c:v>
                </c:pt>
                <c:pt idx="78">
                  <c:v>0.96</c:v>
                </c:pt>
                <c:pt idx="79">
                  <c:v>0.93</c:v>
                </c:pt>
                <c:pt idx="80">
                  <c:v>0.91</c:v>
                </c:pt>
                <c:pt idx="81">
                  <c:v>0.94</c:v>
                </c:pt>
                <c:pt idx="82">
                  <c:v>0.97</c:v>
                </c:pt>
                <c:pt idx="83">
                  <c:v>1.01</c:v>
                </c:pt>
                <c:pt idx="84">
                  <c:v>1.02</c:v>
                </c:pt>
                <c:pt idx="85">
                  <c:v>1.03</c:v>
                </c:pt>
                <c:pt idx="86">
                  <c:v>1.04</c:v>
                </c:pt>
                <c:pt idx="87">
                  <c:v>1.06</c:v>
                </c:pt>
                <c:pt idx="88">
                  <c:v>1.06</c:v>
                </c:pt>
                <c:pt idx="89">
                  <c:v>1.06</c:v>
                </c:pt>
                <c:pt idx="90">
                  <c:v>1.07</c:v>
                </c:pt>
                <c:pt idx="91">
                  <c:v>1.06</c:v>
                </c:pt>
                <c:pt idx="92">
                  <c:v>1.06</c:v>
                </c:pt>
                <c:pt idx="93">
                  <c:v>1.06</c:v>
                </c:pt>
                <c:pt idx="94">
                  <c:v>1.06</c:v>
                </c:pt>
                <c:pt idx="95">
                  <c:v>1.06</c:v>
                </c:pt>
                <c:pt idx="96">
                  <c:v>1.06</c:v>
                </c:pt>
                <c:pt idx="97">
                  <c:v>1.07</c:v>
                </c:pt>
                <c:pt idx="98">
                  <c:v>1.07</c:v>
                </c:pt>
                <c:pt idx="99">
                  <c:v>1.05</c:v>
                </c:pt>
                <c:pt idx="100">
                  <c:v>1.06</c:v>
                </c:pt>
                <c:pt idx="101">
                  <c:v>1.07</c:v>
                </c:pt>
                <c:pt idx="102">
                  <c:v>1.08</c:v>
                </c:pt>
                <c:pt idx="103">
                  <c:v>1.07</c:v>
                </c:pt>
                <c:pt idx="104">
                  <c:v>1.07</c:v>
                </c:pt>
                <c:pt idx="105">
                  <c:v>1.07</c:v>
                </c:pt>
                <c:pt idx="106">
                  <c:v>1.07</c:v>
                </c:pt>
                <c:pt idx="107">
                  <c:v>1.03</c:v>
                </c:pt>
                <c:pt idx="108">
                  <c:v>1</c:v>
                </c:pt>
                <c:pt idx="109">
                  <c:v>0.97</c:v>
                </c:pt>
                <c:pt idx="110">
                  <c:v>0.95</c:v>
                </c:pt>
                <c:pt idx="111">
                  <c:v>0.94</c:v>
                </c:pt>
                <c:pt idx="112">
                  <c:v>0.93</c:v>
                </c:pt>
                <c:pt idx="113">
                  <c:v>0.92</c:v>
                </c:pt>
                <c:pt idx="114">
                  <c:v>0.92</c:v>
                </c:pt>
                <c:pt idx="115">
                  <c:v>0.92</c:v>
                </c:pt>
                <c:pt idx="116">
                  <c:v>0.93</c:v>
                </c:pt>
                <c:pt idx="117">
                  <c:v>0.94</c:v>
                </c:pt>
                <c:pt idx="118">
                  <c:v>0.94</c:v>
                </c:pt>
                <c:pt idx="119">
                  <c:v>0.9</c:v>
                </c:pt>
                <c:pt idx="120">
                  <c:v>0.82</c:v>
                </c:pt>
                <c:pt idx="121">
                  <c:v>0.81</c:v>
                </c:pt>
                <c:pt idx="122">
                  <c:v>0.82</c:v>
                </c:pt>
                <c:pt idx="123">
                  <c:v>0.86</c:v>
                </c:pt>
                <c:pt idx="124">
                  <c:v>0.92</c:v>
                </c:pt>
                <c:pt idx="125">
                  <c:v>0.94</c:v>
                </c:pt>
                <c:pt idx="126">
                  <c:v>0.94</c:v>
                </c:pt>
                <c:pt idx="127">
                  <c:v>0.99</c:v>
                </c:pt>
                <c:pt idx="128">
                  <c:v>1.04</c:v>
                </c:pt>
                <c:pt idx="129">
                  <c:v>1.05</c:v>
                </c:pt>
                <c:pt idx="130">
                  <c:v>1.05</c:v>
                </c:pt>
                <c:pt idx="131">
                  <c:v>1.04</c:v>
                </c:pt>
                <c:pt idx="132">
                  <c:v>1.04</c:v>
                </c:pt>
                <c:pt idx="133">
                  <c:v>1.04</c:v>
                </c:pt>
                <c:pt idx="134">
                  <c:v>1.04</c:v>
                </c:pt>
                <c:pt idx="135">
                  <c:v>1.04</c:v>
                </c:pt>
                <c:pt idx="136">
                  <c:v>1.04</c:v>
                </c:pt>
                <c:pt idx="137">
                  <c:v>0.96</c:v>
                </c:pt>
                <c:pt idx="138">
                  <c:v>0.88</c:v>
                </c:pt>
                <c:pt idx="139">
                  <c:v>0.87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05664"/>
        <c:axId val="86707584"/>
      </c:scatterChart>
      <c:valAx>
        <c:axId val="8670566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6707584"/>
        <c:crosses val="autoZero"/>
        <c:crossBetween val="midCat"/>
      </c:valAx>
      <c:valAx>
        <c:axId val="86707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Lambda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6705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CO2 Lap 2</c:v>
          </c:tx>
          <c:marker>
            <c:symbol val="none"/>
          </c:marker>
          <c:yVal>
            <c:numRef>
              <c:f>'Lap 2 data'!$C$10:$C$200</c:f>
              <c:numCache>
                <c:formatCode>General</c:formatCode>
                <c:ptCount val="191"/>
                <c:pt idx="0">
                  <c:v>13.839</c:v>
                </c:pt>
                <c:pt idx="1">
                  <c:v>13.425000000000001</c:v>
                </c:pt>
                <c:pt idx="2">
                  <c:v>13.137</c:v>
                </c:pt>
                <c:pt idx="3">
                  <c:v>13.061999999999999</c:v>
                </c:pt>
                <c:pt idx="4">
                  <c:v>13.036</c:v>
                </c:pt>
                <c:pt idx="5">
                  <c:v>13.025</c:v>
                </c:pt>
                <c:pt idx="6">
                  <c:v>13.154</c:v>
                </c:pt>
                <c:pt idx="7">
                  <c:v>13.558999999999999</c:v>
                </c:pt>
                <c:pt idx="8">
                  <c:v>14.227</c:v>
                </c:pt>
                <c:pt idx="9">
                  <c:v>14.422000000000001</c:v>
                </c:pt>
                <c:pt idx="10">
                  <c:v>14.29</c:v>
                </c:pt>
                <c:pt idx="11">
                  <c:v>13.744999999999999</c:v>
                </c:pt>
                <c:pt idx="12">
                  <c:v>13.256</c:v>
                </c:pt>
                <c:pt idx="13">
                  <c:v>13.179</c:v>
                </c:pt>
                <c:pt idx="14">
                  <c:v>13.226000000000001</c:v>
                </c:pt>
                <c:pt idx="15">
                  <c:v>13.455</c:v>
                </c:pt>
                <c:pt idx="16">
                  <c:v>13.744999999999999</c:v>
                </c:pt>
                <c:pt idx="17">
                  <c:v>13.920999999999999</c:v>
                </c:pt>
                <c:pt idx="18">
                  <c:v>13.99</c:v>
                </c:pt>
                <c:pt idx="19">
                  <c:v>13.965999999999999</c:v>
                </c:pt>
                <c:pt idx="20">
                  <c:v>13.78</c:v>
                </c:pt>
                <c:pt idx="21">
                  <c:v>13.366</c:v>
                </c:pt>
                <c:pt idx="22">
                  <c:v>13.076000000000001</c:v>
                </c:pt>
                <c:pt idx="23">
                  <c:v>12.833</c:v>
                </c:pt>
                <c:pt idx="24">
                  <c:v>12.603999999999999</c:v>
                </c:pt>
                <c:pt idx="25">
                  <c:v>12.43</c:v>
                </c:pt>
                <c:pt idx="26">
                  <c:v>12.44</c:v>
                </c:pt>
                <c:pt idx="27">
                  <c:v>12.680999999999999</c:v>
                </c:pt>
                <c:pt idx="28">
                  <c:v>13.23</c:v>
                </c:pt>
                <c:pt idx="29">
                  <c:v>13.673999999999999</c:v>
                </c:pt>
                <c:pt idx="30">
                  <c:v>14.023</c:v>
                </c:pt>
                <c:pt idx="31">
                  <c:v>14.419</c:v>
                </c:pt>
                <c:pt idx="32">
                  <c:v>14.78</c:v>
                </c:pt>
                <c:pt idx="33">
                  <c:v>14.541</c:v>
                </c:pt>
                <c:pt idx="34">
                  <c:v>14.115</c:v>
                </c:pt>
                <c:pt idx="35">
                  <c:v>13.742000000000001</c:v>
                </c:pt>
                <c:pt idx="36">
                  <c:v>13.632</c:v>
                </c:pt>
                <c:pt idx="37">
                  <c:v>13.805</c:v>
                </c:pt>
                <c:pt idx="38">
                  <c:v>13.835000000000001</c:v>
                </c:pt>
                <c:pt idx="39">
                  <c:v>14.111000000000001</c:v>
                </c:pt>
                <c:pt idx="40">
                  <c:v>14.167</c:v>
                </c:pt>
                <c:pt idx="41">
                  <c:v>14.331</c:v>
                </c:pt>
                <c:pt idx="42">
                  <c:v>14.442</c:v>
                </c:pt>
                <c:pt idx="43">
                  <c:v>14.337999999999999</c:v>
                </c:pt>
                <c:pt idx="44">
                  <c:v>14.28</c:v>
                </c:pt>
                <c:pt idx="45">
                  <c:v>14.28</c:v>
                </c:pt>
                <c:pt idx="46">
                  <c:v>14.26</c:v>
                </c:pt>
                <c:pt idx="47">
                  <c:v>14.26</c:v>
                </c:pt>
                <c:pt idx="48">
                  <c:v>14.513999999999999</c:v>
                </c:pt>
                <c:pt idx="49">
                  <c:v>15.029</c:v>
                </c:pt>
                <c:pt idx="50">
                  <c:v>15.324</c:v>
                </c:pt>
                <c:pt idx="51">
                  <c:v>15.031000000000001</c:v>
                </c:pt>
                <c:pt idx="52">
                  <c:v>14.827</c:v>
                </c:pt>
                <c:pt idx="53">
                  <c:v>14.474</c:v>
                </c:pt>
                <c:pt idx="54">
                  <c:v>13.992000000000001</c:v>
                </c:pt>
                <c:pt idx="55">
                  <c:v>13.538</c:v>
                </c:pt>
                <c:pt idx="56">
                  <c:v>13.363</c:v>
                </c:pt>
                <c:pt idx="57">
                  <c:v>13.22</c:v>
                </c:pt>
                <c:pt idx="58">
                  <c:v>13.183</c:v>
                </c:pt>
                <c:pt idx="59">
                  <c:v>13.175000000000001</c:v>
                </c:pt>
                <c:pt idx="60">
                  <c:v>13.24</c:v>
                </c:pt>
                <c:pt idx="61">
                  <c:v>13.446999999999999</c:v>
                </c:pt>
                <c:pt idx="62">
                  <c:v>13.791</c:v>
                </c:pt>
                <c:pt idx="63">
                  <c:v>13.805999999999999</c:v>
                </c:pt>
                <c:pt idx="64">
                  <c:v>13.917999999999999</c:v>
                </c:pt>
                <c:pt idx="65">
                  <c:v>13.97</c:v>
                </c:pt>
                <c:pt idx="66">
                  <c:v>13.97</c:v>
                </c:pt>
                <c:pt idx="67">
                  <c:v>13.920999999999999</c:v>
                </c:pt>
                <c:pt idx="68">
                  <c:v>13.664</c:v>
                </c:pt>
                <c:pt idx="69">
                  <c:v>13.824</c:v>
                </c:pt>
                <c:pt idx="70">
                  <c:v>13.843</c:v>
                </c:pt>
                <c:pt idx="71">
                  <c:v>13.701000000000001</c:v>
                </c:pt>
                <c:pt idx="72">
                  <c:v>13.593999999999999</c:v>
                </c:pt>
                <c:pt idx="73">
                  <c:v>13.696999999999999</c:v>
                </c:pt>
                <c:pt idx="74">
                  <c:v>13.944000000000001</c:v>
                </c:pt>
                <c:pt idx="75">
                  <c:v>14.464</c:v>
                </c:pt>
                <c:pt idx="76">
                  <c:v>14.789</c:v>
                </c:pt>
                <c:pt idx="77">
                  <c:v>14.965</c:v>
                </c:pt>
                <c:pt idx="78">
                  <c:v>14.945</c:v>
                </c:pt>
                <c:pt idx="79">
                  <c:v>14.590999999999999</c:v>
                </c:pt>
                <c:pt idx="80">
                  <c:v>13.776999999999999</c:v>
                </c:pt>
                <c:pt idx="81">
                  <c:v>13.295</c:v>
                </c:pt>
                <c:pt idx="82">
                  <c:v>13.433</c:v>
                </c:pt>
                <c:pt idx="83">
                  <c:v>13.701000000000001</c:v>
                </c:pt>
                <c:pt idx="84">
                  <c:v>13.93</c:v>
                </c:pt>
                <c:pt idx="85">
                  <c:v>14.134</c:v>
                </c:pt>
                <c:pt idx="86">
                  <c:v>14.316000000000001</c:v>
                </c:pt>
                <c:pt idx="87">
                  <c:v>14.327999999999999</c:v>
                </c:pt>
                <c:pt idx="88">
                  <c:v>14.295999999999999</c:v>
                </c:pt>
                <c:pt idx="89">
                  <c:v>14.295</c:v>
                </c:pt>
                <c:pt idx="90">
                  <c:v>14.28</c:v>
                </c:pt>
                <c:pt idx="91">
                  <c:v>14.217000000000001</c:v>
                </c:pt>
                <c:pt idx="92">
                  <c:v>14.2</c:v>
                </c:pt>
                <c:pt idx="93">
                  <c:v>14.192</c:v>
                </c:pt>
                <c:pt idx="94">
                  <c:v>14.183</c:v>
                </c:pt>
                <c:pt idx="95">
                  <c:v>14.18</c:v>
                </c:pt>
                <c:pt idx="96">
                  <c:v>14.18</c:v>
                </c:pt>
                <c:pt idx="97">
                  <c:v>14.192</c:v>
                </c:pt>
                <c:pt idx="98">
                  <c:v>14.25</c:v>
                </c:pt>
                <c:pt idx="99">
                  <c:v>14.25</c:v>
                </c:pt>
                <c:pt idx="100">
                  <c:v>14.209</c:v>
                </c:pt>
                <c:pt idx="101">
                  <c:v>14.185</c:v>
                </c:pt>
                <c:pt idx="102">
                  <c:v>14.164</c:v>
                </c:pt>
                <c:pt idx="103">
                  <c:v>14.13</c:v>
                </c:pt>
                <c:pt idx="104">
                  <c:v>14.13</c:v>
                </c:pt>
                <c:pt idx="105">
                  <c:v>14.13</c:v>
                </c:pt>
                <c:pt idx="106">
                  <c:v>14.11</c:v>
                </c:pt>
                <c:pt idx="107">
                  <c:v>14.095000000000001</c:v>
                </c:pt>
                <c:pt idx="108">
                  <c:v>14.382</c:v>
                </c:pt>
                <c:pt idx="109">
                  <c:v>15.035</c:v>
                </c:pt>
                <c:pt idx="110">
                  <c:v>15.343999999999999</c:v>
                </c:pt>
                <c:pt idx="111">
                  <c:v>14.754</c:v>
                </c:pt>
                <c:pt idx="112">
                  <c:v>14.066000000000001</c:v>
                </c:pt>
                <c:pt idx="113">
                  <c:v>13.64</c:v>
                </c:pt>
                <c:pt idx="114">
                  <c:v>13.425000000000001</c:v>
                </c:pt>
                <c:pt idx="115">
                  <c:v>13.302</c:v>
                </c:pt>
                <c:pt idx="116">
                  <c:v>13.311</c:v>
                </c:pt>
                <c:pt idx="117">
                  <c:v>13.391999999999999</c:v>
                </c:pt>
                <c:pt idx="118">
                  <c:v>13.747</c:v>
                </c:pt>
                <c:pt idx="119">
                  <c:v>13.593</c:v>
                </c:pt>
                <c:pt idx="120">
                  <c:v>13.132999999999999</c:v>
                </c:pt>
                <c:pt idx="121">
                  <c:v>12.81</c:v>
                </c:pt>
                <c:pt idx="122">
                  <c:v>12.81</c:v>
                </c:pt>
                <c:pt idx="123">
                  <c:v>13.297000000000001</c:v>
                </c:pt>
                <c:pt idx="124">
                  <c:v>14.08</c:v>
                </c:pt>
                <c:pt idx="125">
                  <c:v>14.593</c:v>
                </c:pt>
                <c:pt idx="126">
                  <c:v>14.75</c:v>
                </c:pt>
                <c:pt idx="127">
                  <c:v>14.673</c:v>
                </c:pt>
                <c:pt idx="128">
                  <c:v>14.246</c:v>
                </c:pt>
                <c:pt idx="129">
                  <c:v>14.102</c:v>
                </c:pt>
                <c:pt idx="130">
                  <c:v>14.097</c:v>
                </c:pt>
                <c:pt idx="131">
                  <c:v>14.391</c:v>
                </c:pt>
                <c:pt idx="132">
                  <c:v>14.587</c:v>
                </c:pt>
                <c:pt idx="133">
                  <c:v>14.398999999999999</c:v>
                </c:pt>
                <c:pt idx="134">
                  <c:v>14.166</c:v>
                </c:pt>
                <c:pt idx="135">
                  <c:v>14.111000000000001</c:v>
                </c:pt>
                <c:pt idx="136">
                  <c:v>14.1</c:v>
                </c:pt>
                <c:pt idx="137">
                  <c:v>14.375999999999999</c:v>
                </c:pt>
                <c:pt idx="138">
                  <c:v>14.67</c:v>
                </c:pt>
                <c:pt idx="139">
                  <c:v>14.664</c:v>
                </c:pt>
                <c:pt idx="140">
                  <c:v>14.29</c:v>
                </c:pt>
              </c:numCache>
            </c:numRef>
          </c:yVal>
          <c:smooth val="1"/>
        </c:ser>
        <c:ser>
          <c:idx val="2"/>
          <c:order val="1"/>
          <c:tx>
            <c:v>CO2 Lap 3</c:v>
          </c:tx>
          <c:marker>
            <c:symbol val="none"/>
          </c:marker>
          <c:yVal>
            <c:numRef>
              <c:f>'Lap 3 data'!$C$10:$C$200</c:f>
              <c:numCache>
                <c:formatCode>General</c:formatCode>
                <c:ptCount val="191"/>
                <c:pt idx="0">
                  <c:v>14.29</c:v>
                </c:pt>
                <c:pt idx="1">
                  <c:v>13.948</c:v>
                </c:pt>
                <c:pt idx="2">
                  <c:v>13.548999999999999</c:v>
                </c:pt>
                <c:pt idx="3">
                  <c:v>13.260999999999999</c:v>
                </c:pt>
                <c:pt idx="4">
                  <c:v>13.148999999999999</c:v>
                </c:pt>
                <c:pt idx="5">
                  <c:v>13.254</c:v>
                </c:pt>
                <c:pt idx="6">
                  <c:v>13.625999999999999</c:v>
                </c:pt>
                <c:pt idx="7">
                  <c:v>13.981999999999999</c:v>
                </c:pt>
                <c:pt idx="8">
                  <c:v>14.509</c:v>
                </c:pt>
                <c:pt idx="9">
                  <c:v>14.641</c:v>
                </c:pt>
                <c:pt idx="10">
                  <c:v>14.308</c:v>
                </c:pt>
                <c:pt idx="11">
                  <c:v>13.787000000000001</c:v>
                </c:pt>
                <c:pt idx="12">
                  <c:v>13.887</c:v>
                </c:pt>
                <c:pt idx="13">
                  <c:v>13.973000000000001</c:v>
                </c:pt>
                <c:pt idx="14">
                  <c:v>14.138</c:v>
                </c:pt>
                <c:pt idx="15">
                  <c:v>14.215</c:v>
                </c:pt>
                <c:pt idx="16">
                  <c:v>14.217000000000001</c:v>
                </c:pt>
                <c:pt idx="17">
                  <c:v>14.247999999999999</c:v>
                </c:pt>
                <c:pt idx="18">
                  <c:v>14.465</c:v>
                </c:pt>
                <c:pt idx="19">
                  <c:v>14.055999999999999</c:v>
                </c:pt>
                <c:pt idx="20">
                  <c:v>13.555999999999999</c:v>
                </c:pt>
                <c:pt idx="21">
                  <c:v>13.17</c:v>
                </c:pt>
                <c:pt idx="22">
                  <c:v>12.901</c:v>
                </c:pt>
                <c:pt idx="23">
                  <c:v>12.7</c:v>
                </c:pt>
                <c:pt idx="24">
                  <c:v>12.7</c:v>
                </c:pt>
                <c:pt idx="25">
                  <c:v>13.11</c:v>
                </c:pt>
                <c:pt idx="26">
                  <c:v>13.521000000000001</c:v>
                </c:pt>
                <c:pt idx="27">
                  <c:v>13.773</c:v>
                </c:pt>
                <c:pt idx="28">
                  <c:v>13.875999999999999</c:v>
                </c:pt>
                <c:pt idx="29">
                  <c:v>13.971</c:v>
                </c:pt>
                <c:pt idx="30">
                  <c:v>14.337999999999999</c:v>
                </c:pt>
                <c:pt idx="31">
                  <c:v>14.685</c:v>
                </c:pt>
                <c:pt idx="32">
                  <c:v>14.545999999999999</c:v>
                </c:pt>
                <c:pt idx="33">
                  <c:v>14.409000000000001</c:v>
                </c:pt>
                <c:pt idx="34">
                  <c:v>14.523</c:v>
                </c:pt>
                <c:pt idx="35">
                  <c:v>14.856</c:v>
                </c:pt>
                <c:pt idx="36">
                  <c:v>14.946999999999999</c:v>
                </c:pt>
                <c:pt idx="37">
                  <c:v>14.677</c:v>
                </c:pt>
                <c:pt idx="38">
                  <c:v>14.448</c:v>
                </c:pt>
                <c:pt idx="39">
                  <c:v>14.340999999999999</c:v>
                </c:pt>
                <c:pt idx="40">
                  <c:v>14.314</c:v>
                </c:pt>
                <c:pt idx="41">
                  <c:v>14.3</c:v>
                </c:pt>
                <c:pt idx="42">
                  <c:v>14.3</c:v>
                </c:pt>
                <c:pt idx="43">
                  <c:v>14.308</c:v>
                </c:pt>
                <c:pt idx="44">
                  <c:v>14.336</c:v>
                </c:pt>
                <c:pt idx="45">
                  <c:v>14.355</c:v>
                </c:pt>
                <c:pt idx="46">
                  <c:v>14.375999999999999</c:v>
                </c:pt>
                <c:pt idx="47">
                  <c:v>14.534000000000001</c:v>
                </c:pt>
                <c:pt idx="48">
                  <c:v>15.282999999999999</c:v>
                </c:pt>
                <c:pt idx="49">
                  <c:v>15.246</c:v>
                </c:pt>
                <c:pt idx="50">
                  <c:v>14.804</c:v>
                </c:pt>
                <c:pt idx="51">
                  <c:v>14.382</c:v>
                </c:pt>
                <c:pt idx="52">
                  <c:v>14.19</c:v>
                </c:pt>
                <c:pt idx="53">
                  <c:v>14.159000000000001</c:v>
                </c:pt>
                <c:pt idx="54">
                  <c:v>13.965999999999999</c:v>
                </c:pt>
                <c:pt idx="55">
                  <c:v>13.555</c:v>
                </c:pt>
                <c:pt idx="56">
                  <c:v>13.33</c:v>
                </c:pt>
                <c:pt idx="57">
                  <c:v>13.25</c:v>
                </c:pt>
                <c:pt idx="58">
                  <c:v>13.24</c:v>
                </c:pt>
                <c:pt idx="59">
                  <c:v>13.233000000000001</c:v>
                </c:pt>
                <c:pt idx="60">
                  <c:v>13.192</c:v>
                </c:pt>
                <c:pt idx="61">
                  <c:v>13.182</c:v>
                </c:pt>
                <c:pt idx="62">
                  <c:v>13.173999999999999</c:v>
                </c:pt>
                <c:pt idx="63">
                  <c:v>13.164999999999999</c:v>
                </c:pt>
                <c:pt idx="64">
                  <c:v>13.16</c:v>
                </c:pt>
                <c:pt idx="65">
                  <c:v>13.16</c:v>
                </c:pt>
                <c:pt idx="66">
                  <c:v>13.16</c:v>
                </c:pt>
                <c:pt idx="67">
                  <c:v>13.135999999999999</c:v>
                </c:pt>
                <c:pt idx="68">
                  <c:v>13.137</c:v>
                </c:pt>
                <c:pt idx="69">
                  <c:v>13.016</c:v>
                </c:pt>
                <c:pt idx="70">
                  <c:v>13.03</c:v>
                </c:pt>
                <c:pt idx="71">
                  <c:v>13.401</c:v>
                </c:pt>
                <c:pt idx="72">
                  <c:v>13.528</c:v>
                </c:pt>
                <c:pt idx="73">
                  <c:v>13.843</c:v>
                </c:pt>
                <c:pt idx="74">
                  <c:v>14.548</c:v>
                </c:pt>
                <c:pt idx="75">
                  <c:v>15.061999999999999</c:v>
                </c:pt>
                <c:pt idx="76">
                  <c:v>15.041</c:v>
                </c:pt>
                <c:pt idx="77">
                  <c:v>14.451000000000001</c:v>
                </c:pt>
                <c:pt idx="78">
                  <c:v>13.837</c:v>
                </c:pt>
                <c:pt idx="79">
                  <c:v>13.563000000000001</c:v>
                </c:pt>
                <c:pt idx="80">
                  <c:v>13.339</c:v>
                </c:pt>
                <c:pt idx="81">
                  <c:v>13.193</c:v>
                </c:pt>
                <c:pt idx="82">
                  <c:v>13.297000000000001</c:v>
                </c:pt>
                <c:pt idx="83">
                  <c:v>13.749000000000001</c:v>
                </c:pt>
                <c:pt idx="84">
                  <c:v>14.113</c:v>
                </c:pt>
                <c:pt idx="85">
                  <c:v>14.138</c:v>
                </c:pt>
                <c:pt idx="86">
                  <c:v>14.153</c:v>
                </c:pt>
                <c:pt idx="87">
                  <c:v>14.16</c:v>
                </c:pt>
                <c:pt idx="88">
                  <c:v>14.182</c:v>
                </c:pt>
                <c:pt idx="89">
                  <c:v>14.236000000000001</c:v>
                </c:pt>
                <c:pt idx="90">
                  <c:v>14.27</c:v>
                </c:pt>
                <c:pt idx="91">
                  <c:v>14.262</c:v>
                </c:pt>
                <c:pt idx="92">
                  <c:v>14.247</c:v>
                </c:pt>
                <c:pt idx="93">
                  <c:v>14.24</c:v>
                </c:pt>
                <c:pt idx="94">
                  <c:v>14.24</c:v>
                </c:pt>
                <c:pt idx="95">
                  <c:v>14.241</c:v>
                </c:pt>
                <c:pt idx="96">
                  <c:v>14.25</c:v>
                </c:pt>
                <c:pt idx="97">
                  <c:v>14.25</c:v>
                </c:pt>
                <c:pt idx="98">
                  <c:v>14.204000000000001</c:v>
                </c:pt>
                <c:pt idx="99">
                  <c:v>14.18</c:v>
                </c:pt>
                <c:pt idx="100">
                  <c:v>14.177</c:v>
                </c:pt>
                <c:pt idx="101">
                  <c:v>14.170999999999999</c:v>
                </c:pt>
                <c:pt idx="102">
                  <c:v>14.18</c:v>
                </c:pt>
                <c:pt idx="103">
                  <c:v>14.18</c:v>
                </c:pt>
                <c:pt idx="104">
                  <c:v>14.507</c:v>
                </c:pt>
                <c:pt idx="105">
                  <c:v>14.69</c:v>
                </c:pt>
                <c:pt idx="106">
                  <c:v>14.87</c:v>
                </c:pt>
                <c:pt idx="107">
                  <c:v>15.303000000000001</c:v>
                </c:pt>
                <c:pt idx="108">
                  <c:v>15.32</c:v>
                </c:pt>
                <c:pt idx="109">
                  <c:v>14.731</c:v>
                </c:pt>
                <c:pt idx="110">
                  <c:v>14.111000000000001</c:v>
                </c:pt>
                <c:pt idx="111">
                  <c:v>13.727</c:v>
                </c:pt>
                <c:pt idx="112">
                  <c:v>13.528</c:v>
                </c:pt>
                <c:pt idx="113">
                  <c:v>13.38</c:v>
                </c:pt>
                <c:pt idx="114">
                  <c:v>13.38</c:v>
                </c:pt>
                <c:pt idx="115">
                  <c:v>13.38</c:v>
                </c:pt>
                <c:pt idx="116">
                  <c:v>13.019</c:v>
                </c:pt>
                <c:pt idx="117">
                  <c:v>12.659000000000001</c:v>
                </c:pt>
                <c:pt idx="118">
                  <c:v>12.583</c:v>
                </c:pt>
                <c:pt idx="119">
                  <c:v>12.837</c:v>
                </c:pt>
                <c:pt idx="120">
                  <c:v>12.879</c:v>
                </c:pt>
                <c:pt idx="121">
                  <c:v>13.347</c:v>
                </c:pt>
                <c:pt idx="122">
                  <c:v>13.707000000000001</c:v>
                </c:pt>
                <c:pt idx="123">
                  <c:v>13.901</c:v>
                </c:pt>
                <c:pt idx="124">
                  <c:v>14.057</c:v>
                </c:pt>
                <c:pt idx="125">
                  <c:v>14.225</c:v>
                </c:pt>
                <c:pt idx="126">
                  <c:v>13.945</c:v>
                </c:pt>
                <c:pt idx="127">
                  <c:v>13.914</c:v>
                </c:pt>
                <c:pt idx="128">
                  <c:v>13.865</c:v>
                </c:pt>
                <c:pt idx="129">
                  <c:v>13.864000000000001</c:v>
                </c:pt>
                <c:pt idx="130">
                  <c:v>13.952999999999999</c:v>
                </c:pt>
                <c:pt idx="131">
                  <c:v>14.146000000000001</c:v>
                </c:pt>
                <c:pt idx="132">
                  <c:v>14.49</c:v>
                </c:pt>
                <c:pt idx="133">
                  <c:v>14.849</c:v>
                </c:pt>
                <c:pt idx="134">
                  <c:v>14.69</c:v>
                </c:pt>
                <c:pt idx="135">
                  <c:v>14.42</c:v>
                </c:pt>
                <c:pt idx="136">
                  <c:v>14.282999999999999</c:v>
                </c:pt>
                <c:pt idx="137">
                  <c:v>14.388999999999999</c:v>
                </c:pt>
                <c:pt idx="138">
                  <c:v>15</c:v>
                </c:pt>
                <c:pt idx="139">
                  <c:v>15.177</c:v>
                </c:pt>
                <c:pt idx="140">
                  <c:v>14.712999999999999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67488"/>
        <c:axId val="86773760"/>
      </c:scatterChart>
      <c:scatterChart>
        <c:scatterStyle val="smoothMarker"/>
        <c:varyColors val="0"/>
        <c:ser>
          <c:idx val="0"/>
          <c:order val="2"/>
          <c:tx>
            <c:v>CO Lap 2</c:v>
          </c:tx>
          <c:marker>
            <c:symbol val="none"/>
          </c:marker>
          <c:yVal>
            <c:numRef>
              <c:f>'Lap 2 data'!$D$10:$D$200</c:f>
              <c:numCache>
                <c:formatCode>General</c:formatCode>
                <c:ptCount val="191"/>
                <c:pt idx="0">
                  <c:v>2.1015999999999999</c:v>
                </c:pt>
                <c:pt idx="1">
                  <c:v>2.6867999999999999</c:v>
                </c:pt>
                <c:pt idx="2">
                  <c:v>2.9782000000000002</c:v>
                </c:pt>
                <c:pt idx="3">
                  <c:v>3.1063999999999998</c:v>
                </c:pt>
                <c:pt idx="4">
                  <c:v>3.2132999999999998</c:v>
                </c:pt>
                <c:pt idx="5">
                  <c:v>3.2464</c:v>
                </c:pt>
                <c:pt idx="6">
                  <c:v>2.7401</c:v>
                </c:pt>
                <c:pt idx="7">
                  <c:v>1.7575000000000001</c:v>
                </c:pt>
                <c:pt idx="8">
                  <c:v>0.97189999999999999</c:v>
                </c:pt>
                <c:pt idx="9">
                  <c:v>0.875</c:v>
                </c:pt>
                <c:pt idx="10">
                  <c:v>1.3566</c:v>
                </c:pt>
                <c:pt idx="11">
                  <c:v>2.6263000000000001</c:v>
                </c:pt>
                <c:pt idx="12">
                  <c:v>3.3483000000000001</c:v>
                </c:pt>
                <c:pt idx="13">
                  <c:v>3.2852999999999999</c:v>
                </c:pt>
                <c:pt idx="14">
                  <c:v>2.8464</c:v>
                </c:pt>
                <c:pt idx="15">
                  <c:v>2.3773</c:v>
                </c:pt>
                <c:pt idx="16">
                  <c:v>1.7238</c:v>
                </c:pt>
                <c:pt idx="17">
                  <c:v>1.4317</c:v>
                </c:pt>
                <c:pt idx="18">
                  <c:v>1.3128</c:v>
                </c:pt>
                <c:pt idx="19">
                  <c:v>1.5389999999999999</c:v>
                </c:pt>
                <c:pt idx="20">
                  <c:v>2.1118000000000001</c:v>
                </c:pt>
                <c:pt idx="21">
                  <c:v>2.8645</c:v>
                </c:pt>
                <c:pt idx="22">
                  <c:v>3.3818000000000001</c:v>
                </c:pt>
                <c:pt idx="23">
                  <c:v>3.8247</c:v>
                </c:pt>
                <c:pt idx="24">
                  <c:v>4.3308</c:v>
                </c:pt>
                <c:pt idx="25">
                  <c:v>4.5643000000000002</c:v>
                </c:pt>
                <c:pt idx="26">
                  <c:v>4.4836999999999998</c:v>
                </c:pt>
                <c:pt idx="27">
                  <c:v>3.9350999999999998</c:v>
                </c:pt>
                <c:pt idx="28">
                  <c:v>2.2597</c:v>
                </c:pt>
                <c:pt idx="29">
                  <c:v>1.0701000000000001</c:v>
                </c:pt>
                <c:pt idx="30">
                  <c:v>0.48809999999999998</c:v>
                </c:pt>
                <c:pt idx="31">
                  <c:v>0.27150000000000002</c:v>
                </c:pt>
                <c:pt idx="32">
                  <c:v>0.32990000000000003</c:v>
                </c:pt>
                <c:pt idx="33">
                  <c:v>0.70240000000000002</c:v>
                </c:pt>
                <c:pt idx="34">
                  <c:v>1.4462999999999999</c:v>
                </c:pt>
                <c:pt idx="35">
                  <c:v>1.996</c:v>
                </c:pt>
                <c:pt idx="36">
                  <c:v>1.9648000000000001</c:v>
                </c:pt>
                <c:pt idx="37">
                  <c:v>1.3088</c:v>
                </c:pt>
                <c:pt idx="38">
                  <c:v>0.61550000000000005</c:v>
                </c:pt>
                <c:pt idx="39">
                  <c:v>0.2732</c:v>
                </c:pt>
                <c:pt idx="40">
                  <c:v>0.1203</c:v>
                </c:pt>
                <c:pt idx="41">
                  <c:v>7.3700000000000002E-2</c:v>
                </c:pt>
                <c:pt idx="42">
                  <c:v>4.6399999999999997E-2</c:v>
                </c:pt>
                <c:pt idx="43">
                  <c:v>2.9899999999999999E-2</c:v>
                </c:pt>
                <c:pt idx="44">
                  <c:v>1.9400000000000001E-2</c:v>
                </c:pt>
                <c:pt idx="45">
                  <c:v>1.2999999999999999E-2</c:v>
                </c:pt>
                <c:pt idx="46">
                  <c:v>7.9000000000000008E-3</c:v>
                </c:pt>
                <c:pt idx="47">
                  <c:v>6.3E-3</c:v>
                </c:pt>
                <c:pt idx="48">
                  <c:v>6.0000000000000001E-3</c:v>
                </c:pt>
                <c:pt idx="49">
                  <c:v>2.6499999999999999E-2</c:v>
                </c:pt>
                <c:pt idx="50">
                  <c:v>0.13320000000000001</c:v>
                </c:pt>
                <c:pt idx="51">
                  <c:v>0.30170000000000002</c:v>
                </c:pt>
                <c:pt idx="52">
                  <c:v>0.33639999999999998</c:v>
                </c:pt>
                <c:pt idx="53">
                  <c:v>0.86</c:v>
                </c:pt>
                <c:pt idx="54">
                  <c:v>1.8115000000000001</c:v>
                </c:pt>
                <c:pt idx="55">
                  <c:v>2.4780000000000002</c:v>
                </c:pt>
                <c:pt idx="56">
                  <c:v>2.7850999999999999</c:v>
                </c:pt>
                <c:pt idx="57">
                  <c:v>2.9018999999999999</c:v>
                </c:pt>
                <c:pt idx="58">
                  <c:v>2.9401000000000002</c:v>
                </c:pt>
                <c:pt idx="59">
                  <c:v>2.9424999999999999</c:v>
                </c:pt>
                <c:pt idx="60">
                  <c:v>2.7934999999999999</c:v>
                </c:pt>
                <c:pt idx="61">
                  <c:v>2.2326999999999999</c:v>
                </c:pt>
                <c:pt idx="62">
                  <c:v>1.6177999999999999</c:v>
                </c:pt>
                <c:pt idx="63">
                  <c:v>1.3341000000000001</c:v>
                </c:pt>
                <c:pt idx="64">
                  <c:v>1.28</c:v>
                </c:pt>
                <c:pt idx="65">
                  <c:v>1.2775000000000001</c:v>
                </c:pt>
                <c:pt idx="66">
                  <c:v>1.2972999999999999</c:v>
                </c:pt>
                <c:pt idx="67">
                  <c:v>1.3967000000000001</c:v>
                </c:pt>
                <c:pt idx="68">
                  <c:v>1.6472</c:v>
                </c:pt>
                <c:pt idx="69">
                  <c:v>1.9987999999999999</c:v>
                </c:pt>
                <c:pt idx="70">
                  <c:v>2.1192000000000002</c:v>
                </c:pt>
                <c:pt idx="71">
                  <c:v>2.5632000000000001</c:v>
                </c:pt>
                <c:pt idx="72">
                  <c:v>1.9695</c:v>
                </c:pt>
                <c:pt idx="73">
                  <c:v>1.1434</c:v>
                </c:pt>
                <c:pt idx="74">
                  <c:v>0.55159999999999998</c:v>
                </c:pt>
                <c:pt idx="75">
                  <c:v>0.27829999999999999</c:v>
                </c:pt>
                <c:pt idx="76">
                  <c:v>0.1883</c:v>
                </c:pt>
                <c:pt idx="77">
                  <c:v>0.27360000000000001</c:v>
                </c:pt>
                <c:pt idx="78">
                  <c:v>0.51239999999999997</c:v>
                </c:pt>
                <c:pt idx="79">
                  <c:v>1.3771</c:v>
                </c:pt>
                <c:pt idx="80">
                  <c:v>2.5369000000000002</c:v>
                </c:pt>
                <c:pt idx="81">
                  <c:v>3.3153999999999999</c:v>
                </c:pt>
                <c:pt idx="82">
                  <c:v>2.6707999999999998</c:v>
                </c:pt>
                <c:pt idx="83">
                  <c:v>1.7732000000000001</c:v>
                </c:pt>
                <c:pt idx="84">
                  <c:v>1.1314</c:v>
                </c:pt>
                <c:pt idx="85">
                  <c:v>0.74639999999999995</c:v>
                </c:pt>
                <c:pt idx="86">
                  <c:v>0.54969999999999997</c:v>
                </c:pt>
                <c:pt idx="87">
                  <c:v>0.44590000000000002</c:v>
                </c:pt>
                <c:pt idx="88">
                  <c:v>0.31480000000000002</c:v>
                </c:pt>
                <c:pt idx="89">
                  <c:v>0.19700000000000001</c:v>
                </c:pt>
                <c:pt idx="90">
                  <c:v>0.1231</c:v>
                </c:pt>
                <c:pt idx="91">
                  <c:v>7.8899999999999998E-2</c:v>
                </c:pt>
                <c:pt idx="92">
                  <c:v>5.0299999999999997E-2</c:v>
                </c:pt>
                <c:pt idx="93">
                  <c:v>3.0300000000000001E-2</c:v>
                </c:pt>
                <c:pt idx="94">
                  <c:v>1.5900000000000001E-2</c:v>
                </c:pt>
                <c:pt idx="95">
                  <c:v>1.44E-2</c:v>
                </c:pt>
                <c:pt idx="96">
                  <c:v>8.6E-3</c:v>
                </c:pt>
                <c:pt idx="97">
                  <c:v>6.0000000000000001E-3</c:v>
                </c:pt>
                <c:pt idx="98">
                  <c:v>5.7000000000000002E-3</c:v>
                </c:pt>
                <c:pt idx="99">
                  <c:v>5.0000000000000001E-3</c:v>
                </c:pt>
                <c:pt idx="100">
                  <c:v>5.0000000000000001E-3</c:v>
                </c:pt>
                <c:pt idx="101">
                  <c:v>3.3999999999999998E-3</c:v>
                </c:pt>
                <c:pt idx="102">
                  <c:v>3.0000000000000001E-3</c:v>
                </c:pt>
                <c:pt idx="103">
                  <c:v>3.0000000000000001E-3</c:v>
                </c:pt>
                <c:pt idx="104">
                  <c:v>2.7000000000000001E-3</c:v>
                </c:pt>
                <c:pt idx="105">
                  <c:v>2E-3</c:v>
                </c:pt>
                <c:pt idx="106">
                  <c:v>2E-3</c:v>
                </c:pt>
                <c:pt idx="107">
                  <c:v>2E-3</c:v>
                </c:pt>
                <c:pt idx="108">
                  <c:v>3.3999999999999998E-3</c:v>
                </c:pt>
                <c:pt idx="109">
                  <c:v>7.1900000000000006E-2</c:v>
                </c:pt>
                <c:pt idx="110">
                  <c:v>0.43530000000000002</c:v>
                </c:pt>
                <c:pt idx="111">
                  <c:v>1.1827000000000001</c:v>
                </c:pt>
                <c:pt idx="112">
                  <c:v>1.9902</c:v>
                </c:pt>
                <c:pt idx="113">
                  <c:v>2.452</c:v>
                </c:pt>
                <c:pt idx="114">
                  <c:v>2.6747000000000001</c:v>
                </c:pt>
                <c:pt idx="115">
                  <c:v>2.7890999999999999</c:v>
                </c:pt>
                <c:pt idx="116">
                  <c:v>2.8003</c:v>
                </c:pt>
                <c:pt idx="117">
                  <c:v>2.6478000000000002</c:v>
                </c:pt>
                <c:pt idx="118">
                  <c:v>2.2663000000000002</c:v>
                </c:pt>
                <c:pt idx="119">
                  <c:v>2.9681000000000002</c:v>
                </c:pt>
                <c:pt idx="120">
                  <c:v>3.8656000000000001</c:v>
                </c:pt>
                <c:pt idx="121">
                  <c:v>4.2016999999999998</c:v>
                </c:pt>
                <c:pt idx="122">
                  <c:v>3.5861999999999998</c:v>
                </c:pt>
                <c:pt idx="123">
                  <c:v>2.1046999999999998</c:v>
                </c:pt>
                <c:pt idx="124">
                  <c:v>0.90780000000000005</c:v>
                </c:pt>
                <c:pt idx="125">
                  <c:v>0.56069999999999998</c:v>
                </c:pt>
                <c:pt idx="126">
                  <c:v>0.51910000000000001</c:v>
                </c:pt>
                <c:pt idx="127">
                  <c:v>0.78120000000000001</c:v>
                </c:pt>
                <c:pt idx="128">
                  <c:v>0.97130000000000005</c:v>
                </c:pt>
                <c:pt idx="129">
                  <c:v>0.77480000000000004</c:v>
                </c:pt>
                <c:pt idx="130">
                  <c:v>0.38650000000000001</c:v>
                </c:pt>
                <c:pt idx="131">
                  <c:v>0.2374</c:v>
                </c:pt>
                <c:pt idx="132">
                  <c:v>0.48099999999999998</c:v>
                </c:pt>
                <c:pt idx="133">
                  <c:v>0.84760000000000002</c:v>
                </c:pt>
                <c:pt idx="134">
                  <c:v>0.92259999999999998</c:v>
                </c:pt>
                <c:pt idx="135">
                  <c:v>0.53369999999999995</c:v>
                </c:pt>
                <c:pt idx="136">
                  <c:v>0.25750000000000001</c:v>
                </c:pt>
                <c:pt idx="137">
                  <c:v>0.1525</c:v>
                </c:pt>
                <c:pt idx="138">
                  <c:v>0.28639999999999999</c:v>
                </c:pt>
                <c:pt idx="139">
                  <c:v>0.6583</c:v>
                </c:pt>
                <c:pt idx="140">
                  <c:v>1.1013999999999999</c:v>
                </c:pt>
              </c:numCache>
            </c:numRef>
          </c:yVal>
          <c:smooth val="1"/>
        </c:ser>
        <c:ser>
          <c:idx val="3"/>
          <c:order val="3"/>
          <c:tx>
            <c:v>CO Lap 3</c:v>
          </c:tx>
          <c:marker>
            <c:symbol val="none"/>
          </c:marker>
          <c:yVal>
            <c:numRef>
              <c:f>'Lap 3 data'!$D$10:$D$200</c:f>
              <c:numCache>
                <c:formatCode>General</c:formatCode>
                <c:ptCount val="191"/>
                <c:pt idx="0">
                  <c:v>1.1013999999999999</c:v>
                </c:pt>
                <c:pt idx="1">
                  <c:v>1.5316000000000001</c:v>
                </c:pt>
                <c:pt idx="2">
                  <c:v>2.2431000000000001</c:v>
                </c:pt>
                <c:pt idx="3">
                  <c:v>2.6772</c:v>
                </c:pt>
                <c:pt idx="4">
                  <c:v>2.8611</c:v>
                </c:pt>
                <c:pt idx="5">
                  <c:v>2.5657999999999999</c:v>
                </c:pt>
                <c:pt idx="6">
                  <c:v>1.8522000000000001</c:v>
                </c:pt>
                <c:pt idx="7">
                  <c:v>0.95069999999999999</c:v>
                </c:pt>
                <c:pt idx="8">
                  <c:v>0.50690000000000002</c:v>
                </c:pt>
                <c:pt idx="9">
                  <c:v>0.89280000000000004</c:v>
                </c:pt>
                <c:pt idx="10">
                  <c:v>1.8149</c:v>
                </c:pt>
                <c:pt idx="11">
                  <c:v>2.0165999999999999</c:v>
                </c:pt>
                <c:pt idx="12">
                  <c:v>1.6829000000000001</c:v>
                </c:pt>
                <c:pt idx="13">
                  <c:v>1.3479000000000001</c:v>
                </c:pt>
                <c:pt idx="14">
                  <c:v>1.0530999999999999</c:v>
                </c:pt>
                <c:pt idx="15">
                  <c:v>1.1205000000000001</c:v>
                </c:pt>
                <c:pt idx="16">
                  <c:v>1.0101</c:v>
                </c:pt>
                <c:pt idx="17">
                  <c:v>0.8589</c:v>
                </c:pt>
                <c:pt idx="18">
                  <c:v>1.0423</c:v>
                </c:pt>
                <c:pt idx="19">
                  <c:v>1.7646999999999999</c:v>
                </c:pt>
                <c:pt idx="20">
                  <c:v>2.7938000000000001</c:v>
                </c:pt>
                <c:pt idx="21">
                  <c:v>3.3292000000000002</c:v>
                </c:pt>
                <c:pt idx="22">
                  <c:v>3.9399000000000002</c:v>
                </c:pt>
                <c:pt idx="23">
                  <c:v>4.1571999999999996</c:v>
                </c:pt>
                <c:pt idx="24">
                  <c:v>3.8378000000000001</c:v>
                </c:pt>
                <c:pt idx="25">
                  <c:v>3.0541</c:v>
                </c:pt>
                <c:pt idx="26">
                  <c:v>2.0790999999999999</c:v>
                </c:pt>
                <c:pt idx="27">
                  <c:v>1.2004999999999999</c:v>
                </c:pt>
                <c:pt idx="28">
                  <c:v>0.60970000000000002</c:v>
                </c:pt>
                <c:pt idx="29">
                  <c:v>0.2903</c:v>
                </c:pt>
                <c:pt idx="30">
                  <c:v>0.14729999999999999</c:v>
                </c:pt>
                <c:pt idx="31">
                  <c:v>9.2899999999999996E-2</c:v>
                </c:pt>
                <c:pt idx="32">
                  <c:v>7.85E-2</c:v>
                </c:pt>
                <c:pt idx="33">
                  <c:v>5.2299999999999999E-2</c:v>
                </c:pt>
                <c:pt idx="34">
                  <c:v>4.4699999999999997E-2</c:v>
                </c:pt>
                <c:pt idx="35">
                  <c:v>6.9599999999999995E-2</c:v>
                </c:pt>
                <c:pt idx="36">
                  <c:v>0.1164</c:v>
                </c:pt>
                <c:pt idx="37">
                  <c:v>0.15579999999999999</c:v>
                </c:pt>
                <c:pt idx="38">
                  <c:v>0.1125</c:v>
                </c:pt>
                <c:pt idx="39">
                  <c:v>7.6999999999999999E-2</c:v>
                </c:pt>
                <c:pt idx="40">
                  <c:v>5.2299999999999999E-2</c:v>
                </c:pt>
                <c:pt idx="41">
                  <c:v>3.4599999999999999E-2</c:v>
                </c:pt>
                <c:pt idx="42">
                  <c:v>2.41E-2</c:v>
                </c:pt>
                <c:pt idx="43">
                  <c:v>1.9199999999999998E-2</c:v>
                </c:pt>
                <c:pt idx="44">
                  <c:v>1.4200000000000001E-2</c:v>
                </c:pt>
                <c:pt idx="45">
                  <c:v>7.6E-3</c:v>
                </c:pt>
                <c:pt idx="46">
                  <c:v>6.0000000000000001E-3</c:v>
                </c:pt>
                <c:pt idx="47">
                  <c:v>1.32E-2</c:v>
                </c:pt>
                <c:pt idx="48">
                  <c:v>7.7899999999999997E-2</c:v>
                </c:pt>
                <c:pt idx="49">
                  <c:v>0.31259999999999999</c:v>
                </c:pt>
                <c:pt idx="50">
                  <c:v>0.85919999999999996</c:v>
                </c:pt>
                <c:pt idx="51">
                  <c:v>1.276</c:v>
                </c:pt>
                <c:pt idx="52">
                  <c:v>1.2688999999999999</c:v>
                </c:pt>
                <c:pt idx="53">
                  <c:v>1.2387999999999999</c:v>
                </c:pt>
                <c:pt idx="54">
                  <c:v>1.5561</c:v>
                </c:pt>
                <c:pt idx="55">
                  <c:v>2.2951999999999999</c:v>
                </c:pt>
                <c:pt idx="56">
                  <c:v>2.7667999999999999</c:v>
                </c:pt>
                <c:pt idx="57">
                  <c:v>2.9005999999999998</c:v>
                </c:pt>
                <c:pt idx="58">
                  <c:v>2.9523999999999999</c:v>
                </c:pt>
                <c:pt idx="59">
                  <c:v>2.9386999999999999</c:v>
                </c:pt>
                <c:pt idx="60">
                  <c:v>2.9333999999999998</c:v>
                </c:pt>
                <c:pt idx="61">
                  <c:v>2.9819</c:v>
                </c:pt>
                <c:pt idx="62">
                  <c:v>2.9752999999999998</c:v>
                </c:pt>
                <c:pt idx="63">
                  <c:v>2.9702000000000002</c:v>
                </c:pt>
                <c:pt idx="64">
                  <c:v>2.9618000000000002</c:v>
                </c:pt>
                <c:pt idx="65">
                  <c:v>2.9401000000000002</c:v>
                </c:pt>
                <c:pt idx="66">
                  <c:v>2.9251</c:v>
                </c:pt>
                <c:pt idx="67">
                  <c:v>2.9571999999999998</c:v>
                </c:pt>
                <c:pt idx="68">
                  <c:v>3.0708000000000002</c:v>
                </c:pt>
                <c:pt idx="69">
                  <c:v>3.8317000000000001</c:v>
                </c:pt>
                <c:pt idx="70">
                  <c:v>3.3538999999999999</c:v>
                </c:pt>
                <c:pt idx="71">
                  <c:v>2.597</c:v>
                </c:pt>
                <c:pt idx="72">
                  <c:v>1.7891999999999999</c:v>
                </c:pt>
                <c:pt idx="73">
                  <c:v>0.82389999999999997</c:v>
                </c:pt>
                <c:pt idx="74">
                  <c:v>0.41560000000000002</c:v>
                </c:pt>
                <c:pt idx="75">
                  <c:v>0.372</c:v>
                </c:pt>
                <c:pt idx="76">
                  <c:v>0.89559999999999995</c:v>
                </c:pt>
                <c:pt idx="77">
                  <c:v>1.663</c:v>
                </c:pt>
                <c:pt idx="78">
                  <c:v>2.3149999999999999</c:v>
                </c:pt>
                <c:pt idx="79">
                  <c:v>2.6779999999999999</c:v>
                </c:pt>
                <c:pt idx="80">
                  <c:v>3.0486</c:v>
                </c:pt>
                <c:pt idx="81">
                  <c:v>3.4134000000000002</c:v>
                </c:pt>
                <c:pt idx="82">
                  <c:v>2.6246999999999998</c:v>
                </c:pt>
                <c:pt idx="83">
                  <c:v>1.6616</c:v>
                </c:pt>
                <c:pt idx="84">
                  <c:v>0.99609999999999999</c:v>
                </c:pt>
                <c:pt idx="85">
                  <c:v>0.63129999999999997</c:v>
                </c:pt>
                <c:pt idx="86">
                  <c:v>0.37440000000000001</c:v>
                </c:pt>
                <c:pt idx="87">
                  <c:v>0.22450000000000001</c:v>
                </c:pt>
                <c:pt idx="88">
                  <c:v>0.1351</c:v>
                </c:pt>
                <c:pt idx="89">
                  <c:v>8.6499999999999994E-2</c:v>
                </c:pt>
                <c:pt idx="90">
                  <c:v>5.79E-2</c:v>
                </c:pt>
                <c:pt idx="91">
                  <c:v>3.8300000000000001E-2</c:v>
                </c:pt>
                <c:pt idx="92">
                  <c:v>2.18E-2</c:v>
                </c:pt>
                <c:pt idx="93">
                  <c:v>1.2200000000000001E-2</c:v>
                </c:pt>
                <c:pt idx="94">
                  <c:v>9.2999999999999992E-3</c:v>
                </c:pt>
                <c:pt idx="95">
                  <c:v>6.6E-3</c:v>
                </c:pt>
                <c:pt idx="96">
                  <c:v>4.0000000000000001E-3</c:v>
                </c:pt>
                <c:pt idx="97">
                  <c:v>4.0000000000000001E-3</c:v>
                </c:pt>
                <c:pt idx="98">
                  <c:v>4.0000000000000001E-3</c:v>
                </c:pt>
                <c:pt idx="99">
                  <c:v>4.0000000000000001E-3</c:v>
                </c:pt>
                <c:pt idx="100">
                  <c:v>4.0000000000000001E-3</c:v>
                </c:pt>
                <c:pt idx="101">
                  <c:v>4.0000000000000001E-3</c:v>
                </c:pt>
                <c:pt idx="102">
                  <c:v>4.0000000000000001E-3</c:v>
                </c:pt>
                <c:pt idx="103">
                  <c:v>4.0000000000000001E-3</c:v>
                </c:pt>
                <c:pt idx="104">
                  <c:v>4.0000000000000001E-3</c:v>
                </c:pt>
                <c:pt idx="105">
                  <c:v>2.3999999999999998E-3</c:v>
                </c:pt>
                <c:pt idx="106">
                  <c:v>5.8999999999999999E-3</c:v>
                </c:pt>
                <c:pt idx="107">
                  <c:v>0.10199999999999999</c:v>
                </c:pt>
                <c:pt idx="108">
                  <c:v>0.4556</c:v>
                </c:pt>
                <c:pt idx="109">
                  <c:v>1.1805000000000001</c:v>
                </c:pt>
                <c:pt idx="110">
                  <c:v>1.9552</c:v>
                </c:pt>
                <c:pt idx="111">
                  <c:v>2.3791000000000002</c:v>
                </c:pt>
                <c:pt idx="112">
                  <c:v>2.6507999999999998</c:v>
                </c:pt>
                <c:pt idx="113">
                  <c:v>2.7930999999999999</c:v>
                </c:pt>
                <c:pt idx="114">
                  <c:v>2.8496000000000001</c:v>
                </c:pt>
                <c:pt idx="115">
                  <c:v>3.0472000000000001</c:v>
                </c:pt>
                <c:pt idx="116">
                  <c:v>4.0156999999999998</c:v>
                </c:pt>
                <c:pt idx="117">
                  <c:v>5.0658000000000003</c:v>
                </c:pt>
                <c:pt idx="118">
                  <c:v>4.7131999999999996</c:v>
                </c:pt>
                <c:pt idx="119">
                  <c:v>4.1824000000000003</c:v>
                </c:pt>
                <c:pt idx="120">
                  <c:v>3.5800999999999998</c:v>
                </c:pt>
                <c:pt idx="121">
                  <c:v>2.6650999999999998</c:v>
                </c:pt>
                <c:pt idx="122">
                  <c:v>2.0068999999999999</c:v>
                </c:pt>
                <c:pt idx="123">
                  <c:v>1.6036999999999999</c:v>
                </c:pt>
                <c:pt idx="124">
                  <c:v>1.2979000000000001</c:v>
                </c:pt>
                <c:pt idx="125">
                  <c:v>1.417</c:v>
                </c:pt>
                <c:pt idx="126">
                  <c:v>1.7837000000000001</c:v>
                </c:pt>
                <c:pt idx="127">
                  <c:v>1.9677</c:v>
                </c:pt>
                <c:pt idx="128">
                  <c:v>1.645</c:v>
                </c:pt>
                <c:pt idx="129">
                  <c:v>0.92279999999999995</c:v>
                </c:pt>
                <c:pt idx="130">
                  <c:v>0.4506</c:v>
                </c:pt>
                <c:pt idx="131">
                  <c:v>0.21479999999999999</c:v>
                </c:pt>
                <c:pt idx="132">
                  <c:v>0.1138</c:v>
                </c:pt>
                <c:pt idx="133">
                  <c:v>8.2000000000000003E-2</c:v>
                </c:pt>
                <c:pt idx="134">
                  <c:v>6.59E-2</c:v>
                </c:pt>
                <c:pt idx="135">
                  <c:v>4.7699999999999999E-2</c:v>
                </c:pt>
                <c:pt idx="136">
                  <c:v>3.2099999999999997E-2</c:v>
                </c:pt>
                <c:pt idx="137">
                  <c:v>2.69E-2</c:v>
                </c:pt>
                <c:pt idx="138">
                  <c:v>4.2599999999999999E-2</c:v>
                </c:pt>
                <c:pt idx="139">
                  <c:v>0.18310000000000001</c:v>
                </c:pt>
                <c:pt idx="140">
                  <c:v>0.83169999999999999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76832"/>
        <c:axId val="86775296"/>
      </c:scatterChart>
      <c:valAx>
        <c:axId val="86767488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overlay val="0"/>
        </c:title>
        <c:majorTickMark val="none"/>
        <c:minorTickMark val="none"/>
        <c:tickLblPos val="nextTo"/>
        <c:crossAx val="86773760"/>
        <c:crosses val="autoZero"/>
        <c:crossBetween val="midCat"/>
      </c:valAx>
      <c:valAx>
        <c:axId val="86773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767488"/>
        <c:crosses val="autoZero"/>
        <c:crossBetween val="midCat"/>
      </c:valAx>
      <c:valAx>
        <c:axId val="86775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6776832"/>
        <c:crosses val="max"/>
        <c:crossBetween val="midCat"/>
      </c:valAx>
      <c:valAx>
        <c:axId val="8677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86775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357187</xdr:colOff>
      <xdr:row>255</xdr:row>
      <xdr:rowOff>100012</xdr:rowOff>
    </xdr:from>
    <xdr:to>
      <xdr:col>39</xdr:col>
      <xdr:colOff>528637</xdr:colOff>
      <xdr:row>269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1233487</xdr:colOff>
      <xdr:row>390</xdr:row>
      <xdr:rowOff>90487</xdr:rowOff>
    </xdr:from>
    <xdr:to>
      <xdr:col>40</xdr:col>
      <xdr:colOff>528637</xdr:colOff>
      <xdr:row>404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614362</xdr:colOff>
      <xdr:row>533</xdr:row>
      <xdr:rowOff>100012</xdr:rowOff>
    </xdr:from>
    <xdr:to>
      <xdr:col>39</xdr:col>
      <xdr:colOff>785812</xdr:colOff>
      <xdr:row>547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1385887</xdr:colOff>
      <xdr:row>669</xdr:row>
      <xdr:rowOff>157162</xdr:rowOff>
    </xdr:from>
    <xdr:to>
      <xdr:col>38</xdr:col>
      <xdr:colOff>1357312</xdr:colOff>
      <xdr:row>684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23811</xdr:rowOff>
    </xdr:from>
    <xdr:to>
      <xdr:col>20</xdr:col>
      <xdr:colOff>354013</xdr:colOff>
      <xdr:row>31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4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Y33" sqref="BY33"/>
    </sheetView>
  </sheetViews>
  <sheetFormatPr defaultRowHeight="15" x14ac:dyDescent="0.25"/>
  <cols>
    <col min="1" max="1" width="16" style="4" customWidth="1"/>
    <col min="2" max="2" width="15.5703125" style="4" customWidth="1"/>
    <col min="3" max="3" width="13" style="4" customWidth="1"/>
    <col min="4" max="4" width="11.5703125" style="4" customWidth="1"/>
    <col min="5" max="5" width="16.7109375" style="4" bestFit="1" customWidth="1"/>
    <col min="6" max="6" width="16" style="4" customWidth="1"/>
    <col min="7" max="7" width="11.85546875" style="4" bestFit="1" customWidth="1"/>
    <col min="8" max="8" width="8.85546875" style="4" bestFit="1" customWidth="1"/>
    <col min="9" max="9" width="9.85546875" style="4" bestFit="1" customWidth="1"/>
    <col min="10" max="10" width="10.42578125" style="4" bestFit="1" customWidth="1"/>
    <col min="11" max="11" width="27.28515625" style="4" bestFit="1" customWidth="1"/>
    <col min="12" max="12" width="29.42578125" style="4" customWidth="1"/>
    <col min="13" max="13" width="7.85546875" style="4" bestFit="1" customWidth="1"/>
    <col min="14" max="14" width="10" style="4" bestFit="1" customWidth="1"/>
    <col min="15" max="17" width="9.140625" style="4"/>
    <col min="18" max="19" width="10.140625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4" width="13.140625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2" width="11.5703125" style="4" bestFit="1" customWidth="1"/>
    <col min="43" max="43" width="10" style="4" bestFit="1" customWidth="1"/>
    <col min="44" max="44" width="10.7109375" style="4" bestFit="1" customWidth="1"/>
    <col min="45" max="45" width="9.28515625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1.85546875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7.85546875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4" width="10.7109375" style="4" bestFit="1" customWidth="1"/>
    <col min="75" max="16384" width="9.140625" style="4"/>
  </cols>
  <sheetData>
    <row r="1" spans="1:7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</row>
    <row r="2" spans="1:74" s="1" customFormat="1" x14ac:dyDescent="0.25">
      <c r="A2" s="1" t="s">
        <v>72</v>
      </c>
      <c r="B2" s="1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</row>
    <row r="3" spans="1:74" s="1" customFormat="1" x14ac:dyDescent="0.25">
      <c r="A3" s="1" t="s">
        <v>145</v>
      </c>
      <c r="B3" s="1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</row>
    <row r="4" spans="1:74" x14ac:dyDescent="0.25">
      <c r="A4" s="2">
        <v>42804</v>
      </c>
      <c r="B4" s="3">
        <v>0.62218994212962964</v>
      </c>
      <c r="C4" s="4">
        <v>-0.02</v>
      </c>
      <c r="D4" s="4">
        <v>0</v>
      </c>
      <c r="E4" s="4">
        <v>0</v>
      </c>
      <c r="F4" s="4">
        <v>-1.2</v>
      </c>
      <c r="G4" s="4">
        <v>-1</v>
      </c>
      <c r="H4" s="4">
        <v>29.1</v>
      </c>
      <c r="J4" s="4">
        <v>21.2</v>
      </c>
      <c r="K4" s="4">
        <v>1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29.144500000000001</v>
      </c>
      <c r="W4" s="4">
        <v>0</v>
      </c>
      <c r="X4" s="4">
        <v>21.2</v>
      </c>
      <c r="Y4" s="4">
        <v>13.6</v>
      </c>
      <c r="Z4" s="4">
        <v>850</v>
      </c>
      <c r="AA4" s="4">
        <v>863</v>
      </c>
      <c r="AB4" s="4">
        <v>841</v>
      </c>
      <c r="AC4" s="4">
        <v>70</v>
      </c>
      <c r="AD4" s="4">
        <v>11.12</v>
      </c>
      <c r="AE4" s="4">
        <v>0.26</v>
      </c>
      <c r="AF4" s="4">
        <v>992</v>
      </c>
      <c r="AG4" s="4">
        <v>-7</v>
      </c>
      <c r="AH4" s="4">
        <v>17</v>
      </c>
      <c r="AI4" s="4">
        <v>28</v>
      </c>
      <c r="AJ4" s="4">
        <v>136</v>
      </c>
      <c r="AK4" s="4">
        <v>137</v>
      </c>
      <c r="AL4" s="4">
        <v>4.8</v>
      </c>
      <c r="AM4" s="4">
        <v>142</v>
      </c>
      <c r="AN4" s="4" t="s">
        <v>155</v>
      </c>
      <c r="AO4" s="4">
        <v>2</v>
      </c>
      <c r="AP4" s="5">
        <v>0.83049768518518519</v>
      </c>
      <c r="AQ4" s="4">
        <v>47.159357</v>
      </c>
      <c r="AR4" s="4">
        <v>-88.489733000000001</v>
      </c>
      <c r="AS4" s="4">
        <v>312.7</v>
      </c>
      <c r="AT4" s="4">
        <v>0</v>
      </c>
      <c r="AU4" s="4">
        <v>12</v>
      </c>
      <c r="AV4" s="4">
        <v>8</v>
      </c>
      <c r="AW4" s="4" t="s">
        <v>405</v>
      </c>
      <c r="AX4" s="4">
        <v>1.1000000000000001</v>
      </c>
      <c r="AY4" s="4">
        <v>1.3</v>
      </c>
      <c r="AZ4" s="4">
        <v>1.7</v>
      </c>
      <c r="BB4" s="4">
        <v>450</v>
      </c>
      <c r="BD4" s="4">
        <v>0.255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Q4" s="4">
        <v>0</v>
      </c>
      <c r="BR4" s="4">
        <v>-1.0999999999999999E-2</v>
      </c>
      <c r="BS4" s="4">
        <v>-5</v>
      </c>
      <c r="BT4" s="4">
        <v>0.01</v>
      </c>
      <c r="BU4" s="4">
        <v>-0.26881300000000002</v>
      </c>
      <c r="BV4" s="4">
        <v>0.20200000000000001</v>
      </c>
    </row>
    <row r="5" spans="1:74" x14ac:dyDescent="0.25">
      <c r="A5" s="2">
        <v>42804</v>
      </c>
      <c r="B5" s="3">
        <v>0.62220151620370368</v>
      </c>
      <c r="C5" s="4">
        <v>-0.02</v>
      </c>
      <c r="D5" s="4">
        <v>0</v>
      </c>
      <c r="E5" s="4">
        <v>0</v>
      </c>
      <c r="F5" s="4">
        <v>-1.2</v>
      </c>
      <c r="G5" s="4">
        <v>-1</v>
      </c>
      <c r="H5" s="4">
        <v>1.3</v>
      </c>
      <c r="J5" s="4">
        <v>21.2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1.3332999999999999</v>
      </c>
      <c r="W5" s="4">
        <v>0</v>
      </c>
      <c r="X5" s="4">
        <v>21.2</v>
      </c>
      <c r="Y5" s="4">
        <v>13.5</v>
      </c>
      <c r="Z5" s="4">
        <v>851</v>
      </c>
      <c r="AA5" s="4">
        <v>864</v>
      </c>
      <c r="AB5" s="4">
        <v>842</v>
      </c>
      <c r="AC5" s="4">
        <v>70</v>
      </c>
      <c r="AD5" s="4">
        <v>11.12</v>
      </c>
      <c r="AE5" s="4">
        <v>0.26</v>
      </c>
      <c r="AF5" s="4">
        <v>992</v>
      </c>
      <c r="AG5" s="4">
        <v>-7</v>
      </c>
      <c r="AH5" s="4">
        <v>17</v>
      </c>
      <c r="AI5" s="4">
        <v>28</v>
      </c>
      <c r="AJ5" s="4">
        <v>136</v>
      </c>
      <c r="AK5" s="4">
        <v>137</v>
      </c>
      <c r="AL5" s="4">
        <v>4.8</v>
      </c>
      <c r="AM5" s="4">
        <v>142</v>
      </c>
      <c r="AN5" s="4" t="s">
        <v>155</v>
      </c>
      <c r="AO5" s="4">
        <v>2</v>
      </c>
      <c r="AP5" s="5">
        <v>0.83049768518518519</v>
      </c>
      <c r="AQ5" s="4">
        <v>47.159357</v>
      </c>
      <c r="AR5" s="4">
        <v>-88.489733000000001</v>
      </c>
      <c r="AS5" s="4">
        <v>312.7</v>
      </c>
      <c r="AT5" s="4">
        <v>0</v>
      </c>
      <c r="AU5" s="4">
        <v>12</v>
      </c>
      <c r="AV5" s="4">
        <v>8</v>
      </c>
      <c r="AW5" s="4" t="s">
        <v>405</v>
      </c>
      <c r="AX5" s="4">
        <v>1.1000000000000001</v>
      </c>
      <c r="AY5" s="4">
        <v>1.3</v>
      </c>
      <c r="AZ5" s="4">
        <v>1.7</v>
      </c>
      <c r="BB5" s="4">
        <v>450</v>
      </c>
      <c r="BD5" s="4">
        <v>0.255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Q5" s="4">
        <v>0</v>
      </c>
      <c r="BR5" s="4">
        <v>-1.0723E-2</v>
      </c>
      <c r="BS5" s="4">
        <v>-5</v>
      </c>
      <c r="BT5" s="4">
        <v>9.7230000000000007E-3</v>
      </c>
      <c r="BU5" s="4">
        <v>-0.262044</v>
      </c>
      <c r="BV5" s="4">
        <v>0.196405</v>
      </c>
    </row>
    <row r="6" spans="1:74" x14ac:dyDescent="0.25">
      <c r="A6" s="2">
        <v>42804</v>
      </c>
      <c r="B6" s="3">
        <v>0.62221309027777771</v>
      </c>
      <c r="C6" s="4">
        <v>-0.02</v>
      </c>
      <c r="D6" s="4">
        <v>0</v>
      </c>
      <c r="E6" s="4">
        <v>0</v>
      </c>
      <c r="F6" s="4">
        <v>-1.2</v>
      </c>
      <c r="G6" s="4">
        <v>-1</v>
      </c>
      <c r="H6" s="4">
        <v>29.4</v>
      </c>
      <c r="J6" s="4">
        <v>21.2</v>
      </c>
      <c r="K6" s="4">
        <v>1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29.438300000000002</v>
      </c>
      <c r="W6" s="4">
        <v>0</v>
      </c>
      <c r="X6" s="4">
        <v>21.2</v>
      </c>
      <c r="Y6" s="4">
        <v>13.2</v>
      </c>
      <c r="Z6" s="4">
        <v>852</v>
      </c>
      <c r="AA6" s="4">
        <v>866</v>
      </c>
      <c r="AB6" s="4">
        <v>844</v>
      </c>
      <c r="AC6" s="4">
        <v>70</v>
      </c>
      <c r="AD6" s="4">
        <v>11.12</v>
      </c>
      <c r="AE6" s="4">
        <v>0.26</v>
      </c>
      <c r="AF6" s="4">
        <v>992</v>
      </c>
      <c r="AG6" s="4">
        <v>-7</v>
      </c>
      <c r="AH6" s="4">
        <v>17.277000000000001</v>
      </c>
      <c r="AI6" s="4">
        <v>28</v>
      </c>
      <c r="AJ6" s="4">
        <v>136</v>
      </c>
      <c r="AK6" s="4">
        <v>136.69999999999999</v>
      </c>
      <c r="AL6" s="4">
        <v>4.8</v>
      </c>
      <c r="AM6" s="4">
        <v>142</v>
      </c>
      <c r="AN6" s="4" t="s">
        <v>155</v>
      </c>
      <c r="AO6" s="4">
        <v>2</v>
      </c>
      <c r="AP6" s="5">
        <v>0.83050925925925922</v>
      </c>
      <c r="AQ6" s="4">
        <v>47.159357</v>
      </c>
      <c r="AR6" s="4">
        <v>-88.489733000000001</v>
      </c>
      <c r="AS6" s="4">
        <v>312.7</v>
      </c>
      <c r="AT6" s="4">
        <v>0</v>
      </c>
      <c r="AU6" s="4">
        <v>12</v>
      </c>
      <c r="AV6" s="4">
        <v>9</v>
      </c>
      <c r="AW6" s="4" t="s">
        <v>406</v>
      </c>
      <c r="AX6" s="4">
        <v>1.1000000000000001</v>
      </c>
      <c r="AY6" s="4">
        <v>1.3</v>
      </c>
      <c r="AZ6" s="4">
        <v>1.7</v>
      </c>
      <c r="BB6" s="4">
        <v>450</v>
      </c>
      <c r="BD6" s="4">
        <v>0.255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Q6" s="4">
        <v>0</v>
      </c>
      <c r="BR6" s="4">
        <v>-9.1690000000000001E-3</v>
      </c>
      <c r="BS6" s="4">
        <v>-5</v>
      </c>
      <c r="BT6" s="4">
        <v>8.9999999999999993E-3</v>
      </c>
      <c r="BU6" s="4">
        <v>-0.22406799999999999</v>
      </c>
      <c r="BV6" s="4">
        <v>0.18179999999999999</v>
      </c>
    </row>
    <row r="7" spans="1:74" x14ac:dyDescent="0.25">
      <c r="A7" s="2">
        <v>42804</v>
      </c>
      <c r="B7" s="3">
        <v>0.62222466435185186</v>
      </c>
      <c r="C7" s="4">
        <v>-0.02</v>
      </c>
      <c r="D7" s="4">
        <v>0</v>
      </c>
      <c r="E7" s="4">
        <v>0</v>
      </c>
      <c r="F7" s="4">
        <v>-1.2</v>
      </c>
      <c r="G7" s="4">
        <v>-1</v>
      </c>
      <c r="H7" s="4">
        <v>9.6</v>
      </c>
      <c r="J7" s="4">
        <v>21.2</v>
      </c>
      <c r="K7" s="4">
        <v>1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9.5761000000000003</v>
      </c>
      <c r="W7" s="4">
        <v>0</v>
      </c>
      <c r="X7" s="4">
        <v>21.2</v>
      </c>
      <c r="Y7" s="4">
        <v>13.2</v>
      </c>
      <c r="Z7" s="4">
        <v>853</v>
      </c>
      <c r="AA7" s="4">
        <v>866</v>
      </c>
      <c r="AB7" s="4">
        <v>844</v>
      </c>
      <c r="AC7" s="4">
        <v>70</v>
      </c>
      <c r="AD7" s="4">
        <v>11.12</v>
      </c>
      <c r="AE7" s="4">
        <v>0.26</v>
      </c>
      <c r="AF7" s="4">
        <v>992</v>
      </c>
      <c r="AG7" s="4">
        <v>-7</v>
      </c>
      <c r="AH7" s="4">
        <v>17.722999999999999</v>
      </c>
      <c r="AI7" s="4">
        <v>28</v>
      </c>
      <c r="AJ7" s="4">
        <v>136</v>
      </c>
      <c r="AK7" s="4">
        <v>136.30000000000001</v>
      </c>
      <c r="AL7" s="4">
        <v>4.9000000000000004</v>
      </c>
      <c r="AM7" s="4">
        <v>142</v>
      </c>
      <c r="AN7" s="4" t="s">
        <v>155</v>
      </c>
      <c r="AO7" s="4">
        <v>2</v>
      </c>
      <c r="AP7" s="5">
        <v>0.83052083333333337</v>
      </c>
      <c r="AQ7" s="4">
        <v>47.159357</v>
      </c>
      <c r="AR7" s="4">
        <v>-88.489733000000001</v>
      </c>
      <c r="AS7" s="4">
        <v>312.8</v>
      </c>
      <c r="AT7" s="4">
        <v>0</v>
      </c>
      <c r="AU7" s="4">
        <v>12</v>
      </c>
      <c r="AV7" s="4">
        <v>9</v>
      </c>
      <c r="AW7" s="4" t="s">
        <v>406</v>
      </c>
      <c r="AX7" s="4">
        <v>1.1000000000000001</v>
      </c>
      <c r="AY7" s="4">
        <v>1.3</v>
      </c>
      <c r="AZ7" s="4">
        <v>1.7</v>
      </c>
      <c r="BB7" s="4">
        <v>450</v>
      </c>
      <c r="BD7" s="4">
        <v>0.255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Q7" s="4">
        <v>0</v>
      </c>
      <c r="BR7" s="4">
        <v>-7.2769999999999996E-3</v>
      </c>
      <c r="BS7" s="4">
        <v>-5</v>
      </c>
      <c r="BT7" s="4">
        <v>8.7229999999999999E-3</v>
      </c>
      <c r="BU7" s="4">
        <v>-0.17783199999999999</v>
      </c>
      <c r="BV7" s="4">
        <v>0.176205</v>
      </c>
    </row>
    <row r="8" spans="1:74" x14ac:dyDescent="0.25">
      <c r="A8" s="2">
        <v>42804</v>
      </c>
      <c r="B8" s="3">
        <v>0.6222362384259259</v>
      </c>
      <c r="C8" s="4">
        <v>-0.02</v>
      </c>
      <c r="D8" s="4">
        <v>0</v>
      </c>
      <c r="E8" s="4">
        <v>0</v>
      </c>
      <c r="F8" s="4">
        <v>-1.2</v>
      </c>
      <c r="G8" s="4">
        <v>-1</v>
      </c>
      <c r="H8" s="4">
        <v>10</v>
      </c>
      <c r="J8" s="4">
        <v>21.2</v>
      </c>
      <c r="K8" s="4">
        <v>1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10</v>
      </c>
      <c r="W8" s="4">
        <v>0</v>
      </c>
      <c r="X8" s="4">
        <v>21.2</v>
      </c>
      <c r="Y8" s="4">
        <v>13.1</v>
      </c>
      <c r="Z8" s="4">
        <v>854</v>
      </c>
      <c r="AA8" s="4">
        <v>867</v>
      </c>
      <c r="AB8" s="4">
        <v>843</v>
      </c>
      <c r="AC8" s="4">
        <v>70</v>
      </c>
      <c r="AD8" s="4">
        <v>11.12</v>
      </c>
      <c r="AE8" s="4">
        <v>0.26</v>
      </c>
      <c r="AF8" s="4">
        <v>992</v>
      </c>
      <c r="AG8" s="4">
        <v>-7</v>
      </c>
      <c r="AH8" s="4">
        <v>17</v>
      </c>
      <c r="AI8" s="4">
        <v>28</v>
      </c>
      <c r="AJ8" s="4">
        <v>136</v>
      </c>
      <c r="AK8" s="4">
        <v>136.69999999999999</v>
      </c>
      <c r="AL8" s="4">
        <v>4.9000000000000004</v>
      </c>
      <c r="AM8" s="4">
        <v>142</v>
      </c>
      <c r="AN8" s="4" t="s">
        <v>155</v>
      </c>
      <c r="AO8" s="4">
        <v>2</v>
      </c>
      <c r="AP8" s="5">
        <v>0.8305324074074073</v>
      </c>
      <c r="AQ8" s="4">
        <v>47.159357</v>
      </c>
      <c r="AR8" s="4">
        <v>-88.489733000000001</v>
      </c>
      <c r="AS8" s="4">
        <v>312.8</v>
      </c>
      <c r="AT8" s="4">
        <v>0</v>
      </c>
      <c r="AU8" s="4">
        <v>12</v>
      </c>
      <c r="AV8" s="4">
        <v>9</v>
      </c>
      <c r="AW8" s="4" t="s">
        <v>406</v>
      </c>
      <c r="AX8" s="4">
        <v>1.1000000000000001</v>
      </c>
      <c r="AY8" s="4">
        <v>1.3</v>
      </c>
      <c r="AZ8" s="4">
        <v>1.7</v>
      </c>
      <c r="BB8" s="4">
        <v>450</v>
      </c>
      <c r="BD8" s="4">
        <v>0.255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Q8" s="4">
        <v>0</v>
      </c>
      <c r="BR8" s="4">
        <v>-7.4469999999999996E-3</v>
      </c>
      <c r="BS8" s="4">
        <v>-5</v>
      </c>
      <c r="BT8" s="4">
        <v>8.2769999999999996E-3</v>
      </c>
      <c r="BU8" s="4">
        <v>-0.181975</v>
      </c>
      <c r="BV8" s="4">
        <v>0.16719000000000001</v>
      </c>
    </row>
    <row r="9" spans="1:74" x14ac:dyDescent="0.25">
      <c r="A9" s="2">
        <v>42804</v>
      </c>
      <c r="B9" s="3">
        <v>0.62224781250000005</v>
      </c>
      <c r="C9" s="4">
        <v>-0.02</v>
      </c>
      <c r="D9" s="4">
        <v>0</v>
      </c>
      <c r="E9" s="4">
        <v>0</v>
      </c>
      <c r="F9" s="4">
        <v>-1.2</v>
      </c>
      <c r="G9" s="4">
        <v>-1</v>
      </c>
      <c r="H9" s="4">
        <v>0.1</v>
      </c>
      <c r="J9" s="4">
        <v>21.2</v>
      </c>
      <c r="K9" s="4">
        <v>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5.4199999999999998E-2</v>
      </c>
      <c r="W9" s="4">
        <v>0</v>
      </c>
      <c r="X9" s="4">
        <v>21.2</v>
      </c>
      <c r="Y9" s="4">
        <v>13.3</v>
      </c>
      <c r="Z9" s="4">
        <v>852</v>
      </c>
      <c r="AA9" s="4">
        <v>866</v>
      </c>
      <c r="AB9" s="4">
        <v>842</v>
      </c>
      <c r="AC9" s="4">
        <v>70</v>
      </c>
      <c r="AD9" s="4">
        <v>11.12</v>
      </c>
      <c r="AE9" s="4">
        <v>0.26</v>
      </c>
      <c r="AF9" s="4">
        <v>992</v>
      </c>
      <c r="AG9" s="4">
        <v>-7</v>
      </c>
      <c r="AH9" s="4">
        <v>17.276275999999999</v>
      </c>
      <c r="AI9" s="4">
        <v>28</v>
      </c>
      <c r="AJ9" s="4">
        <v>136</v>
      </c>
      <c r="AK9" s="4">
        <v>135.69999999999999</v>
      </c>
      <c r="AL9" s="4">
        <v>5</v>
      </c>
      <c r="AM9" s="4">
        <v>142</v>
      </c>
      <c r="AN9" s="4" t="s">
        <v>155</v>
      </c>
      <c r="AO9" s="4">
        <v>2</v>
      </c>
      <c r="AP9" s="5">
        <v>0.83054398148148145</v>
      </c>
      <c r="AQ9" s="4">
        <v>47.159357</v>
      </c>
      <c r="AR9" s="4">
        <v>-88.489733000000001</v>
      </c>
      <c r="AS9" s="4">
        <v>312.8</v>
      </c>
      <c r="AT9" s="4">
        <v>0</v>
      </c>
      <c r="AU9" s="4">
        <v>12</v>
      </c>
      <c r="AV9" s="4">
        <v>9</v>
      </c>
      <c r="AW9" s="4" t="s">
        <v>406</v>
      </c>
      <c r="AX9" s="4">
        <v>1.1000000000000001</v>
      </c>
      <c r="AY9" s="4">
        <v>1.3</v>
      </c>
      <c r="AZ9" s="4">
        <v>1.7</v>
      </c>
      <c r="BB9" s="4">
        <v>450</v>
      </c>
      <c r="BD9" s="4">
        <v>0.255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Q9" s="4">
        <v>0</v>
      </c>
      <c r="BR9" s="4">
        <v>-6.829E-3</v>
      </c>
      <c r="BS9" s="4">
        <v>-5</v>
      </c>
      <c r="BT9" s="4">
        <v>8.7240000000000009E-3</v>
      </c>
      <c r="BU9" s="4">
        <v>-0.166879</v>
      </c>
      <c r="BV9" s="4">
        <v>0.17621899999999999</v>
      </c>
    </row>
    <row r="10" spans="1:74" x14ac:dyDescent="0.25">
      <c r="A10" s="2">
        <v>42804</v>
      </c>
      <c r="B10" s="3">
        <v>0.62225938657407409</v>
      </c>
      <c r="C10" s="4">
        <v>-0.02</v>
      </c>
      <c r="D10" s="4">
        <v>0</v>
      </c>
      <c r="E10" s="4">
        <v>0</v>
      </c>
      <c r="F10" s="4">
        <v>-1.2</v>
      </c>
      <c r="G10" s="4">
        <v>-1</v>
      </c>
      <c r="H10" s="4">
        <v>0</v>
      </c>
      <c r="J10" s="4">
        <v>21.2</v>
      </c>
      <c r="K10" s="4">
        <v>1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W10" s="4">
        <v>0</v>
      </c>
      <c r="X10" s="4">
        <v>21.2</v>
      </c>
      <c r="Y10" s="4">
        <v>13.6</v>
      </c>
      <c r="Z10" s="4">
        <v>850</v>
      </c>
      <c r="AA10" s="4">
        <v>864</v>
      </c>
      <c r="AB10" s="4">
        <v>842</v>
      </c>
      <c r="AC10" s="4">
        <v>70</v>
      </c>
      <c r="AD10" s="4">
        <v>11.12</v>
      </c>
      <c r="AE10" s="4">
        <v>0.26</v>
      </c>
      <c r="AF10" s="4">
        <v>992</v>
      </c>
      <c r="AG10" s="4">
        <v>-7</v>
      </c>
      <c r="AH10" s="4">
        <v>18</v>
      </c>
      <c r="AI10" s="4">
        <v>28</v>
      </c>
      <c r="AJ10" s="4">
        <v>136</v>
      </c>
      <c r="AK10" s="4">
        <v>135</v>
      </c>
      <c r="AL10" s="4">
        <v>4.9000000000000004</v>
      </c>
      <c r="AM10" s="4">
        <v>142</v>
      </c>
      <c r="AN10" s="4" t="s">
        <v>155</v>
      </c>
      <c r="AO10" s="4">
        <v>2</v>
      </c>
      <c r="AP10" s="5">
        <v>0.8305555555555556</v>
      </c>
      <c r="AQ10" s="4">
        <v>47.159357</v>
      </c>
      <c r="AR10" s="4">
        <v>-88.489733000000001</v>
      </c>
      <c r="AS10" s="4">
        <v>312.60000000000002</v>
      </c>
      <c r="AT10" s="4">
        <v>0</v>
      </c>
      <c r="AU10" s="4">
        <v>12</v>
      </c>
      <c r="AV10" s="4">
        <v>9</v>
      </c>
      <c r="AW10" s="4" t="s">
        <v>406</v>
      </c>
      <c r="AX10" s="4">
        <v>1.1000000000000001</v>
      </c>
      <c r="AY10" s="4">
        <v>1.3</v>
      </c>
      <c r="AZ10" s="4">
        <v>1.7</v>
      </c>
      <c r="BB10" s="4">
        <v>450</v>
      </c>
      <c r="BD10" s="4">
        <v>0.255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Q10" s="4">
        <v>0</v>
      </c>
      <c r="BR10" s="4">
        <v>-9.2770000000000005E-3</v>
      </c>
      <c r="BS10" s="4">
        <v>-5</v>
      </c>
      <c r="BT10" s="4">
        <v>8.2769999999999996E-3</v>
      </c>
      <c r="BU10" s="4">
        <v>-0.22670599999999999</v>
      </c>
      <c r="BV10" s="4">
        <v>0.16719500000000001</v>
      </c>
    </row>
    <row r="11" spans="1:74" x14ac:dyDescent="0.25">
      <c r="A11" s="2">
        <v>42804</v>
      </c>
      <c r="B11" s="3">
        <v>0.62227096064814813</v>
      </c>
      <c r="C11" s="4">
        <v>-0.02</v>
      </c>
      <c r="D11" s="4">
        <v>0</v>
      </c>
      <c r="E11" s="4">
        <v>0</v>
      </c>
      <c r="F11" s="4">
        <v>-1.2</v>
      </c>
      <c r="G11" s="4">
        <v>-1</v>
      </c>
      <c r="H11" s="4">
        <v>0</v>
      </c>
      <c r="J11" s="4">
        <v>21.2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W11" s="4">
        <v>0</v>
      </c>
      <c r="X11" s="4">
        <v>21.2</v>
      </c>
      <c r="Y11" s="4">
        <v>13.7</v>
      </c>
      <c r="Z11" s="4">
        <v>850</v>
      </c>
      <c r="AA11" s="4">
        <v>864</v>
      </c>
      <c r="AB11" s="4">
        <v>843</v>
      </c>
      <c r="AC11" s="4">
        <v>70</v>
      </c>
      <c r="AD11" s="4">
        <v>11.12</v>
      </c>
      <c r="AE11" s="4">
        <v>0.26</v>
      </c>
      <c r="AF11" s="4">
        <v>992</v>
      </c>
      <c r="AG11" s="4">
        <v>-7</v>
      </c>
      <c r="AH11" s="4">
        <v>18</v>
      </c>
      <c r="AI11" s="4">
        <v>28</v>
      </c>
      <c r="AJ11" s="4">
        <v>136</v>
      </c>
      <c r="AK11" s="4">
        <v>135</v>
      </c>
      <c r="AL11" s="4">
        <v>4.8</v>
      </c>
      <c r="AM11" s="4">
        <v>142</v>
      </c>
      <c r="AN11" s="4" t="s">
        <v>155</v>
      </c>
      <c r="AO11" s="4">
        <v>2</v>
      </c>
      <c r="AP11" s="5">
        <v>0.83056712962962964</v>
      </c>
      <c r="AQ11" s="4">
        <v>47.159357</v>
      </c>
      <c r="AR11" s="4">
        <v>-88.489733000000001</v>
      </c>
      <c r="AS11" s="4">
        <v>312.39999999999998</v>
      </c>
      <c r="AT11" s="4">
        <v>0</v>
      </c>
      <c r="AU11" s="4">
        <v>12</v>
      </c>
      <c r="AV11" s="4">
        <v>10</v>
      </c>
      <c r="AW11" s="4" t="s">
        <v>407</v>
      </c>
      <c r="AX11" s="4">
        <v>1.1000000000000001</v>
      </c>
      <c r="AY11" s="4">
        <v>1.3</v>
      </c>
      <c r="AZ11" s="4">
        <v>1.7</v>
      </c>
      <c r="BB11" s="4">
        <v>450</v>
      </c>
      <c r="BD11" s="4">
        <v>0.255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Q11" s="4">
        <v>0</v>
      </c>
      <c r="BR11" s="4">
        <v>-0.01</v>
      </c>
      <c r="BS11" s="4">
        <v>-5</v>
      </c>
      <c r="BT11" s="4">
        <v>8.9999999999999993E-3</v>
      </c>
      <c r="BU11" s="4">
        <v>-0.24437500000000001</v>
      </c>
      <c r="BV11" s="4">
        <v>0.18179999999999999</v>
      </c>
    </row>
    <row r="12" spans="1:74" x14ac:dyDescent="0.25">
      <c r="A12" s="2">
        <v>42804</v>
      </c>
      <c r="B12" s="3">
        <v>0.62228253472222217</v>
      </c>
      <c r="C12" s="4">
        <v>-0.02</v>
      </c>
      <c r="D12" s="4">
        <v>0</v>
      </c>
      <c r="E12" s="4">
        <v>0</v>
      </c>
      <c r="F12" s="4">
        <v>-1.2</v>
      </c>
      <c r="G12" s="4">
        <v>-1</v>
      </c>
      <c r="H12" s="4">
        <v>0</v>
      </c>
      <c r="J12" s="4">
        <v>21.2</v>
      </c>
      <c r="K12" s="4">
        <v>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W12" s="4">
        <v>0</v>
      </c>
      <c r="X12" s="4">
        <v>21.2</v>
      </c>
      <c r="Y12" s="4">
        <v>13.6</v>
      </c>
      <c r="Z12" s="4">
        <v>849</v>
      </c>
      <c r="AA12" s="4">
        <v>863</v>
      </c>
      <c r="AB12" s="4">
        <v>843</v>
      </c>
      <c r="AC12" s="4">
        <v>70</v>
      </c>
      <c r="AD12" s="4">
        <v>11.12</v>
      </c>
      <c r="AE12" s="4">
        <v>0.26</v>
      </c>
      <c r="AF12" s="4">
        <v>992</v>
      </c>
      <c r="AG12" s="4">
        <v>-7</v>
      </c>
      <c r="AH12" s="4">
        <v>18</v>
      </c>
      <c r="AI12" s="4">
        <v>28</v>
      </c>
      <c r="AJ12" s="4">
        <v>136</v>
      </c>
      <c r="AK12" s="4">
        <v>135.30000000000001</v>
      </c>
      <c r="AL12" s="4">
        <v>4.8</v>
      </c>
      <c r="AM12" s="4">
        <v>142</v>
      </c>
      <c r="AN12" s="4" t="s">
        <v>155</v>
      </c>
      <c r="AO12" s="4">
        <v>2</v>
      </c>
      <c r="AP12" s="5">
        <v>0.83057870370370368</v>
      </c>
      <c r="AQ12" s="4">
        <v>47.159357</v>
      </c>
      <c r="AR12" s="4">
        <v>-88.489733000000001</v>
      </c>
      <c r="AS12" s="4">
        <v>312.5</v>
      </c>
      <c r="AT12" s="4">
        <v>0</v>
      </c>
      <c r="AU12" s="4">
        <v>12</v>
      </c>
      <c r="AV12" s="4">
        <v>10</v>
      </c>
      <c r="AW12" s="4" t="s">
        <v>407</v>
      </c>
      <c r="AX12" s="4">
        <v>1.1000000000000001</v>
      </c>
      <c r="AY12" s="4">
        <v>1.3</v>
      </c>
      <c r="AZ12" s="4">
        <v>1.7</v>
      </c>
      <c r="BB12" s="4">
        <v>450</v>
      </c>
      <c r="BD12" s="4">
        <v>0.255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Q12" s="4">
        <v>0</v>
      </c>
      <c r="BR12" s="4">
        <v>-1.0553999999999999E-2</v>
      </c>
      <c r="BS12" s="4">
        <v>-5</v>
      </c>
      <c r="BT12" s="4">
        <v>9.2770000000000005E-3</v>
      </c>
      <c r="BU12" s="4">
        <v>-0.257913</v>
      </c>
      <c r="BV12" s="4">
        <v>0.18739500000000001</v>
      </c>
    </row>
    <row r="13" spans="1:74" x14ac:dyDescent="0.25">
      <c r="A13" s="2">
        <v>42804</v>
      </c>
      <c r="B13" s="3">
        <v>0.62229410879629632</v>
      </c>
      <c r="C13" s="4">
        <v>-0.02</v>
      </c>
      <c r="D13" s="4">
        <v>0</v>
      </c>
      <c r="E13" s="4">
        <v>0</v>
      </c>
      <c r="F13" s="4">
        <v>-1.2</v>
      </c>
      <c r="G13" s="4">
        <v>-1</v>
      </c>
      <c r="H13" s="4">
        <v>0</v>
      </c>
      <c r="J13" s="4">
        <v>21.2</v>
      </c>
      <c r="K13" s="4">
        <v>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W13" s="4">
        <v>0</v>
      </c>
      <c r="X13" s="4">
        <v>21.2</v>
      </c>
      <c r="Y13" s="4">
        <v>13.5</v>
      </c>
      <c r="Z13" s="4">
        <v>850</v>
      </c>
      <c r="AA13" s="4">
        <v>864</v>
      </c>
      <c r="AB13" s="4">
        <v>843</v>
      </c>
      <c r="AC13" s="4">
        <v>70</v>
      </c>
      <c r="AD13" s="4">
        <v>11.12</v>
      </c>
      <c r="AE13" s="4">
        <v>0.26</v>
      </c>
      <c r="AF13" s="4">
        <v>992</v>
      </c>
      <c r="AG13" s="4">
        <v>-7</v>
      </c>
      <c r="AH13" s="4">
        <v>18</v>
      </c>
      <c r="AI13" s="4">
        <v>28</v>
      </c>
      <c r="AJ13" s="4">
        <v>136</v>
      </c>
      <c r="AK13" s="4">
        <v>135.4</v>
      </c>
      <c r="AL13" s="4">
        <v>4.9000000000000004</v>
      </c>
      <c r="AM13" s="4">
        <v>142</v>
      </c>
      <c r="AN13" s="4" t="s">
        <v>155</v>
      </c>
      <c r="AO13" s="4">
        <v>2</v>
      </c>
      <c r="AP13" s="5">
        <v>0.83059027777777772</v>
      </c>
      <c r="AQ13" s="4">
        <v>47.159357</v>
      </c>
      <c r="AR13" s="4">
        <v>-88.489733000000001</v>
      </c>
      <c r="AS13" s="4">
        <v>312.2</v>
      </c>
      <c r="AT13" s="4">
        <v>0</v>
      </c>
      <c r="AU13" s="4">
        <v>12</v>
      </c>
      <c r="AV13" s="4">
        <v>10</v>
      </c>
      <c r="AW13" s="4" t="s">
        <v>407</v>
      </c>
      <c r="AX13" s="4">
        <v>1.1000000000000001</v>
      </c>
      <c r="AY13" s="4">
        <v>1.3</v>
      </c>
      <c r="AZ13" s="4">
        <v>1.7</v>
      </c>
      <c r="BB13" s="4">
        <v>450</v>
      </c>
      <c r="BD13" s="4">
        <v>0.255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Q13" s="4">
        <v>0</v>
      </c>
      <c r="BR13" s="4">
        <v>-1.1723000000000001E-2</v>
      </c>
      <c r="BS13" s="4">
        <v>-5</v>
      </c>
      <c r="BT13" s="4">
        <v>0.01</v>
      </c>
      <c r="BU13" s="4">
        <v>-0.28648099999999999</v>
      </c>
      <c r="BV13" s="4">
        <v>0.20200000000000001</v>
      </c>
    </row>
    <row r="14" spans="1:74" x14ac:dyDescent="0.25">
      <c r="A14" s="2">
        <v>42804</v>
      </c>
      <c r="B14" s="3">
        <v>0.62230568287037036</v>
      </c>
      <c r="C14" s="4">
        <v>-0.02</v>
      </c>
      <c r="D14" s="4">
        <v>0</v>
      </c>
      <c r="E14" s="4">
        <v>0</v>
      </c>
      <c r="F14" s="4">
        <v>-1.2</v>
      </c>
      <c r="G14" s="4">
        <v>-1</v>
      </c>
      <c r="H14" s="4">
        <v>0</v>
      </c>
      <c r="J14" s="4">
        <v>21.2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W14" s="4">
        <v>0</v>
      </c>
      <c r="X14" s="4">
        <v>21.2</v>
      </c>
      <c r="Y14" s="4">
        <v>13.6</v>
      </c>
      <c r="Z14" s="4">
        <v>850</v>
      </c>
      <c r="AA14" s="4">
        <v>864</v>
      </c>
      <c r="AB14" s="4">
        <v>842</v>
      </c>
      <c r="AC14" s="4">
        <v>70</v>
      </c>
      <c r="AD14" s="4">
        <v>11.12</v>
      </c>
      <c r="AE14" s="4">
        <v>0.26</v>
      </c>
      <c r="AF14" s="4">
        <v>992</v>
      </c>
      <c r="AG14" s="4">
        <v>-7</v>
      </c>
      <c r="AH14" s="4">
        <v>18</v>
      </c>
      <c r="AI14" s="4">
        <v>28</v>
      </c>
      <c r="AJ14" s="4">
        <v>136</v>
      </c>
      <c r="AK14" s="4">
        <v>133.4</v>
      </c>
      <c r="AL14" s="4">
        <v>5</v>
      </c>
      <c r="AM14" s="4">
        <v>142</v>
      </c>
      <c r="AN14" s="4" t="s">
        <v>155</v>
      </c>
      <c r="AO14" s="4">
        <v>2</v>
      </c>
      <c r="AP14" s="5">
        <v>0.83060185185185187</v>
      </c>
      <c r="AQ14" s="4">
        <v>47.159357</v>
      </c>
      <c r="AR14" s="4">
        <v>-88.489733000000001</v>
      </c>
      <c r="AS14" s="4">
        <v>311.89999999999998</v>
      </c>
      <c r="AT14" s="4">
        <v>0</v>
      </c>
      <c r="AU14" s="4">
        <v>12</v>
      </c>
      <c r="AV14" s="4">
        <v>10</v>
      </c>
      <c r="AW14" s="4" t="s">
        <v>407</v>
      </c>
      <c r="AX14" s="4">
        <v>1.1000000000000001</v>
      </c>
      <c r="AY14" s="4">
        <v>1.3</v>
      </c>
      <c r="AZ14" s="4">
        <v>1.7</v>
      </c>
      <c r="BB14" s="4">
        <v>450</v>
      </c>
      <c r="BD14" s="4">
        <v>0.255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Q14" s="4">
        <v>0</v>
      </c>
      <c r="BR14" s="4">
        <v>-1.0999999999999999E-2</v>
      </c>
      <c r="BS14" s="4">
        <v>-5</v>
      </c>
      <c r="BT14" s="4">
        <v>0.01</v>
      </c>
      <c r="BU14" s="4">
        <v>-0.26881300000000002</v>
      </c>
      <c r="BV14" s="4">
        <v>0.20200000000000001</v>
      </c>
    </row>
    <row r="15" spans="1:74" x14ac:dyDescent="0.25">
      <c r="A15" s="2">
        <v>42804</v>
      </c>
      <c r="B15" s="3">
        <v>0.62231725694444451</v>
      </c>
      <c r="C15" s="4">
        <v>-0.02</v>
      </c>
      <c r="D15" s="4">
        <v>0</v>
      </c>
      <c r="E15" s="4">
        <v>0</v>
      </c>
      <c r="F15" s="4">
        <v>-1.2</v>
      </c>
      <c r="G15" s="4">
        <v>-1</v>
      </c>
      <c r="H15" s="4">
        <v>0.5</v>
      </c>
      <c r="J15" s="4">
        <v>21.2</v>
      </c>
      <c r="K15" s="4">
        <v>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0.46</v>
      </c>
      <c r="W15" s="4">
        <v>0</v>
      </c>
      <c r="X15" s="4">
        <v>21.2</v>
      </c>
      <c r="Y15" s="4">
        <v>13.7</v>
      </c>
      <c r="Z15" s="4">
        <v>849</v>
      </c>
      <c r="AA15" s="4">
        <v>864</v>
      </c>
      <c r="AB15" s="4">
        <v>843</v>
      </c>
      <c r="AC15" s="4">
        <v>70</v>
      </c>
      <c r="AD15" s="4">
        <v>11.12</v>
      </c>
      <c r="AE15" s="4">
        <v>0.26</v>
      </c>
      <c r="AF15" s="4">
        <v>992</v>
      </c>
      <c r="AG15" s="4">
        <v>-7</v>
      </c>
      <c r="AH15" s="4">
        <v>18</v>
      </c>
      <c r="AI15" s="4">
        <v>28</v>
      </c>
      <c r="AJ15" s="4">
        <v>136</v>
      </c>
      <c r="AK15" s="4">
        <v>132.6</v>
      </c>
      <c r="AL15" s="4">
        <v>5</v>
      </c>
      <c r="AM15" s="4">
        <v>142</v>
      </c>
      <c r="AN15" s="4" t="s">
        <v>155</v>
      </c>
      <c r="AO15" s="4">
        <v>2</v>
      </c>
      <c r="AP15" s="5">
        <v>0.83061342592592602</v>
      </c>
      <c r="AQ15" s="4">
        <v>47.159357</v>
      </c>
      <c r="AR15" s="4">
        <v>-88.489733000000001</v>
      </c>
      <c r="AS15" s="4">
        <v>311.60000000000002</v>
      </c>
      <c r="AT15" s="4">
        <v>0</v>
      </c>
      <c r="AU15" s="4">
        <v>12</v>
      </c>
      <c r="AV15" s="4">
        <v>10</v>
      </c>
      <c r="AW15" s="4" t="s">
        <v>407</v>
      </c>
      <c r="AX15" s="4">
        <v>1.1000000000000001</v>
      </c>
      <c r="AY15" s="4">
        <v>1.3</v>
      </c>
      <c r="AZ15" s="4">
        <v>1.7</v>
      </c>
      <c r="BB15" s="4">
        <v>450</v>
      </c>
      <c r="BD15" s="4">
        <v>0.255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Q15" s="4">
        <v>0</v>
      </c>
      <c r="BR15" s="4">
        <v>-1.1277000000000001E-2</v>
      </c>
      <c r="BS15" s="4">
        <v>-5</v>
      </c>
      <c r="BT15" s="4">
        <v>0.01</v>
      </c>
      <c r="BU15" s="4">
        <v>-0.27558199999999999</v>
      </c>
      <c r="BV15" s="4">
        <v>0.20200000000000001</v>
      </c>
    </row>
    <row r="16" spans="1:74" x14ac:dyDescent="0.25">
      <c r="A16" s="2">
        <v>42804</v>
      </c>
      <c r="B16" s="3">
        <v>0.62232883101851855</v>
      </c>
      <c r="C16" s="4">
        <v>-0.02</v>
      </c>
      <c r="D16" s="4">
        <v>0</v>
      </c>
      <c r="E16" s="4">
        <v>0</v>
      </c>
      <c r="F16" s="4">
        <v>-1.2</v>
      </c>
      <c r="G16" s="4">
        <v>-1</v>
      </c>
      <c r="H16" s="4">
        <v>20</v>
      </c>
      <c r="J16" s="4">
        <v>21.2</v>
      </c>
      <c r="K16" s="4">
        <v>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20</v>
      </c>
      <c r="W16" s="4">
        <v>0</v>
      </c>
      <c r="X16" s="4">
        <v>21.2</v>
      </c>
      <c r="Y16" s="4">
        <v>13.6</v>
      </c>
      <c r="Z16" s="4">
        <v>850</v>
      </c>
      <c r="AA16" s="4">
        <v>864</v>
      </c>
      <c r="AB16" s="4">
        <v>843</v>
      </c>
      <c r="AC16" s="4">
        <v>70</v>
      </c>
      <c r="AD16" s="4">
        <v>11.12</v>
      </c>
      <c r="AE16" s="4">
        <v>0.26</v>
      </c>
      <c r="AF16" s="4">
        <v>992</v>
      </c>
      <c r="AG16" s="4">
        <v>-7</v>
      </c>
      <c r="AH16" s="4">
        <v>18</v>
      </c>
      <c r="AI16" s="4">
        <v>28</v>
      </c>
      <c r="AJ16" s="4">
        <v>136</v>
      </c>
      <c r="AK16" s="4">
        <v>134</v>
      </c>
      <c r="AL16" s="4">
        <v>5</v>
      </c>
      <c r="AM16" s="4">
        <v>142</v>
      </c>
      <c r="AN16" s="4" t="s">
        <v>155</v>
      </c>
      <c r="AO16" s="4">
        <v>2</v>
      </c>
      <c r="AP16" s="5">
        <v>0.83062499999999995</v>
      </c>
      <c r="AQ16" s="4">
        <v>47.159357</v>
      </c>
      <c r="AR16" s="4">
        <v>-88.489733000000001</v>
      </c>
      <c r="AS16" s="4">
        <v>311.39999999999998</v>
      </c>
      <c r="AT16" s="4">
        <v>0</v>
      </c>
      <c r="AU16" s="4">
        <v>12</v>
      </c>
      <c r="AV16" s="4">
        <v>10</v>
      </c>
      <c r="AW16" s="4" t="s">
        <v>407</v>
      </c>
      <c r="AX16" s="4">
        <v>1.1000000000000001</v>
      </c>
      <c r="AY16" s="4">
        <v>1.3</v>
      </c>
      <c r="AZ16" s="4">
        <v>1.7</v>
      </c>
      <c r="BB16" s="4">
        <v>450</v>
      </c>
      <c r="BD16" s="4">
        <v>0.255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Q16" s="4">
        <v>0</v>
      </c>
      <c r="BR16" s="4">
        <v>-1.1446E-2</v>
      </c>
      <c r="BS16" s="4">
        <v>-5</v>
      </c>
      <c r="BT16" s="4">
        <v>9.7230000000000007E-3</v>
      </c>
      <c r="BU16" s="4">
        <v>-0.27971200000000002</v>
      </c>
      <c r="BV16" s="4">
        <v>0.196405</v>
      </c>
    </row>
    <row r="17" spans="1:74" x14ac:dyDescent="0.25">
      <c r="A17" s="2">
        <v>42804</v>
      </c>
      <c r="B17" s="3">
        <v>0.62234040509259259</v>
      </c>
      <c r="C17" s="4">
        <v>-0.02</v>
      </c>
      <c r="D17" s="4">
        <v>0</v>
      </c>
      <c r="E17" s="4">
        <v>0</v>
      </c>
      <c r="F17" s="4">
        <v>-1.2</v>
      </c>
      <c r="G17" s="4">
        <v>-1</v>
      </c>
      <c r="H17" s="4">
        <v>20</v>
      </c>
      <c r="J17" s="4">
        <v>21.2</v>
      </c>
      <c r="K17" s="4">
        <v>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20</v>
      </c>
      <c r="W17" s="4">
        <v>0</v>
      </c>
      <c r="X17" s="4">
        <v>21.2</v>
      </c>
      <c r="Y17" s="4">
        <v>13.7</v>
      </c>
      <c r="Z17" s="4">
        <v>849</v>
      </c>
      <c r="AA17" s="4">
        <v>864</v>
      </c>
      <c r="AB17" s="4">
        <v>843</v>
      </c>
      <c r="AC17" s="4">
        <v>70</v>
      </c>
      <c r="AD17" s="4">
        <v>11.12</v>
      </c>
      <c r="AE17" s="4">
        <v>0.26</v>
      </c>
      <c r="AF17" s="4">
        <v>992</v>
      </c>
      <c r="AG17" s="4">
        <v>-7</v>
      </c>
      <c r="AH17" s="4">
        <v>18</v>
      </c>
      <c r="AI17" s="4">
        <v>28</v>
      </c>
      <c r="AJ17" s="4">
        <v>136</v>
      </c>
      <c r="AK17" s="4">
        <v>134.30000000000001</v>
      </c>
      <c r="AL17" s="4">
        <v>5</v>
      </c>
      <c r="AM17" s="4">
        <v>142</v>
      </c>
      <c r="AN17" s="4" t="s">
        <v>155</v>
      </c>
      <c r="AO17" s="4">
        <v>2</v>
      </c>
      <c r="AP17" s="5">
        <v>0.8306365740740741</v>
      </c>
      <c r="AQ17" s="4">
        <v>47.159357</v>
      </c>
      <c r="AR17" s="4">
        <v>-88.489733000000001</v>
      </c>
      <c r="AS17" s="4">
        <v>311.39999999999998</v>
      </c>
      <c r="AT17" s="4">
        <v>0</v>
      </c>
      <c r="AU17" s="4">
        <v>12</v>
      </c>
      <c r="AV17" s="4">
        <v>10</v>
      </c>
      <c r="AW17" s="4" t="s">
        <v>407</v>
      </c>
      <c r="AX17" s="4">
        <v>1.0291999999999999</v>
      </c>
      <c r="AY17" s="4">
        <v>1.3</v>
      </c>
      <c r="AZ17" s="4">
        <v>1.7</v>
      </c>
      <c r="BB17" s="4">
        <v>450</v>
      </c>
      <c r="BD17" s="4">
        <v>0.255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Q17" s="4">
        <v>0</v>
      </c>
      <c r="BR17" s="4">
        <v>-0.01</v>
      </c>
      <c r="BS17" s="4">
        <v>-5</v>
      </c>
      <c r="BT17" s="4">
        <v>8.9999999999999993E-3</v>
      </c>
      <c r="BU17" s="4">
        <v>-0.24437500000000001</v>
      </c>
      <c r="BV17" s="4">
        <v>0.18179999999999999</v>
      </c>
    </row>
    <row r="18" spans="1:74" x14ac:dyDescent="0.25">
      <c r="A18" s="2">
        <v>42804</v>
      </c>
      <c r="B18" s="3">
        <v>0.62235197916666662</v>
      </c>
      <c r="C18" s="4">
        <v>-0.02</v>
      </c>
      <c r="D18" s="4">
        <v>0</v>
      </c>
      <c r="E18" s="4">
        <v>0</v>
      </c>
      <c r="F18" s="4">
        <v>-1.2</v>
      </c>
      <c r="G18" s="4">
        <v>-1</v>
      </c>
      <c r="H18" s="4">
        <v>15.4</v>
      </c>
      <c r="J18" s="4">
        <v>21.2</v>
      </c>
      <c r="K18" s="4">
        <v>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15.3546</v>
      </c>
      <c r="W18" s="4">
        <v>0</v>
      </c>
      <c r="X18" s="4">
        <v>21.2</v>
      </c>
      <c r="Y18" s="4">
        <v>13.6</v>
      </c>
      <c r="Z18" s="4">
        <v>850</v>
      </c>
      <c r="AA18" s="4">
        <v>865</v>
      </c>
      <c r="AB18" s="4">
        <v>844</v>
      </c>
      <c r="AC18" s="4">
        <v>70</v>
      </c>
      <c r="AD18" s="4">
        <v>11.12</v>
      </c>
      <c r="AE18" s="4">
        <v>0.26</v>
      </c>
      <c r="AF18" s="4">
        <v>992</v>
      </c>
      <c r="AG18" s="4">
        <v>-7</v>
      </c>
      <c r="AH18" s="4">
        <v>18</v>
      </c>
      <c r="AI18" s="4">
        <v>28</v>
      </c>
      <c r="AJ18" s="4">
        <v>136</v>
      </c>
      <c r="AK18" s="4">
        <v>135</v>
      </c>
      <c r="AL18" s="4">
        <v>5</v>
      </c>
      <c r="AM18" s="4">
        <v>142</v>
      </c>
      <c r="AN18" s="4" t="s">
        <v>155</v>
      </c>
      <c r="AO18" s="4">
        <v>2</v>
      </c>
      <c r="AP18" s="5">
        <v>0.83064814814814814</v>
      </c>
      <c r="AQ18" s="4">
        <v>47.159357</v>
      </c>
      <c r="AR18" s="4">
        <v>-88.489733000000001</v>
      </c>
      <c r="AS18" s="4">
        <v>311.7</v>
      </c>
      <c r="AT18" s="4">
        <v>0</v>
      </c>
      <c r="AU18" s="4">
        <v>12</v>
      </c>
      <c r="AV18" s="4">
        <v>10</v>
      </c>
      <c r="AW18" s="4" t="s">
        <v>407</v>
      </c>
      <c r="AX18" s="4">
        <v>1</v>
      </c>
      <c r="AY18" s="4">
        <v>1.3</v>
      </c>
      <c r="AZ18" s="4">
        <v>1.7</v>
      </c>
      <c r="BB18" s="4">
        <v>450</v>
      </c>
      <c r="BD18" s="4">
        <v>0.255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Q18" s="4">
        <v>0</v>
      </c>
      <c r="BR18" s="4">
        <v>-9.4459999999999995E-3</v>
      </c>
      <c r="BS18" s="4">
        <v>-5</v>
      </c>
      <c r="BT18" s="4">
        <v>8.9999999999999993E-3</v>
      </c>
      <c r="BU18" s="4">
        <v>-0.23083699999999999</v>
      </c>
      <c r="BV18" s="4">
        <v>0.18179999999999999</v>
      </c>
    </row>
    <row r="19" spans="1:74" x14ac:dyDescent="0.25">
      <c r="A19" s="2">
        <v>42804</v>
      </c>
      <c r="B19" s="3">
        <v>0.62236355324074077</v>
      </c>
      <c r="C19" s="4">
        <v>-0.02</v>
      </c>
      <c r="D19" s="4">
        <v>0</v>
      </c>
      <c r="E19" s="4">
        <v>0</v>
      </c>
      <c r="F19" s="4">
        <v>-1.2</v>
      </c>
      <c r="G19" s="4">
        <v>-1</v>
      </c>
      <c r="H19" s="4">
        <v>20.6</v>
      </c>
      <c r="J19" s="4">
        <v>21.2</v>
      </c>
      <c r="K19" s="4">
        <v>1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20.625</v>
      </c>
      <c r="W19" s="4">
        <v>0</v>
      </c>
      <c r="X19" s="4">
        <v>21.2</v>
      </c>
      <c r="Y19" s="4">
        <v>13.6</v>
      </c>
      <c r="Z19" s="4">
        <v>850</v>
      </c>
      <c r="AA19" s="4">
        <v>865</v>
      </c>
      <c r="AB19" s="4">
        <v>843</v>
      </c>
      <c r="AC19" s="4">
        <v>70</v>
      </c>
      <c r="AD19" s="4">
        <v>11.12</v>
      </c>
      <c r="AE19" s="4">
        <v>0.26</v>
      </c>
      <c r="AF19" s="4">
        <v>992</v>
      </c>
      <c r="AG19" s="4">
        <v>-7</v>
      </c>
      <c r="AH19" s="4">
        <v>18</v>
      </c>
      <c r="AI19" s="4">
        <v>28</v>
      </c>
      <c r="AJ19" s="4">
        <v>136</v>
      </c>
      <c r="AK19" s="4">
        <v>134.4</v>
      </c>
      <c r="AL19" s="4">
        <v>5.0999999999999996</v>
      </c>
      <c r="AM19" s="4">
        <v>142</v>
      </c>
      <c r="AN19" s="4" t="s">
        <v>155</v>
      </c>
      <c r="AO19" s="4">
        <v>2</v>
      </c>
      <c r="AP19" s="5">
        <v>0.83065972222222229</v>
      </c>
      <c r="AQ19" s="4">
        <v>47.159357</v>
      </c>
      <c r="AR19" s="4">
        <v>-88.489733000000001</v>
      </c>
      <c r="AS19" s="4">
        <v>311.7</v>
      </c>
      <c r="AT19" s="4">
        <v>0</v>
      </c>
      <c r="AU19" s="4">
        <v>12</v>
      </c>
      <c r="AV19" s="4">
        <v>10</v>
      </c>
      <c r="AW19" s="4" t="s">
        <v>407</v>
      </c>
      <c r="AX19" s="4">
        <v>1.0708</v>
      </c>
      <c r="AY19" s="4">
        <v>1.3708</v>
      </c>
      <c r="AZ19" s="4">
        <v>1.7</v>
      </c>
      <c r="BB19" s="4">
        <v>450</v>
      </c>
      <c r="BD19" s="4">
        <v>0.255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Q19" s="4">
        <v>0</v>
      </c>
      <c r="BR19" s="4">
        <v>-7.7229999999999998E-3</v>
      </c>
      <c r="BS19" s="4">
        <v>-5</v>
      </c>
      <c r="BT19" s="4">
        <v>8.7229999999999999E-3</v>
      </c>
      <c r="BU19" s="4">
        <v>-0.18873100000000001</v>
      </c>
      <c r="BV19" s="4">
        <v>0.176205</v>
      </c>
    </row>
    <row r="20" spans="1:74" x14ac:dyDescent="0.25">
      <c r="A20" s="2">
        <v>42804</v>
      </c>
      <c r="B20" s="3">
        <v>0.62237512731481481</v>
      </c>
      <c r="C20" s="4">
        <v>-0.02</v>
      </c>
      <c r="D20" s="4">
        <v>0</v>
      </c>
      <c r="E20" s="4">
        <v>0</v>
      </c>
      <c r="F20" s="4">
        <v>-1.2</v>
      </c>
      <c r="G20" s="4">
        <v>-1</v>
      </c>
      <c r="H20" s="4">
        <v>10</v>
      </c>
      <c r="J20" s="4">
        <v>21.2</v>
      </c>
      <c r="K20" s="4">
        <v>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10</v>
      </c>
      <c r="W20" s="4">
        <v>0</v>
      </c>
      <c r="X20" s="4">
        <v>21.2</v>
      </c>
      <c r="Y20" s="4">
        <v>13.6</v>
      </c>
      <c r="Z20" s="4">
        <v>850</v>
      </c>
      <c r="AA20" s="4">
        <v>864</v>
      </c>
      <c r="AB20" s="4">
        <v>844</v>
      </c>
      <c r="AC20" s="4">
        <v>70.3</v>
      </c>
      <c r="AD20" s="4">
        <v>11.16</v>
      </c>
      <c r="AE20" s="4">
        <v>0.26</v>
      </c>
      <c r="AF20" s="4">
        <v>992</v>
      </c>
      <c r="AG20" s="4">
        <v>-7</v>
      </c>
      <c r="AH20" s="4">
        <v>18</v>
      </c>
      <c r="AI20" s="4">
        <v>28</v>
      </c>
      <c r="AJ20" s="4">
        <v>136</v>
      </c>
      <c r="AK20" s="4">
        <v>133.30000000000001</v>
      </c>
      <c r="AL20" s="4">
        <v>5</v>
      </c>
      <c r="AM20" s="4">
        <v>142</v>
      </c>
      <c r="AN20" s="4" t="s">
        <v>155</v>
      </c>
      <c r="AO20" s="4">
        <v>2</v>
      </c>
      <c r="AP20" s="5">
        <v>0.83067129629629621</v>
      </c>
      <c r="AQ20" s="4">
        <v>47.159357</v>
      </c>
      <c r="AR20" s="4">
        <v>-88.489733000000001</v>
      </c>
      <c r="AS20" s="4">
        <v>311.8</v>
      </c>
      <c r="AT20" s="4">
        <v>0</v>
      </c>
      <c r="AU20" s="4">
        <v>12</v>
      </c>
      <c r="AV20" s="4">
        <v>10</v>
      </c>
      <c r="AW20" s="4" t="s">
        <v>407</v>
      </c>
      <c r="AX20" s="4">
        <v>1.1000000000000001</v>
      </c>
      <c r="AY20" s="4">
        <v>1.4</v>
      </c>
      <c r="AZ20" s="4">
        <v>1.7</v>
      </c>
      <c r="BB20" s="4">
        <v>450</v>
      </c>
      <c r="BD20" s="4">
        <v>0.25600000000000001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Q20" s="4">
        <v>0</v>
      </c>
      <c r="BR20" s="4">
        <v>-7.2769999999999996E-3</v>
      </c>
      <c r="BS20" s="4">
        <v>-5</v>
      </c>
      <c r="BT20" s="4">
        <v>8.0000000000000002E-3</v>
      </c>
      <c r="BU20" s="4">
        <v>-0.17783199999999999</v>
      </c>
      <c r="BV20" s="4">
        <v>0.16159999999999999</v>
      </c>
    </row>
    <row r="21" spans="1:74" x14ac:dyDescent="0.25">
      <c r="A21" s="2">
        <v>42804</v>
      </c>
      <c r="B21" s="3">
        <v>0.62238670138888885</v>
      </c>
      <c r="C21" s="4">
        <v>-0.02</v>
      </c>
      <c r="D21" s="4">
        <v>0</v>
      </c>
      <c r="E21" s="4">
        <v>0</v>
      </c>
      <c r="F21" s="4">
        <v>-1.2</v>
      </c>
      <c r="G21" s="4">
        <v>-1</v>
      </c>
      <c r="H21" s="4">
        <v>20.5</v>
      </c>
      <c r="J21" s="4">
        <v>21.2</v>
      </c>
      <c r="K21" s="4">
        <v>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20.498000000000001</v>
      </c>
      <c r="W21" s="4">
        <v>0</v>
      </c>
      <c r="X21" s="4">
        <v>21.2</v>
      </c>
      <c r="Y21" s="4">
        <v>13.5</v>
      </c>
      <c r="Z21" s="4">
        <v>851</v>
      </c>
      <c r="AA21" s="4">
        <v>865</v>
      </c>
      <c r="AB21" s="4">
        <v>844</v>
      </c>
      <c r="AC21" s="4">
        <v>71</v>
      </c>
      <c r="AD21" s="4">
        <v>11.28</v>
      </c>
      <c r="AE21" s="4">
        <v>0.26</v>
      </c>
      <c r="AF21" s="4">
        <v>992</v>
      </c>
      <c r="AG21" s="4">
        <v>-7</v>
      </c>
      <c r="AH21" s="4">
        <v>18</v>
      </c>
      <c r="AI21" s="4">
        <v>28</v>
      </c>
      <c r="AJ21" s="4">
        <v>136</v>
      </c>
      <c r="AK21" s="4">
        <v>134</v>
      </c>
      <c r="AL21" s="4">
        <v>4.9000000000000004</v>
      </c>
      <c r="AM21" s="4">
        <v>142</v>
      </c>
      <c r="AN21" s="4" t="s">
        <v>155</v>
      </c>
      <c r="AO21" s="4">
        <v>2</v>
      </c>
      <c r="AP21" s="5">
        <v>0.83068287037037036</v>
      </c>
      <c r="AQ21" s="4">
        <v>47.159357</v>
      </c>
      <c r="AR21" s="4">
        <v>-88.489733000000001</v>
      </c>
      <c r="AS21" s="4">
        <v>311.8</v>
      </c>
      <c r="AT21" s="4">
        <v>0</v>
      </c>
      <c r="AU21" s="4">
        <v>12</v>
      </c>
      <c r="AV21" s="4">
        <v>10</v>
      </c>
      <c r="AW21" s="4" t="s">
        <v>407</v>
      </c>
      <c r="AX21" s="4">
        <v>1.1000000000000001</v>
      </c>
      <c r="AY21" s="4">
        <v>1.4</v>
      </c>
      <c r="AZ21" s="4">
        <v>1.7</v>
      </c>
      <c r="BB21" s="4">
        <v>450</v>
      </c>
      <c r="BD21" s="4">
        <v>0.25900000000000001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Q21" s="4">
        <v>0</v>
      </c>
      <c r="BR21" s="4">
        <v>-7.7229999999999998E-3</v>
      </c>
      <c r="BS21" s="4">
        <v>-5</v>
      </c>
      <c r="BT21" s="4">
        <v>8.0000000000000002E-3</v>
      </c>
      <c r="BU21" s="4">
        <v>-0.18873100000000001</v>
      </c>
      <c r="BV21" s="4">
        <v>0.16159999999999999</v>
      </c>
    </row>
    <row r="22" spans="1:74" x14ac:dyDescent="0.25">
      <c r="A22" s="2">
        <v>42804</v>
      </c>
      <c r="B22" s="3">
        <v>0.622398275462963</v>
      </c>
      <c r="C22" s="4">
        <v>-0.02</v>
      </c>
      <c r="D22" s="4">
        <v>0</v>
      </c>
      <c r="E22" s="4">
        <v>0</v>
      </c>
      <c r="F22" s="4">
        <v>-1.2</v>
      </c>
      <c r="G22" s="4">
        <v>-1</v>
      </c>
      <c r="H22" s="4">
        <v>30.1</v>
      </c>
      <c r="J22" s="4">
        <v>21.2</v>
      </c>
      <c r="K22" s="4">
        <v>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30.096499999999999</v>
      </c>
      <c r="W22" s="4">
        <v>0</v>
      </c>
      <c r="X22" s="4">
        <v>21.2</v>
      </c>
      <c r="Y22" s="4">
        <v>13.6</v>
      </c>
      <c r="Z22" s="4">
        <v>851</v>
      </c>
      <c r="AA22" s="4">
        <v>865</v>
      </c>
      <c r="AB22" s="4">
        <v>844</v>
      </c>
      <c r="AC22" s="4">
        <v>71</v>
      </c>
      <c r="AD22" s="4">
        <v>11.28</v>
      </c>
      <c r="AE22" s="4">
        <v>0.26</v>
      </c>
      <c r="AF22" s="4">
        <v>992</v>
      </c>
      <c r="AG22" s="4">
        <v>-7</v>
      </c>
      <c r="AH22" s="4">
        <v>18</v>
      </c>
      <c r="AI22" s="4">
        <v>28</v>
      </c>
      <c r="AJ22" s="4">
        <v>136</v>
      </c>
      <c r="AK22" s="4">
        <v>134.30000000000001</v>
      </c>
      <c r="AL22" s="4">
        <v>4.9000000000000004</v>
      </c>
      <c r="AM22" s="4">
        <v>142</v>
      </c>
      <c r="AN22" s="4" t="s">
        <v>155</v>
      </c>
      <c r="AO22" s="4">
        <v>2</v>
      </c>
      <c r="AP22" s="5">
        <v>0.83069444444444451</v>
      </c>
      <c r="AQ22" s="4">
        <v>47.159357</v>
      </c>
      <c r="AR22" s="4">
        <v>-88.489733000000001</v>
      </c>
      <c r="AS22" s="4">
        <v>311.89999999999998</v>
      </c>
      <c r="AT22" s="4">
        <v>0</v>
      </c>
      <c r="AU22" s="4">
        <v>12</v>
      </c>
      <c r="AV22" s="4">
        <v>10</v>
      </c>
      <c r="AW22" s="4" t="s">
        <v>407</v>
      </c>
      <c r="AX22" s="4">
        <v>1.1000000000000001</v>
      </c>
      <c r="AY22" s="4">
        <v>1.4</v>
      </c>
      <c r="AZ22" s="4">
        <v>1.7</v>
      </c>
      <c r="BB22" s="4">
        <v>450</v>
      </c>
      <c r="BD22" s="4">
        <v>0.25900000000000001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Q22" s="4">
        <v>0</v>
      </c>
      <c r="BR22" s="4">
        <v>-7.0000000000000001E-3</v>
      </c>
      <c r="BS22" s="4">
        <v>-5</v>
      </c>
      <c r="BT22" s="4">
        <v>8.2769999999999996E-3</v>
      </c>
      <c r="BU22" s="4">
        <v>-0.17106299999999999</v>
      </c>
      <c r="BV22" s="4">
        <v>0.16719500000000001</v>
      </c>
    </row>
    <row r="23" spans="1:74" x14ac:dyDescent="0.25">
      <c r="A23" s="2">
        <v>42804</v>
      </c>
      <c r="B23" s="3">
        <v>0.62240984953703704</v>
      </c>
      <c r="C23" s="4">
        <v>-0.02</v>
      </c>
      <c r="D23" s="4">
        <v>0</v>
      </c>
      <c r="E23" s="4">
        <v>0</v>
      </c>
      <c r="F23" s="4">
        <v>-1.2</v>
      </c>
      <c r="G23" s="4">
        <v>-1</v>
      </c>
      <c r="H23" s="4">
        <v>21.8</v>
      </c>
      <c r="J23" s="4">
        <v>21.2</v>
      </c>
      <c r="K23" s="4">
        <v>1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21.795999999999999</v>
      </c>
      <c r="W23" s="4">
        <v>0</v>
      </c>
      <c r="X23" s="4">
        <v>21.2</v>
      </c>
      <c r="Y23" s="4">
        <v>13.6</v>
      </c>
      <c r="Z23" s="4">
        <v>850</v>
      </c>
      <c r="AA23" s="4">
        <v>864</v>
      </c>
      <c r="AB23" s="4">
        <v>844</v>
      </c>
      <c r="AC23" s="4">
        <v>71</v>
      </c>
      <c r="AD23" s="4">
        <v>11.28</v>
      </c>
      <c r="AE23" s="4">
        <v>0.26</v>
      </c>
      <c r="AF23" s="4">
        <v>992</v>
      </c>
      <c r="AG23" s="4">
        <v>-7</v>
      </c>
      <c r="AH23" s="4">
        <v>18</v>
      </c>
      <c r="AI23" s="4">
        <v>28</v>
      </c>
      <c r="AJ23" s="4">
        <v>136</v>
      </c>
      <c r="AK23" s="4">
        <v>135.30000000000001</v>
      </c>
      <c r="AL23" s="4">
        <v>4.8</v>
      </c>
      <c r="AM23" s="4">
        <v>142</v>
      </c>
      <c r="AN23" s="4" t="s">
        <v>155</v>
      </c>
      <c r="AO23" s="4">
        <v>2</v>
      </c>
      <c r="AP23" s="5">
        <v>0.83070601851851855</v>
      </c>
      <c r="AQ23" s="4">
        <v>47.159357</v>
      </c>
      <c r="AR23" s="4">
        <v>-88.489733000000001</v>
      </c>
      <c r="AS23" s="4">
        <v>312</v>
      </c>
      <c r="AT23" s="4">
        <v>0</v>
      </c>
      <c r="AU23" s="4">
        <v>12</v>
      </c>
      <c r="AV23" s="4">
        <v>9</v>
      </c>
      <c r="AW23" s="4" t="s">
        <v>406</v>
      </c>
      <c r="AX23" s="4">
        <v>1.1000000000000001</v>
      </c>
      <c r="AY23" s="4">
        <v>1.3292710000000001</v>
      </c>
      <c r="AZ23" s="4">
        <v>1.7</v>
      </c>
      <c r="BB23" s="4">
        <v>450</v>
      </c>
      <c r="BD23" s="4">
        <v>0.25900000000000001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Q23" s="4">
        <v>0</v>
      </c>
      <c r="BR23" s="4">
        <v>-6.7229999999999998E-3</v>
      </c>
      <c r="BS23" s="4">
        <v>-5</v>
      </c>
      <c r="BT23" s="4">
        <v>8.9999999999999993E-3</v>
      </c>
      <c r="BU23" s="4">
        <v>-0.164294</v>
      </c>
      <c r="BV23" s="4">
        <v>0.18179999999999999</v>
      </c>
    </row>
    <row r="24" spans="1:74" x14ac:dyDescent="0.25">
      <c r="A24" s="2">
        <v>42804</v>
      </c>
      <c r="B24" s="3">
        <v>0.62242142361111108</v>
      </c>
      <c r="C24" s="4">
        <v>-0.02</v>
      </c>
      <c r="D24" s="4">
        <v>0</v>
      </c>
      <c r="E24" s="4">
        <v>0</v>
      </c>
      <c r="F24" s="4">
        <v>-1.2</v>
      </c>
      <c r="G24" s="4">
        <v>-1</v>
      </c>
      <c r="H24" s="4">
        <v>50.1</v>
      </c>
      <c r="J24" s="4">
        <v>21.2</v>
      </c>
      <c r="K24" s="4">
        <v>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50.1</v>
      </c>
      <c r="W24" s="4">
        <v>0</v>
      </c>
      <c r="X24" s="4">
        <v>21.2</v>
      </c>
      <c r="Y24" s="4">
        <v>13.5</v>
      </c>
      <c r="Z24" s="4">
        <v>852</v>
      </c>
      <c r="AA24" s="4">
        <v>866</v>
      </c>
      <c r="AB24" s="4">
        <v>844</v>
      </c>
      <c r="AC24" s="4">
        <v>71</v>
      </c>
      <c r="AD24" s="4">
        <v>11.28</v>
      </c>
      <c r="AE24" s="4">
        <v>0.26</v>
      </c>
      <c r="AF24" s="4">
        <v>992</v>
      </c>
      <c r="AG24" s="4">
        <v>-7</v>
      </c>
      <c r="AH24" s="4">
        <v>18</v>
      </c>
      <c r="AI24" s="4">
        <v>28</v>
      </c>
      <c r="AJ24" s="4">
        <v>136</v>
      </c>
      <c r="AK24" s="4">
        <v>136.80000000000001</v>
      </c>
      <c r="AL24" s="4">
        <v>4.7</v>
      </c>
      <c r="AM24" s="4">
        <v>142</v>
      </c>
      <c r="AN24" s="4" t="s">
        <v>155</v>
      </c>
      <c r="AO24" s="4">
        <v>2</v>
      </c>
      <c r="AP24" s="5">
        <v>0.83071759259259259</v>
      </c>
      <c r="AQ24" s="4">
        <v>47.159357</v>
      </c>
      <c r="AR24" s="4">
        <v>-88.489733000000001</v>
      </c>
      <c r="AS24" s="4">
        <v>312.10000000000002</v>
      </c>
      <c r="AT24" s="4">
        <v>0</v>
      </c>
      <c r="AU24" s="4">
        <v>12</v>
      </c>
      <c r="AV24" s="4">
        <v>9</v>
      </c>
      <c r="AW24" s="4" t="s">
        <v>406</v>
      </c>
      <c r="AX24" s="4">
        <v>1.1000000000000001</v>
      </c>
      <c r="AY24" s="4">
        <v>1.3</v>
      </c>
      <c r="AZ24" s="4">
        <v>1.7</v>
      </c>
      <c r="BB24" s="4">
        <v>450</v>
      </c>
      <c r="BD24" s="4">
        <v>0.25900000000000001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Q24" s="4">
        <v>0</v>
      </c>
      <c r="BR24" s="4">
        <v>-6.0000000000000001E-3</v>
      </c>
      <c r="BS24" s="4">
        <v>-5</v>
      </c>
      <c r="BT24" s="4">
        <v>8.9999999999999993E-3</v>
      </c>
      <c r="BU24" s="4">
        <v>-0.14662500000000001</v>
      </c>
      <c r="BV24" s="4">
        <v>0.18179999999999999</v>
      </c>
    </row>
    <row r="25" spans="1:74" x14ac:dyDescent="0.25">
      <c r="A25" s="2">
        <v>42804</v>
      </c>
      <c r="B25" s="3">
        <v>0.62243299768518512</v>
      </c>
      <c r="C25" s="4">
        <v>-0.02</v>
      </c>
      <c r="D25" s="4">
        <v>0</v>
      </c>
      <c r="E25" s="4">
        <v>0</v>
      </c>
      <c r="F25" s="4">
        <v>-1.2</v>
      </c>
      <c r="G25" s="4">
        <v>-1.1000000000000001</v>
      </c>
      <c r="H25" s="4">
        <v>33.200000000000003</v>
      </c>
      <c r="J25" s="4">
        <v>21.2</v>
      </c>
      <c r="K25" s="4">
        <v>1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33.249600000000001</v>
      </c>
      <c r="W25" s="4">
        <v>0</v>
      </c>
      <c r="X25" s="4">
        <v>21.2</v>
      </c>
      <c r="Y25" s="4">
        <v>13.2</v>
      </c>
      <c r="Z25" s="4">
        <v>853</v>
      </c>
      <c r="AA25" s="4">
        <v>867</v>
      </c>
      <c r="AB25" s="4">
        <v>847</v>
      </c>
      <c r="AC25" s="4">
        <v>71</v>
      </c>
      <c r="AD25" s="4">
        <v>11.28</v>
      </c>
      <c r="AE25" s="4">
        <v>0.26</v>
      </c>
      <c r="AF25" s="4">
        <v>992</v>
      </c>
      <c r="AG25" s="4">
        <v>-7</v>
      </c>
      <c r="AH25" s="4">
        <v>18</v>
      </c>
      <c r="AI25" s="4">
        <v>28</v>
      </c>
      <c r="AJ25" s="4">
        <v>136</v>
      </c>
      <c r="AK25" s="4">
        <v>139</v>
      </c>
      <c r="AL25" s="4">
        <v>4.7</v>
      </c>
      <c r="AM25" s="4">
        <v>142</v>
      </c>
      <c r="AN25" s="4" t="s">
        <v>155</v>
      </c>
      <c r="AO25" s="4">
        <v>2</v>
      </c>
      <c r="AP25" s="5">
        <v>0.83072916666666663</v>
      </c>
      <c r="AQ25" s="4">
        <v>47.159357</v>
      </c>
      <c r="AR25" s="4">
        <v>-88.489733000000001</v>
      </c>
      <c r="AS25" s="4">
        <v>312.3</v>
      </c>
      <c r="AT25" s="4">
        <v>0</v>
      </c>
      <c r="AU25" s="4">
        <v>12</v>
      </c>
      <c r="AV25" s="4">
        <v>9</v>
      </c>
      <c r="AW25" s="4" t="s">
        <v>406</v>
      </c>
      <c r="AX25" s="4">
        <v>1.1000000000000001</v>
      </c>
      <c r="AY25" s="4">
        <v>1.3708</v>
      </c>
      <c r="AZ25" s="4">
        <v>1.7</v>
      </c>
      <c r="BB25" s="4">
        <v>450</v>
      </c>
      <c r="BD25" s="4">
        <v>0.25900000000000001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Q25" s="4">
        <v>0</v>
      </c>
      <c r="BR25" s="4">
        <v>-6.0000000000000001E-3</v>
      </c>
      <c r="BS25" s="4">
        <v>-5</v>
      </c>
      <c r="BT25" s="4">
        <v>8.7240000000000009E-3</v>
      </c>
      <c r="BU25" s="4">
        <v>-0.14662500000000001</v>
      </c>
      <c r="BV25" s="4">
        <v>0.17621899999999999</v>
      </c>
    </row>
    <row r="26" spans="1:74" x14ac:dyDescent="0.25">
      <c r="A26" s="2">
        <v>42804</v>
      </c>
      <c r="B26" s="3">
        <v>0.62244457175925927</v>
      </c>
      <c r="C26" s="4">
        <v>-0.02</v>
      </c>
      <c r="D26" s="4">
        <v>0</v>
      </c>
      <c r="E26" s="4">
        <v>0</v>
      </c>
      <c r="F26" s="4">
        <v>-1.2</v>
      </c>
      <c r="G26" s="4">
        <v>-1.1000000000000001</v>
      </c>
      <c r="H26" s="4">
        <v>40.799999999999997</v>
      </c>
      <c r="J26" s="4">
        <v>21.2</v>
      </c>
      <c r="K26" s="4">
        <v>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40.753799999999998</v>
      </c>
      <c r="W26" s="4">
        <v>0</v>
      </c>
      <c r="X26" s="4">
        <v>21.2</v>
      </c>
      <c r="Y26" s="4">
        <v>13.1</v>
      </c>
      <c r="Z26" s="4">
        <v>854</v>
      </c>
      <c r="AA26" s="4">
        <v>868</v>
      </c>
      <c r="AB26" s="4">
        <v>848</v>
      </c>
      <c r="AC26" s="4">
        <v>71</v>
      </c>
      <c r="AD26" s="4">
        <v>11.28</v>
      </c>
      <c r="AE26" s="4">
        <v>0.26</v>
      </c>
      <c r="AF26" s="4">
        <v>992</v>
      </c>
      <c r="AG26" s="4">
        <v>-7</v>
      </c>
      <c r="AH26" s="4">
        <v>18</v>
      </c>
      <c r="AI26" s="4">
        <v>28</v>
      </c>
      <c r="AJ26" s="4">
        <v>136</v>
      </c>
      <c r="AK26" s="4">
        <v>138.69999999999999</v>
      </c>
      <c r="AL26" s="4">
        <v>5</v>
      </c>
      <c r="AM26" s="4">
        <v>142</v>
      </c>
      <c r="AN26" s="4" t="s">
        <v>155</v>
      </c>
      <c r="AO26" s="4">
        <v>2</v>
      </c>
      <c r="AP26" s="5">
        <v>0.83074074074074078</v>
      </c>
      <c r="AQ26" s="4">
        <v>47.159356000000002</v>
      </c>
      <c r="AR26" s="4">
        <v>-88.489733000000001</v>
      </c>
      <c r="AS26" s="4">
        <v>312.2</v>
      </c>
      <c r="AT26" s="4">
        <v>0</v>
      </c>
      <c r="AU26" s="4">
        <v>12</v>
      </c>
      <c r="AV26" s="4">
        <v>10</v>
      </c>
      <c r="AW26" s="4" t="s">
        <v>407</v>
      </c>
      <c r="AX26" s="4">
        <v>1.1000000000000001</v>
      </c>
      <c r="AY26" s="4">
        <v>1.4</v>
      </c>
      <c r="AZ26" s="4">
        <v>1.7</v>
      </c>
      <c r="BB26" s="4">
        <v>450</v>
      </c>
      <c r="BD26" s="4">
        <v>0.25900000000000001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Q26" s="4">
        <v>0</v>
      </c>
      <c r="BR26" s="4">
        <v>0.423904</v>
      </c>
      <c r="BS26" s="4">
        <v>-5</v>
      </c>
      <c r="BT26" s="4">
        <v>8.2769999999999996E-3</v>
      </c>
      <c r="BU26" s="4">
        <v>10.359154</v>
      </c>
      <c r="BV26" s="4">
        <v>0.16719500000000001</v>
      </c>
    </row>
    <row r="27" spans="1:74" x14ac:dyDescent="0.25">
      <c r="A27" s="2">
        <v>42804</v>
      </c>
      <c r="B27" s="3">
        <v>0.62245614583333331</v>
      </c>
      <c r="C27" s="4">
        <v>-0.02</v>
      </c>
      <c r="D27" s="4">
        <v>0</v>
      </c>
      <c r="E27" s="4">
        <v>0</v>
      </c>
      <c r="F27" s="4">
        <v>-1.2</v>
      </c>
      <c r="G27" s="4">
        <v>-1.1000000000000001</v>
      </c>
      <c r="H27" s="4">
        <v>48.7</v>
      </c>
      <c r="J27" s="4">
        <v>21.2</v>
      </c>
      <c r="K27" s="4">
        <v>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48.7318</v>
      </c>
      <c r="W27" s="4">
        <v>0</v>
      </c>
      <c r="X27" s="4">
        <v>21.2</v>
      </c>
      <c r="Y27" s="4">
        <v>13.2</v>
      </c>
      <c r="Z27" s="4">
        <v>853</v>
      </c>
      <c r="AA27" s="4">
        <v>867</v>
      </c>
      <c r="AB27" s="4">
        <v>847</v>
      </c>
      <c r="AC27" s="4">
        <v>71</v>
      </c>
      <c r="AD27" s="4">
        <v>11.28</v>
      </c>
      <c r="AE27" s="4">
        <v>0.26</v>
      </c>
      <c r="AF27" s="4">
        <v>992</v>
      </c>
      <c r="AG27" s="4">
        <v>-7</v>
      </c>
      <c r="AH27" s="4">
        <v>18</v>
      </c>
      <c r="AI27" s="4">
        <v>28</v>
      </c>
      <c r="AJ27" s="4">
        <v>136</v>
      </c>
      <c r="AK27" s="4">
        <v>138.6</v>
      </c>
      <c r="AL27" s="4">
        <v>5.0999999999999996</v>
      </c>
      <c r="AM27" s="4">
        <v>142</v>
      </c>
      <c r="AN27" s="4" t="s">
        <v>155</v>
      </c>
      <c r="AO27" s="4">
        <v>2</v>
      </c>
      <c r="AP27" s="5">
        <v>0.83075231481481471</v>
      </c>
      <c r="AQ27" s="4">
        <v>47.159354999999998</v>
      </c>
      <c r="AR27" s="4">
        <v>-88.489733000000001</v>
      </c>
      <c r="AS27" s="4">
        <v>311.89999999999998</v>
      </c>
      <c r="AT27" s="4">
        <v>0</v>
      </c>
      <c r="AU27" s="4">
        <v>12</v>
      </c>
      <c r="AV27" s="4">
        <v>9</v>
      </c>
      <c r="AW27" s="4" t="s">
        <v>408</v>
      </c>
      <c r="AX27" s="4">
        <v>1.1000000000000001</v>
      </c>
      <c r="AY27" s="4">
        <v>1.4</v>
      </c>
      <c r="AZ27" s="4">
        <v>1.7707999999999999</v>
      </c>
      <c r="BB27" s="4">
        <v>450</v>
      </c>
      <c r="BD27" s="4">
        <v>0.25900000000000001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Q27" s="4">
        <v>0</v>
      </c>
      <c r="BR27" s="4">
        <v>2.3199380000000001</v>
      </c>
      <c r="BS27" s="4">
        <v>-5</v>
      </c>
      <c r="BT27" s="4">
        <v>8.9999999999999993E-3</v>
      </c>
      <c r="BU27" s="4">
        <v>56.693485000000003</v>
      </c>
      <c r="BV27" s="4">
        <v>0.18179999999999999</v>
      </c>
    </row>
    <row r="28" spans="1:74" x14ac:dyDescent="0.25">
      <c r="A28" s="2">
        <v>42804</v>
      </c>
      <c r="B28" s="3">
        <v>0.62246771990740746</v>
      </c>
      <c r="C28" s="4">
        <v>-0.02</v>
      </c>
      <c r="D28" s="4">
        <v>0</v>
      </c>
      <c r="E28" s="4">
        <v>0</v>
      </c>
      <c r="F28" s="4">
        <v>-1.2</v>
      </c>
      <c r="G28" s="4">
        <v>-1.1000000000000001</v>
      </c>
      <c r="H28" s="4">
        <v>20.9</v>
      </c>
      <c r="J28" s="4">
        <v>21.2</v>
      </c>
      <c r="K28" s="4">
        <v>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20.9099</v>
      </c>
      <c r="W28" s="4">
        <v>0</v>
      </c>
      <c r="X28" s="4">
        <v>21.2</v>
      </c>
      <c r="Y28" s="4">
        <v>13.1</v>
      </c>
      <c r="Z28" s="4">
        <v>854</v>
      </c>
      <c r="AA28" s="4">
        <v>867</v>
      </c>
      <c r="AB28" s="4">
        <v>847</v>
      </c>
      <c r="AC28" s="4">
        <v>71</v>
      </c>
      <c r="AD28" s="4">
        <v>11.28</v>
      </c>
      <c r="AE28" s="4">
        <v>0.26</v>
      </c>
      <c r="AF28" s="4">
        <v>992</v>
      </c>
      <c r="AG28" s="4">
        <v>-7</v>
      </c>
      <c r="AH28" s="4">
        <v>17.722999999999999</v>
      </c>
      <c r="AI28" s="4">
        <v>28</v>
      </c>
      <c r="AJ28" s="4">
        <v>136</v>
      </c>
      <c r="AK28" s="4">
        <v>140.6</v>
      </c>
      <c r="AL28" s="4">
        <v>5</v>
      </c>
      <c r="AM28" s="4">
        <v>142</v>
      </c>
      <c r="AN28" s="4" t="s">
        <v>155</v>
      </c>
      <c r="AO28" s="4">
        <v>2</v>
      </c>
      <c r="AP28" s="5">
        <v>0.83076388888888886</v>
      </c>
      <c r="AQ28" s="4">
        <v>47.159354999999998</v>
      </c>
      <c r="AR28" s="4">
        <v>-88.489733000000001</v>
      </c>
      <c r="AS28" s="4">
        <v>311.89999999999998</v>
      </c>
      <c r="AT28" s="4">
        <v>0</v>
      </c>
      <c r="AU28" s="4">
        <v>12</v>
      </c>
      <c r="AV28" s="4">
        <v>9</v>
      </c>
      <c r="AW28" s="4" t="s">
        <v>408</v>
      </c>
      <c r="AX28" s="4">
        <v>1.1000000000000001</v>
      </c>
      <c r="AY28" s="4">
        <v>1.4</v>
      </c>
      <c r="AZ28" s="4">
        <v>1.8</v>
      </c>
      <c r="BB28" s="4">
        <v>450</v>
      </c>
      <c r="BD28" s="4">
        <v>0.25900000000000001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Q28" s="4">
        <v>0</v>
      </c>
      <c r="BR28" s="4">
        <v>4.5815440000000001</v>
      </c>
      <c r="BS28" s="4">
        <v>-5</v>
      </c>
      <c r="BT28" s="4">
        <v>8.9999999999999993E-3</v>
      </c>
      <c r="BU28" s="4">
        <v>111.961482</v>
      </c>
      <c r="BV28" s="4">
        <v>0.18179999999999999</v>
      </c>
    </row>
    <row r="29" spans="1:74" x14ac:dyDescent="0.25">
      <c r="A29" s="2">
        <v>42804</v>
      </c>
      <c r="B29" s="3">
        <v>0.6224792939814815</v>
      </c>
      <c r="C29" s="4">
        <v>-0.02</v>
      </c>
      <c r="D29" s="4">
        <v>0</v>
      </c>
      <c r="E29" s="4">
        <v>0</v>
      </c>
      <c r="F29" s="4">
        <v>-1.2</v>
      </c>
      <c r="G29" s="4">
        <v>-1.1000000000000001</v>
      </c>
      <c r="H29" s="4">
        <v>50.1</v>
      </c>
      <c r="J29" s="4">
        <v>21.2</v>
      </c>
      <c r="K29" s="4">
        <v>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50.1</v>
      </c>
      <c r="W29" s="4">
        <v>0</v>
      </c>
      <c r="X29" s="4">
        <v>21.2</v>
      </c>
      <c r="Y29" s="4">
        <v>13.2</v>
      </c>
      <c r="Z29" s="4">
        <v>854</v>
      </c>
      <c r="AA29" s="4">
        <v>868</v>
      </c>
      <c r="AB29" s="4">
        <v>846</v>
      </c>
      <c r="AC29" s="4">
        <v>71</v>
      </c>
      <c r="AD29" s="4">
        <v>11.28</v>
      </c>
      <c r="AE29" s="4">
        <v>0.26</v>
      </c>
      <c r="AF29" s="4">
        <v>992</v>
      </c>
      <c r="AG29" s="4">
        <v>-7</v>
      </c>
      <c r="AH29" s="4">
        <v>17</v>
      </c>
      <c r="AI29" s="4">
        <v>28</v>
      </c>
      <c r="AJ29" s="4">
        <v>136.30000000000001</v>
      </c>
      <c r="AK29" s="4">
        <v>141.4</v>
      </c>
      <c r="AL29" s="4">
        <v>4.9000000000000004</v>
      </c>
      <c r="AM29" s="4">
        <v>142</v>
      </c>
      <c r="AN29" s="4" t="s">
        <v>155</v>
      </c>
      <c r="AO29" s="4">
        <v>2</v>
      </c>
      <c r="AP29" s="5">
        <v>0.83077546296296301</v>
      </c>
      <c r="AQ29" s="4">
        <v>47.159354999999998</v>
      </c>
      <c r="AR29" s="4">
        <v>-88.489733000000001</v>
      </c>
      <c r="AS29" s="4">
        <v>311.89999999999998</v>
      </c>
      <c r="AT29" s="4">
        <v>0</v>
      </c>
      <c r="AU29" s="4">
        <v>12</v>
      </c>
      <c r="AV29" s="4">
        <v>9</v>
      </c>
      <c r="AW29" s="4" t="s">
        <v>408</v>
      </c>
      <c r="AX29" s="4">
        <v>1.1000000000000001</v>
      </c>
      <c r="AY29" s="4">
        <v>1.4</v>
      </c>
      <c r="AZ29" s="4">
        <v>1.8</v>
      </c>
      <c r="BB29" s="4">
        <v>450</v>
      </c>
      <c r="BD29" s="4">
        <v>0.25900000000000001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Q29" s="4">
        <v>0</v>
      </c>
      <c r="BR29" s="4">
        <v>5.2981470000000002</v>
      </c>
      <c r="BS29" s="4">
        <v>-5</v>
      </c>
      <c r="BT29" s="4">
        <v>8.9999999999999993E-3</v>
      </c>
      <c r="BU29" s="4">
        <v>129.473467</v>
      </c>
      <c r="BV29" s="4">
        <v>0.18179999999999999</v>
      </c>
    </row>
    <row r="30" spans="1:74" x14ac:dyDescent="0.25">
      <c r="A30" s="2">
        <v>42804</v>
      </c>
      <c r="B30" s="3">
        <v>0.62249086805555554</v>
      </c>
      <c r="C30" s="4">
        <v>-0.02</v>
      </c>
      <c r="D30" s="4">
        <v>0</v>
      </c>
      <c r="E30" s="4">
        <v>0</v>
      </c>
      <c r="F30" s="4">
        <v>-1.2</v>
      </c>
      <c r="G30" s="4">
        <v>-1.1000000000000001</v>
      </c>
      <c r="H30" s="4">
        <v>29</v>
      </c>
      <c r="J30" s="4">
        <v>21.2</v>
      </c>
      <c r="K30" s="4">
        <v>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29.049299999999999</v>
      </c>
      <c r="W30" s="4">
        <v>0</v>
      </c>
      <c r="X30" s="4">
        <v>21.2</v>
      </c>
      <c r="Y30" s="4">
        <v>13.2</v>
      </c>
      <c r="Z30" s="4">
        <v>854</v>
      </c>
      <c r="AA30" s="4">
        <v>867</v>
      </c>
      <c r="AB30" s="4">
        <v>845</v>
      </c>
      <c r="AC30" s="4">
        <v>71</v>
      </c>
      <c r="AD30" s="4">
        <v>11.28</v>
      </c>
      <c r="AE30" s="4">
        <v>0.26</v>
      </c>
      <c r="AF30" s="4">
        <v>992</v>
      </c>
      <c r="AG30" s="4">
        <v>-7</v>
      </c>
      <c r="AH30" s="4">
        <v>17</v>
      </c>
      <c r="AI30" s="4">
        <v>28</v>
      </c>
      <c r="AJ30" s="4">
        <v>137</v>
      </c>
      <c r="AK30" s="4">
        <v>139.69999999999999</v>
      </c>
      <c r="AL30" s="4">
        <v>5</v>
      </c>
      <c r="AM30" s="4">
        <v>142</v>
      </c>
      <c r="AN30" s="4" t="s">
        <v>155</v>
      </c>
      <c r="AO30" s="4">
        <v>2</v>
      </c>
      <c r="AP30" s="5">
        <v>0.83078703703703705</v>
      </c>
      <c r="AQ30" s="4">
        <v>47.159354999999998</v>
      </c>
      <c r="AR30" s="4">
        <v>-88.489733000000001</v>
      </c>
      <c r="AS30" s="4">
        <v>311.8</v>
      </c>
      <c r="AT30" s="4">
        <v>0</v>
      </c>
      <c r="AU30" s="4">
        <v>12</v>
      </c>
      <c r="AV30" s="4">
        <v>9</v>
      </c>
      <c r="AW30" s="4" t="s">
        <v>408</v>
      </c>
      <c r="AX30" s="4">
        <v>1.1708000000000001</v>
      </c>
      <c r="AY30" s="4">
        <v>1.4</v>
      </c>
      <c r="AZ30" s="4">
        <v>1.8708</v>
      </c>
      <c r="BB30" s="4">
        <v>450</v>
      </c>
      <c r="BD30" s="4">
        <v>0.25900000000000001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Q30" s="4">
        <v>0</v>
      </c>
      <c r="BR30" s="4">
        <v>4.9199710000000003</v>
      </c>
      <c r="BS30" s="4">
        <v>-5</v>
      </c>
      <c r="BT30" s="4">
        <v>8.7229999999999999E-3</v>
      </c>
      <c r="BU30" s="4">
        <v>120.231792</v>
      </c>
      <c r="BV30" s="4">
        <v>0.176205</v>
      </c>
    </row>
    <row r="31" spans="1:74" x14ac:dyDescent="0.25">
      <c r="A31" s="2">
        <v>42804</v>
      </c>
      <c r="B31" s="3">
        <v>0.62250244212962957</v>
      </c>
      <c r="C31" s="4">
        <v>-0.02</v>
      </c>
      <c r="D31" s="4">
        <v>0</v>
      </c>
      <c r="E31" s="4">
        <v>0</v>
      </c>
      <c r="F31" s="4">
        <v>-1.2</v>
      </c>
      <c r="G31" s="4">
        <v>-1.1000000000000001</v>
      </c>
      <c r="H31" s="4">
        <v>40.4</v>
      </c>
      <c r="J31" s="4">
        <v>21.2</v>
      </c>
      <c r="K31" s="4">
        <v>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40.385100000000001</v>
      </c>
      <c r="W31" s="4">
        <v>0</v>
      </c>
      <c r="X31" s="4">
        <v>21.2</v>
      </c>
      <c r="Y31" s="4">
        <v>13.1</v>
      </c>
      <c r="Z31" s="4">
        <v>854</v>
      </c>
      <c r="AA31" s="4">
        <v>867</v>
      </c>
      <c r="AB31" s="4">
        <v>846</v>
      </c>
      <c r="AC31" s="4">
        <v>71</v>
      </c>
      <c r="AD31" s="4">
        <v>11.28</v>
      </c>
      <c r="AE31" s="4">
        <v>0.26</v>
      </c>
      <c r="AF31" s="4">
        <v>992</v>
      </c>
      <c r="AG31" s="4">
        <v>-7</v>
      </c>
      <c r="AH31" s="4">
        <v>17</v>
      </c>
      <c r="AI31" s="4">
        <v>28</v>
      </c>
      <c r="AJ31" s="4">
        <v>137</v>
      </c>
      <c r="AK31" s="4">
        <v>139.30000000000001</v>
      </c>
      <c r="AL31" s="4">
        <v>5.0999999999999996</v>
      </c>
      <c r="AM31" s="4">
        <v>142</v>
      </c>
      <c r="AN31" s="4" t="s">
        <v>155</v>
      </c>
      <c r="AO31" s="4">
        <v>2</v>
      </c>
      <c r="AP31" s="5">
        <v>0.83079861111111108</v>
      </c>
      <c r="AQ31" s="4">
        <v>47.159354999999998</v>
      </c>
      <c r="AR31" s="4">
        <v>-88.489733000000001</v>
      </c>
      <c r="AS31" s="4">
        <v>311.7</v>
      </c>
      <c r="AT31" s="4">
        <v>0</v>
      </c>
      <c r="AU31" s="4">
        <v>12</v>
      </c>
      <c r="AV31" s="4">
        <v>9</v>
      </c>
      <c r="AW31" s="4" t="s">
        <v>408</v>
      </c>
      <c r="AX31" s="4">
        <v>1.2</v>
      </c>
      <c r="AY31" s="4">
        <v>1.4</v>
      </c>
      <c r="AZ31" s="4">
        <v>1.9</v>
      </c>
      <c r="BB31" s="4">
        <v>450</v>
      </c>
      <c r="BD31" s="4">
        <v>0.25900000000000001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Q31" s="4">
        <v>0</v>
      </c>
      <c r="BR31" s="4">
        <v>2.7490649999999999</v>
      </c>
      <c r="BS31" s="4">
        <v>-5</v>
      </c>
      <c r="BT31" s="4">
        <v>8.2769999999999996E-3</v>
      </c>
      <c r="BU31" s="4">
        <v>67.180276000000006</v>
      </c>
      <c r="BV31" s="4">
        <v>0.16719500000000001</v>
      </c>
    </row>
    <row r="32" spans="1:74" x14ac:dyDescent="0.25">
      <c r="A32" s="2">
        <v>42804</v>
      </c>
      <c r="B32" s="3">
        <v>0.62251401620370372</v>
      </c>
      <c r="C32" s="4">
        <v>-0.02</v>
      </c>
      <c r="D32" s="4">
        <v>0</v>
      </c>
      <c r="E32" s="4">
        <v>0</v>
      </c>
      <c r="F32" s="4">
        <v>-1.3</v>
      </c>
      <c r="G32" s="4">
        <v>-1.1000000000000001</v>
      </c>
      <c r="H32" s="4">
        <v>49</v>
      </c>
      <c r="J32" s="4">
        <v>21.2</v>
      </c>
      <c r="K32" s="4">
        <v>1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48.984000000000002</v>
      </c>
      <c r="W32" s="4">
        <v>0</v>
      </c>
      <c r="X32" s="4">
        <v>21.2</v>
      </c>
      <c r="Y32" s="4">
        <v>13.2</v>
      </c>
      <c r="Z32" s="4">
        <v>854</v>
      </c>
      <c r="AA32" s="4">
        <v>867</v>
      </c>
      <c r="AB32" s="4">
        <v>845</v>
      </c>
      <c r="AC32" s="4">
        <v>71</v>
      </c>
      <c r="AD32" s="4">
        <v>11.28</v>
      </c>
      <c r="AE32" s="4">
        <v>0.26</v>
      </c>
      <c r="AF32" s="4">
        <v>992</v>
      </c>
      <c r="AG32" s="4">
        <v>-7</v>
      </c>
      <c r="AH32" s="4">
        <v>17</v>
      </c>
      <c r="AI32" s="4">
        <v>28</v>
      </c>
      <c r="AJ32" s="4">
        <v>137</v>
      </c>
      <c r="AK32" s="4">
        <v>140.30000000000001</v>
      </c>
      <c r="AL32" s="4">
        <v>5.0999999999999996</v>
      </c>
      <c r="AM32" s="4">
        <v>142</v>
      </c>
      <c r="AN32" s="4" t="s">
        <v>155</v>
      </c>
      <c r="AO32" s="4">
        <v>2</v>
      </c>
      <c r="AP32" s="5">
        <v>0.83081018518518512</v>
      </c>
      <c r="AQ32" s="4">
        <v>47.159354999999998</v>
      </c>
      <c r="AR32" s="4">
        <v>-88.489733000000001</v>
      </c>
      <c r="AS32" s="4">
        <v>311.60000000000002</v>
      </c>
      <c r="AT32" s="4">
        <v>0</v>
      </c>
      <c r="AU32" s="4">
        <v>12</v>
      </c>
      <c r="AV32" s="4">
        <v>9</v>
      </c>
      <c r="AW32" s="4" t="s">
        <v>408</v>
      </c>
      <c r="AX32" s="4">
        <v>1.2707999999999999</v>
      </c>
      <c r="AY32" s="4">
        <v>1.1168</v>
      </c>
      <c r="AZ32" s="4">
        <v>1.9708000000000001</v>
      </c>
      <c r="BB32" s="4">
        <v>450</v>
      </c>
      <c r="BD32" s="4">
        <v>0.25900000000000001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Q32" s="4">
        <v>0</v>
      </c>
      <c r="BR32" s="4">
        <v>0.97992599999999996</v>
      </c>
      <c r="BS32" s="4">
        <v>-5</v>
      </c>
      <c r="BT32" s="4">
        <v>8.9999999999999993E-3</v>
      </c>
      <c r="BU32" s="4">
        <v>23.946942</v>
      </c>
      <c r="BV32" s="4">
        <v>0.18179999999999999</v>
      </c>
    </row>
    <row r="33" spans="1:74" x14ac:dyDescent="0.25">
      <c r="A33" s="2">
        <v>42804</v>
      </c>
      <c r="B33" s="3">
        <v>0.62252559027777776</v>
      </c>
      <c r="C33" s="4">
        <v>-0.02</v>
      </c>
      <c r="D33" s="4">
        <v>0</v>
      </c>
      <c r="E33" s="4">
        <v>0</v>
      </c>
      <c r="F33" s="4">
        <v>-1.3</v>
      </c>
      <c r="G33" s="4">
        <v>-1.1000000000000001</v>
      </c>
      <c r="H33" s="4">
        <v>23.3</v>
      </c>
      <c r="J33" s="4">
        <v>21.2</v>
      </c>
      <c r="K33" s="4">
        <v>1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23.337800000000001</v>
      </c>
      <c r="W33" s="4">
        <v>0</v>
      </c>
      <c r="X33" s="4">
        <v>21.2</v>
      </c>
      <c r="Y33" s="4">
        <v>13.1</v>
      </c>
      <c r="Z33" s="4">
        <v>854</v>
      </c>
      <c r="AA33" s="4">
        <v>867</v>
      </c>
      <c r="AB33" s="4">
        <v>844</v>
      </c>
      <c r="AC33" s="4">
        <v>71</v>
      </c>
      <c r="AD33" s="4">
        <v>11.28</v>
      </c>
      <c r="AE33" s="4">
        <v>0.26</v>
      </c>
      <c r="AF33" s="4">
        <v>992</v>
      </c>
      <c r="AG33" s="4">
        <v>-7</v>
      </c>
      <c r="AH33" s="4">
        <v>17</v>
      </c>
      <c r="AI33" s="4">
        <v>28</v>
      </c>
      <c r="AJ33" s="4">
        <v>137</v>
      </c>
      <c r="AK33" s="4">
        <v>140.69999999999999</v>
      </c>
      <c r="AL33" s="4">
        <v>5.0999999999999996</v>
      </c>
      <c r="AM33" s="4">
        <v>142</v>
      </c>
      <c r="AN33" s="4" t="s">
        <v>155</v>
      </c>
      <c r="AO33" s="4">
        <v>2</v>
      </c>
      <c r="AP33" s="5">
        <v>0.83082175925925927</v>
      </c>
      <c r="AQ33" s="4">
        <v>47.159354999999998</v>
      </c>
      <c r="AR33" s="4">
        <v>-88.489733000000001</v>
      </c>
      <c r="AS33" s="4">
        <v>311.60000000000002</v>
      </c>
      <c r="AT33" s="4">
        <v>0</v>
      </c>
      <c r="AU33" s="4">
        <v>12</v>
      </c>
      <c r="AV33" s="4">
        <v>9</v>
      </c>
      <c r="AW33" s="4" t="s">
        <v>408</v>
      </c>
      <c r="AX33" s="4">
        <v>1.4416</v>
      </c>
      <c r="AY33" s="4">
        <v>1</v>
      </c>
      <c r="AZ33" s="4">
        <v>2</v>
      </c>
      <c r="BB33" s="4">
        <v>450</v>
      </c>
      <c r="BD33" s="4">
        <v>0.25900000000000001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Q33" s="4">
        <v>0</v>
      </c>
      <c r="BR33" s="4">
        <v>0.35614899999999999</v>
      </c>
      <c r="BS33" s="4">
        <v>-5</v>
      </c>
      <c r="BT33" s="4">
        <v>8.9999999999999993E-3</v>
      </c>
      <c r="BU33" s="4">
        <v>8.7033919999999991</v>
      </c>
      <c r="BV33" s="4">
        <v>0.18179999999999999</v>
      </c>
    </row>
    <row r="34" spans="1:74" x14ac:dyDescent="0.25">
      <c r="A34" s="2">
        <v>42804</v>
      </c>
      <c r="B34" s="3">
        <v>0.62253716435185191</v>
      </c>
      <c r="C34" s="4">
        <v>-0.02</v>
      </c>
      <c r="D34" s="4">
        <v>0</v>
      </c>
      <c r="E34" s="4">
        <v>0</v>
      </c>
      <c r="F34" s="4">
        <v>-1.3</v>
      </c>
      <c r="G34" s="4">
        <v>-1.1000000000000001</v>
      </c>
      <c r="H34" s="4">
        <v>45.5</v>
      </c>
      <c r="J34" s="4">
        <v>21.2</v>
      </c>
      <c r="K34" s="4">
        <v>1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45.5246</v>
      </c>
      <c r="W34" s="4">
        <v>0</v>
      </c>
      <c r="X34" s="4">
        <v>21.2</v>
      </c>
      <c r="Y34" s="4">
        <v>13.1</v>
      </c>
      <c r="Z34" s="4">
        <v>854</v>
      </c>
      <c r="AA34" s="4">
        <v>867</v>
      </c>
      <c r="AB34" s="4">
        <v>844</v>
      </c>
      <c r="AC34" s="4">
        <v>71</v>
      </c>
      <c r="AD34" s="4">
        <v>11.28</v>
      </c>
      <c r="AE34" s="4">
        <v>0.26</v>
      </c>
      <c r="AF34" s="4">
        <v>992</v>
      </c>
      <c r="AG34" s="4">
        <v>-7</v>
      </c>
      <c r="AH34" s="4">
        <v>17</v>
      </c>
      <c r="AI34" s="4">
        <v>28</v>
      </c>
      <c r="AJ34" s="4">
        <v>137</v>
      </c>
      <c r="AK34" s="4">
        <v>140</v>
      </c>
      <c r="AL34" s="4">
        <v>5.0999999999999996</v>
      </c>
      <c r="AM34" s="4">
        <v>142</v>
      </c>
      <c r="AN34" s="4" t="s">
        <v>155</v>
      </c>
      <c r="AO34" s="4">
        <v>2</v>
      </c>
      <c r="AP34" s="5">
        <v>0.83083333333333342</v>
      </c>
      <c r="AQ34" s="4">
        <v>47.159354999999998</v>
      </c>
      <c r="AR34" s="4">
        <v>-88.489733000000001</v>
      </c>
      <c r="AS34" s="4">
        <v>311.60000000000002</v>
      </c>
      <c r="AT34" s="4">
        <v>0</v>
      </c>
      <c r="AU34" s="4">
        <v>12</v>
      </c>
      <c r="AV34" s="4">
        <v>9</v>
      </c>
      <c r="AW34" s="4" t="s">
        <v>408</v>
      </c>
      <c r="AX34" s="4">
        <v>1.5708</v>
      </c>
      <c r="AY34" s="4">
        <v>1</v>
      </c>
      <c r="AZ34" s="4">
        <v>2.0708000000000002</v>
      </c>
      <c r="BB34" s="4">
        <v>450</v>
      </c>
      <c r="BD34" s="4">
        <v>0.25900000000000001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Q34" s="4">
        <v>0</v>
      </c>
      <c r="BR34" s="4">
        <v>0.140793</v>
      </c>
      <c r="BS34" s="4">
        <v>-5</v>
      </c>
      <c r="BT34" s="4">
        <v>8.9999999999999993E-3</v>
      </c>
      <c r="BU34" s="4">
        <v>3.4406289999999999</v>
      </c>
      <c r="BV34" s="4">
        <v>0.18179999999999999</v>
      </c>
    </row>
    <row r="35" spans="1:74" x14ac:dyDescent="0.25">
      <c r="A35" s="2">
        <v>42804</v>
      </c>
      <c r="B35" s="3">
        <v>0.62254873842592595</v>
      </c>
      <c r="C35" s="4">
        <v>-0.02</v>
      </c>
      <c r="D35" s="4">
        <v>0</v>
      </c>
      <c r="E35" s="4">
        <v>0</v>
      </c>
      <c r="F35" s="4">
        <v>-1.4</v>
      </c>
      <c r="G35" s="4">
        <v>-1.1000000000000001</v>
      </c>
      <c r="H35" s="4">
        <v>39.1</v>
      </c>
      <c r="J35" s="4">
        <v>21.2</v>
      </c>
      <c r="K35" s="4">
        <v>1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39.128</v>
      </c>
      <c r="W35" s="4">
        <v>0</v>
      </c>
      <c r="X35" s="4">
        <v>21.2</v>
      </c>
      <c r="Y35" s="4">
        <v>13.1</v>
      </c>
      <c r="Z35" s="4">
        <v>854</v>
      </c>
      <c r="AA35" s="4">
        <v>867</v>
      </c>
      <c r="AB35" s="4">
        <v>845</v>
      </c>
      <c r="AC35" s="4">
        <v>71</v>
      </c>
      <c r="AD35" s="4">
        <v>11.28</v>
      </c>
      <c r="AE35" s="4">
        <v>0.26</v>
      </c>
      <c r="AF35" s="4">
        <v>992</v>
      </c>
      <c r="AG35" s="4">
        <v>-7</v>
      </c>
      <c r="AH35" s="4">
        <v>17</v>
      </c>
      <c r="AI35" s="4">
        <v>28</v>
      </c>
      <c r="AJ35" s="4">
        <v>137</v>
      </c>
      <c r="AK35" s="4">
        <v>139.69999999999999</v>
      </c>
      <c r="AL35" s="4">
        <v>5.0999999999999996</v>
      </c>
      <c r="AM35" s="4">
        <v>142</v>
      </c>
      <c r="AN35" s="4" t="s">
        <v>155</v>
      </c>
      <c r="AO35" s="4">
        <v>2</v>
      </c>
      <c r="AP35" s="5">
        <v>0.83084490740740735</v>
      </c>
      <c r="AQ35" s="4">
        <v>47.159354999999998</v>
      </c>
      <c r="AR35" s="4">
        <v>-88.489733000000001</v>
      </c>
      <c r="AS35" s="4">
        <v>311.60000000000002</v>
      </c>
      <c r="AT35" s="4">
        <v>0</v>
      </c>
      <c r="AU35" s="4">
        <v>12</v>
      </c>
      <c r="AV35" s="4">
        <v>10</v>
      </c>
      <c r="AW35" s="4" t="s">
        <v>407</v>
      </c>
      <c r="AX35" s="4">
        <v>1.4583999999999999</v>
      </c>
      <c r="AY35" s="4">
        <v>1</v>
      </c>
      <c r="AZ35" s="4">
        <v>1.8168</v>
      </c>
      <c r="BB35" s="4">
        <v>450</v>
      </c>
      <c r="BD35" s="4">
        <v>0.25900000000000001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Q35" s="4">
        <v>0</v>
      </c>
      <c r="BR35" s="4">
        <v>6.4751000000000003E-2</v>
      </c>
      <c r="BS35" s="4">
        <v>-5</v>
      </c>
      <c r="BT35" s="4">
        <v>8.7229999999999999E-3</v>
      </c>
      <c r="BU35" s="4">
        <v>1.5823529999999999</v>
      </c>
      <c r="BV35" s="4">
        <v>0.176205</v>
      </c>
    </row>
    <row r="36" spans="1:74" x14ac:dyDescent="0.25">
      <c r="A36" s="2">
        <v>42804</v>
      </c>
      <c r="B36" s="3">
        <v>0.62256031249999999</v>
      </c>
      <c r="C36" s="4">
        <v>-0.02</v>
      </c>
      <c r="D36" s="4">
        <v>0</v>
      </c>
      <c r="E36" s="4">
        <v>0</v>
      </c>
      <c r="F36" s="4">
        <v>-1.4</v>
      </c>
      <c r="G36" s="4">
        <v>-1.1000000000000001</v>
      </c>
      <c r="H36" s="4">
        <v>36.1</v>
      </c>
      <c r="J36" s="4">
        <v>21.2</v>
      </c>
      <c r="K36" s="4">
        <v>1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36.088200000000001</v>
      </c>
      <c r="W36" s="4">
        <v>0</v>
      </c>
      <c r="X36" s="4">
        <v>21.2</v>
      </c>
      <c r="Y36" s="4">
        <v>13.1</v>
      </c>
      <c r="Z36" s="4">
        <v>855</v>
      </c>
      <c r="AA36" s="4">
        <v>868</v>
      </c>
      <c r="AB36" s="4">
        <v>846</v>
      </c>
      <c r="AC36" s="4">
        <v>71</v>
      </c>
      <c r="AD36" s="4">
        <v>11.28</v>
      </c>
      <c r="AE36" s="4">
        <v>0.26</v>
      </c>
      <c r="AF36" s="4">
        <v>992</v>
      </c>
      <c r="AG36" s="4">
        <v>-7</v>
      </c>
      <c r="AH36" s="4">
        <v>17</v>
      </c>
      <c r="AI36" s="4">
        <v>28</v>
      </c>
      <c r="AJ36" s="4">
        <v>137</v>
      </c>
      <c r="AK36" s="4">
        <v>138.69999999999999</v>
      </c>
      <c r="AL36" s="4">
        <v>5.3</v>
      </c>
      <c r="AM36" s="4">
        <v>142</v>
      </c>
      <c r="AN36" s="4" t="s">
        <v>155</v>
      </c>
      <c r="AO36" s="4">
        <v>2</v>
      </c>
      <c r="AP36" s="5">
        <v>0.8308564814814815</v>
      </c>
      <c r="AQ36" s="4">
        <v>47.159354999999998</v>
      </c>
      <c r="AR36" s="4">
        <v>-88.489733000000001</v>
      </c>
      <c r="AS36" s="4">
        <v>311.60000000000002</v>
      </c>
      <c r="AT36" s="4">
        <v>0</v>
      </c>
      <c r="AU36" s="4">
        <v>12</v>
      </c>
      <c r="AV36" s="4">
        <v>10</v>
      </c>
      <c r="AW36" s="4" t="s">
        <v>407</v>
      </c>
      <c r="AX36" s="4">
        <v>1.4</v>
      </c>
      <c r="AY36" s="4">
        <v>1</v>
      </c>
      <c r="AZ36" s="4">
        <v>1.7</v>
      </c>
      <c r="BB36" s="4">
        <v>450</v>
      </c>
      <c r="BD36" s="4">
        <v>0.25900000000000001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Q36" s="4">
        <v>0</v>
      </c>
      <c r="BR36" s="4">
        <v>3.4952999999999998E-2</v>
      </c>
      <c r="BS36" s="4">
        <v>-5</v>
      </c>
      <c r="BT36" s="4">
        <v>8.0000000000000002E-3</v>
      </c>
      <c r="BU36" s="4">
        <v>0.85416400000000003</v>
      </c>
      <c r="BV36" s="4">
        <v>0.16159999999999999</v>
      </c>
    </row>
    <row r="37" spans="1:74" x14ac:dyDescent="0.25">
      <c r="A37" s="2">
        <v>42804</v>
      </c>
      <c r="B37" s="3">
        <v>0.62257188657407403</v>
      </c>
      <c r="C37" s="4">
        <v>-0.02</v>
      </c>
      <c r="D37" s="4">
        <v>0</v>
      </c>
      <c r="E37" s="4">
        <v>0</v>
      </c>
      <c r="F37" s="4">
        <v>-1.4</v>
      </c>
      <c r="G37" s="4">
        <v>-1.1000000000000001</v>
      </c>
      <c r="H37" s="4">
        <v>49.8</v>
      </c>
      <c r="J37" s="4">
        <v>21.2</v>
      </c>
      <c r="K37" s="4">
        <v>1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49.847900000000003</v>
      </c>
      <c r="W37" s="4">
        <v>0</v>
      </c>
      <c r="X37" s="4">
        <v>21.2</v>
      </c>
      <c r="Y37" s="4">
        <v>13.2</v>
      </c>
      <c r="Z37" s="4">
        <v>855</v>
      </c>
      <c r="AA37" s="4">
        <v>868</v>
      </c>
      <c r="AB37" s="4">
        <v>845</v>
      </c>
      <c r="AC37" s="4">
        <v>71</v>
      </c>
      <c r="AD37" s="4">
        <v>11.28</v>
      </c>
      <c r="AE37" s="4">
        <v>0.26</v>
      </c>
      <c r="AF37" s="4">
        <v>992</v>
      </c>
      <c r="AG37" s="4">
        <v>-7</v>
      </c>
      <c r="AH37" s="4">
        <v>17</v>
      </c>
      <c r="AI37" s="4">
        <v>28</v>
      </c>
      <c r="AJ37" s="4">
        <v>137</v>
      </c>
      <c r="AK37" s="4">
        <v>137.69999999999999</v>
      </c>
      <c r="AL37" s="4">
        <v>5.4</v>
      </c>
      <c r="AM37" s="4">
        <v>142</v>
      </c>
      <c r="AN37" s="4" t="s">
        <v>155</v>
      </c>
      <c r="AO37" s="4">
        <v>2</v>
      </c>
      <c r="AP37" s="5">
        <v>0.83086805555555554</v>
      </c>
      <c r="AQ37" s="4">
        <v>47.159354999999998</v>
      </c>
      <c r="AR37" s="4">
        <v>-88.489733000000001</v>
      </c>
      <c r="AS37" s="4">
        <v>311.60000000000002</v>
      </c>
      <c r="AT37" s="4">
        <v>0</v>
      </c>
      <c r="AU37" s="4">
        <v>12</v>
      </c>
      <c r="AV37" s="4">
        <v>10</v>
      </c>
      <c r="AW37" s="4" t="s">
        <v>407</v>
      </c>
      <c r="AX37" s="4">
        <v>1.4708000000000001</v>
      </c>
      <c r="AY37" s="4">
        <v>1</v>
      </c>
      <c r="AZ37" s="4">
        <v>1.7707999999999999</v>
      </c>
      <c r="BB37" s="4">
        <v>450</v>
      </c>
      <c r="BD37" s="4">
        <v>0.25900000000000001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Q37" s="4">
        <v>0</v>
      </c>
      <c r="BR37" s="4">
        <v>2.6446000000000001E-2</v>
      </c>
      <c r="BS37" s="4">
        <v>-5</v>
      </c>
      <c r="BT37" s="4">
        <v>8.0000000000000002E-3</v>
      </c>
      <c r="BU37" s="4">
        <v>0.64627500000000004</v>
      </c>
      <c r="BV37" s="4">
        <v>0.16159999999999999</v>
      </c>
    </row>
    <row r="38" spans="1:74" x14ac:dyDescent="0.25">
      <c r="A38" s="2">
        <v>42804</v>
      </c>
      <c r="B38" s="3">
        <v>0.62258346064814818</v>
      </c>
      <c r="C38" s="4">
        <v>-0.02</v>
      </c>
      <c r="D38" s="4">
        <v>0</v>
      </c>
      <c r="E38" s="4">
        <v>0</v>
      </c>
      <c r="F38" s="4">
        <v>-1.4</v>
      </c>
      <c r="G38" s="4">
        <v>-1.1000000000000001</v>
      </c>
      <c r="H38" s="4">
        <v>20</v>
      </c>
      <c r="J38" s="4">
        <v>21.2</v>
      </c>
      <c r="K38" s="4">
        <v>1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20</v>
      </c>
      <c r="W38" s="4">
        <v>0</v>
      </c>
      <c r="X38" s="4">
        <v>21.2</v>
      </c>
      <c r="Y38" s="4">
        <v>13.1</v>
      </c>
      <c r="Z38" s="4">
        <v>854</v>
      </c>
      <c r="AA38" s="4">
        <v>869</v>
      </c>
      <c r="AB38" s="4">
        <v>846</v>
      </c>
      <c r="AC38" s="4">
        <v>71</v>
      </c>
      <c r="AD38" s="4">
        <v>11.28</v>
      </c>
      <c r="AE38" s="4">
        <v>0.26</v>
      </c>
      <c r="AF38" s="4">
        <v>992</v>
      </c>
      <c r="AG38" s="4">
        <v>-7</v>
      </c>
      <c r="AH38" s="4">
        <v>17</v>
      </c>
      <c r="AI38" s="4">
        <v>28</v>
      </c>
      <c r="AJ38" s="4">
        <v>137</v>
      </c>
      <c r="AK38" s="4">
        <v>137.6</v>
      </c>
      <c r="AL38" s="4">
        <v>5.3</v>
      </c>
      <c r="AM38" s="4">
        <v>142</v>
      </c>
      <c r="AN38" s="4" t="s">
        <v>155</v>
      </c>
      <c r="AO38" s="4">
        <v>2</v>
      </c>
      <c r="AP38" s="5">
        <v>0.83087962962962969</v>
      </c>
      <c r="AQ38" s="4">
        <v>47.159354999999998</v>
      </c>
      <c r="AR38" s="4">
        <v>-88.489733000000001</v>
      </c>
      <c r="AS38" s="4">
        <v>311.60000000000002</v>
      </c>
      <c r="AT38" s="4">
        <v>0</v>
      </c>
      <c r="AU38" s="4">
        <v>12</v>
      </c>
      <c r="AV38" s="4">
        <v>8</v>
      </c>
      <c r="AW38" s="4" t="s">
        <v>409</v>
      </c>
      <c r="AX38" s="4">
        <v>1.5</v>
      </c>
      <c r="AY38" s="4">
        <v>1</v>
      </c>
      <c r="AZ38" s="4">
        <v>1.8</v>
      </c>
      <c r="BB38" s="4">
        <v>450</v>
      </c>
      <c r="BD38" s="4">
        <v>0.25900000000000001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Q38" s="4">
        <v>0</v>
      </c>
      <c r="BR38" s="4">
        <v>2.2506999999999999E-2</v>
      </c>
      <c r="BS38" s="4">
        <v>-5</v>
      </c>
      <c r="BT38" s="4">
        <v>8.2769999999999996E-3</v>
      </c>
      <c r="BU38" s="4">
        <v>0.55001500000000003</v>
      </c>
      <c r="BV38" s="4">
        <v>0.16719500000000001</v>
      </c>
    </row>
    <row r="39" spans="1:74" x14ac:dyDescent="0.25">
      <c r="A39" s="2">
        <v>42804</v>
      </c>
      <c r="B39" s="3">
        <v>0.62259503472222222</v>
      </c>
      <c r="C39" s="4">
        <v>-0.02</v>
      </c>
      <c r="D39" s="4">
        <v>0</v>
      </c>
      <c r="E39" s="4">
        <v>0</v>
      </c>
      <c r="F39" s="4">
        <v>-1.4</v>
      </c>
      <c r="G39" s="4">
        <v>-1.1000000000000001</v>
      </c>
      <c r="H39" s="4">
        <v>40.1</v>
      </c>
      <c r="J39" s="4">
        <v>21.2</v>
      </c>
      <c r="K39" s="4">
        <v>1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40.1</v>
      </c>
      <c r="W39" s="4">
        <v>0</v>
      </c>
      <c r="X39" s="4">
        <v>21.2</v>
      </c>
      <c r="Y39" s="4">
        <v>13.1</v>
      </c>
      <c r="Z39" s="4">
        <v>854</v>
      </c>
      <c r="AA39" s="4">
        <v>869</v>
      </c>
      <c r="AB39" s="4">
        <v>847</v>
      </c>
      <c r="AC39" s="4">
        <v>71</v>
      </c>
      <c r="AD39" s="4">
        <v>11.28</v>
      </c>
      <c r="AE39" s="4">
        <v>0.26</v>
      </c>
      <c r="AF39" s="4">
        <v>992</v>
      </c>
      <c r="AG39" s="4">
        <v>-7</v>
      </c>
      <c r="AH39" s="4">
        <v>17</v>
      </c>
      <c r="AI39" s="4">
        <v>28</v>
      </c>
      <c r="AJ39" s="4">
        <v>137</v>
      </c>
      <c r="AK39" s="4">
        <v>139</v>
      </c>
      <c r="AL39" s="4">
        <v>5.4</v>
      </c>
      <c r="AM39" s="4">
        <v>142</v>
      </c>
      <c r="AN39" s="4" t="s">
        <v>155</v>
      </c>
      <c r="AO39" s="4">
        <v>2</v>
      </c>
      <c r="AP39" s="5">
        <v>0.83089120370370362</v>
      </c>
      <c r="AQ39" s="4">
        <v>47.159354999999998</v>
      </c>
      <c r="AR39" s="4">
        <v>-88.489733000000001</v>
      </c>
      <c r="AS39" s="4">
        <v>311.5</v>
      </c>
      <c r="AT39" s="4">
        <v>0</v>
      </c>
      <c r="AU39" s="4">
        <v>12</v>
      </c>
      <c r="AV39" s="4">
        <v>7</v>
      </c>
      <c r="AW39" s="4" t="s">
        <v>410</v>
      </c>
      <c r="AX39" s="4">
        <v>1.570729</v>
      </c>
      <c r="AY39" s="4">
        <v>1.070729</v>
      </c>
      <c r="AZ39" s="4">
        <v>1.8707290000000001</v>
      </c>
      <c r="BB39" s="4">
        <v>450</v>
      </c>
      <c r="BD39" s="4">
        <v>0.25900000000000001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Q39" s="4">
        <v>0</v>
      </c>
      <c r="BR39" s="4">
        <v>1.6E-2</v>
      </c>
      <c r="BS39" s="4">
        <v>-5</v>
      </c>
      <c r="BT39" s="4">
        <v>8.9999999999999993E-3</v>
      </c>
      <c r="BU39" s="4">
        <v>0.39100000000000001</v>
      </c>
      <c r="BV39" s="4">
        <v>0.18179999999999999</v>
      </c>
    </row>
    <row r="40" spans="1:74" x14ac:dyDescent="0.25">
      <c r="A40" s="2">
        <v>42804</v>
      </c>
      <c r="B40" s="3">
        <v>0.62260660879629637</v>
      </c>
      <c r="C40" s="4">
        <v>-0.02</v>
      </c>
      <c r="D40" s="4">
        <v>0</v>
      </c>
      <c r="E40" s="4">
        <v>0</v>
      </c>
      <c r="F40" s="4">
        <v>-1.4</v>
      </c>
      <c r="G40" s="4">
        <v>-1.1000000000000001</v>
      </c>
      <c r="H40" s="4">
        <v>29.7</v>
      </c>
      <c r="J40" s="4">
        <v>21.2</v>
      </c>
      <c r="K40" s="4">
        <v>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29.7438</v>
      </c>
      <c r="W40" s="4">
        <v>0</v>
      </c>
      <c r="X40" s="4">
        <v>21.2</v>
      </c>
      <c r="Y40" s="4">
        <v>13.1</v>
      </c>
      <c r="Z40" s="4">
        <v>854</v>
      </c>
      <c r="AA40" s="4">
        <v>868</v>
      </c>
      <c r="AB40" s="4">
        <v>846</v>
      </c>
      <c r="AC40" s="4">
        <v>71</v>
      </c>
      <c r="AD40" s="4">
        <v>11.28</v>
      </c>
      <c r="AE40" s="4">
        <v>0.26</v>
      </c>
      <c r="AF40" s="4">
        <v>992</v>
      </c>
      <c r="AG40" s="4">
        <v>-7</v>
      </c>
      <c r="AH40" s="4">
        <v>17</v>
      </c>
      <c r="AI40" s="4">
        <v>28</v>
      </c>
      <c r="AJ40" s="4">
        <v>137</v>
      </c>
      <c r="AK40" s="4">
        <v>139.30000000000001</v>
      </c>
      <c r="AL40" s="4">
        <v>5.3</v>
      </c>
      <c r="AM40" s="4">
        <v>142</v>
      </c>
      <c r="AN40" s="4" t="s">
        <v>155</v>
      </c>
      <c r="AO40" s="4">
        <v>2</v>
      </c>
      <c r="AP40" s="5">
        <v>0.83090277777777777</v>
      </c>
      <c r="AQ40" s="4">
        <v>47.159354999999998</v>
      </c>
      <c r="AR40" s="4">
        <v>-88.489733000000001</v>
      </c>
      <c r="AS40" s="4">
        <v>311.5</v>
      </c>
      <c r="AT40" s="4">
        <v>0</v>
      </c>
      <c r="AU40" s="4">
        <v>12</v>
      </c>
      <c r="AV40" s="4">
        <v>8</v>
      </c>
      <c r="AW40" s="4" t="s">
        <v>409</v>
      </c>
      <c r="AX40" s="4">
        <v>1.6</v>
      </c>
      <c r="AY40" s="4">
        <v>1.1000000000000001</v>
      </c>
      <c r="AZ40" s="4">
        <v>1.9</v>
      </c>
      <c r="BB40" s="4">
        <v>450</v>
      </c>
      <c r="BD40" s="4">
        <v>0.25900000000000001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Q40" s="4">
        <v>0</v>
      </c>
      <c r="BR40" s="4">
        <v>1.6830000000000001E-2</v>
      </c>
      <c r="BS40" s="4">
        <v>-5</v>
      </c>
      <c r="BT40" s="4">
        <v>8.9999999999999993E-3</v>
      </c>
      <c r="BU40" s="4">
        <v>0.41128700000000001</v>
      </c>
      <c r="BV40" s="4">
        <v>0.18179999999999999</v>
      </c>
    </row>
    <row r="41" spans="1:74" x14ac:dyDescent="0.25">
      <c r="A41" s="2">
        <v>42804</v>
      </c>
      <c r="B41" s="3">
        <v>0.62261818287037041</v>
      </c>
      <c r="C41" s="4">
        <v>-0.02</v>
      </c>
      <c r="D41" s="4">
        <v>0</v>
      </c>
      <c r="E41" s="4">
        <v>0</v>
      </c>
      <c r="F41" s="4">
        <v>-1.4</v>
      </c>
      <c r="G41" s="4">
        <v>-1.1000000000000001</v>
      </c>
      <c r="H41" s="4">
        <v>20.8</v>
      </c>
      <c r="J41" s="4">
        <v>21.2</v>
      </c>
      <c r="K41" s="4">
        <v>1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20.785</v>
      </c>
      <c r="W41" s="4">
        <v>0</v>
      </c>
      <c r="X41" s="4">
        <v>21.2</v>
      </c>
      <c r="Y41" s="4">
        <v>13</v>
      </c>
      <c r="Z41" s="4">
        <v>854</v>
      </c>
      <c r="AA41" s="4">
        <v>869</v>
      </c>
      <c r="AB41" s="4">
        <v>845</v>
      </c>
      <c r="AC41" s="4">
        <v>71</v>
      </c>
      <c r="AD41" s="4">
        <v>11.28</v>
      </c>
      <c r="AE41" s="4">
        <v>0.26</v>
      </c>
      <c r="AF41" s="4">
        <v>992</v>
      </c>
      <c r="AG41" s="4">
        <v>-7</v>
      </c>
      <c r="AH41" s="4">
        <v>16.723724000000001</v>
      </c>
      <c r="AI41" s="4">
        <v>28</v>
      </c>
      <c r="AJ41" s="4">
        <v>137</v>
      </c>
      <c r="AK41" s="4">
        <v>140</v>
      </c>
      <c r="AL41" s="4">
        <v>5.4</v>
      </c>
      <c r="AM41" s="4">
        <v>142</v>
      </c>
      <c r="AN41" s="4" t="s">
        <v>155</v>
      </c>
      <c r="AO41" s="4">
        <v>2</v>
      </c>
      <c r="AP41" s="5">
        <v>0.83091435185185192</v>
      </c>
      <c r="AQ41" s="4">
        <v>47.159354999999998</v>
      </c>
      <c r="AR41" s="4">
        <v>-88.489733000000001</v>
      </c>
      <c r="AS41" s="4">
        <v>91</v>
      </c>
      <c r="AT41" s="4">
        <v>0</v>
      </c>
      <c r="AU41" s="4">
        <v>12</v>
      </c>
      <c r="AV41" s="4">
        <v>8</v>
      </c>
      <c r="AW41" s="4" t="s">
        <v>409</v>
      </c>
      <c r="AX41" s="4">
        <v>1.6708000000000001</v>
      </c>
      <c r="AY41" s="4">
        <v>1.3478000000000001</v>
      </c>
      <c r="AZ41" s="4">
        <v>1.9708000000000001</v>
      </c>
      <c r="BB41" s="4">
        <v>450</v>
      </c>
      <c r="BD41" s="4">
        <v>0.25900000000000001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Q41" s="4">
        <v>0</v>
      </c>
      <c r="BR41" s="4">
        <v>1.9553000000000001E-2</v>
      </c>
      <c r="BS41" s="4">
        <v>-5</v>
      </c>
      <c r="BT41" s="4">
        <v>8.9999999999999993E-3</v>
      </c>
      <c r="BU41" s="4">
        <v>0.47781499999999999</v>
      </c>
      <c r="BV41" s="4">
        <v>0.18179999999999999</v>
      </c>
    </row>
    <row r="42" spans="1:74" x14ac:dyDescent="0.25">
      <c r="A42" s="2">
        <v>42804</v>
      </c>
      <c r="B42" s="3">
        <v>0.62262975694444445</v>
      </c>
      <c r="C42" s="4">
        <v>-0.02</v>
      </c>
      <c r="D42" s="4">
        <v>0</v>
      </c>
      <c r="E42" s="4">
        <v>0</v>
      </c>
      <c r="F42" s="4">
        <v>-1.4</v>
      </c>
      <c r="G42" s="4">
        <v>-1.1000000000000001</v>
      </c>
      <c r="H42" s="4">
        <v>40.1</v>
      </c>
      <c r="J42" s="4">
        <v>21.2</v>
      </c>
      <c r="K42" s="4">
        <v>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40.1</v>
      </c>
      <c r="W42" s="4">
        <v>0</v>
      </c>
      <c r="X42" s="4">
        <v>21.2</v>
      </c>
      <c r="Y42" s="4">
        <v>13.1</v>
      </c>
      <c r="Z42" s="4">
        <v>855</v>
      </c>
      <c r="AA42" s="4">
        <v>869</v>
      </c>
      <c r="AB42" s="4">
        <v>845</v>
      </c>
      <c r="AC42" s="4">
        <v>71</v>
      </c>
      <c r="AD42" s="4">
        <v>11.28</v>
      </c>
      <c r="AE42" s="4">
        <v>0.26</v>
      </c>
      <c r="AF42" s="4">
        <v>992</v>
      </c>
      <c r="AG42" s="4">
        <v>-7</v>
      </c>
      <c r="AH42" s="4">
        <v>16</v>
      </c>
      <c r="AI42" s="4">
        <v>28</v>
      </c>
      <c r="AJ42" s="4">
        <v>137</v>
      </c>
      <c r="AK42" s="4">
        <v>139.69999999999999</v>
      </c>
      <c r="AL42" s="4">
        <v>5.4</v>
      </c>
      <c r="AM42" s="4">
        <v>142.19999999999999</v>
      </c>
      <c r="AN42" s="4" t="s">
        <v>155</v>
      </c>
      <c r="AO42" s="4">
        <v>2</v>
      </c>
      <c r="AP42" s="5">
        <v>0.83092592592592596</v>
      </c>
      <c r="AQ42" s="4">
        <v>47.159354999999998</v>
      </c>
      <c r="AR42" s="4">
        <v>-88.489733000000001</v>
      </c>
      <c r="AS42" s="4">
        <v>220.7</v>
      </c>
      <c r="AT42" s="4">
        <v>0</v>
      </c>
      <c r="AU42" s="4">
        <v>12</v>
      </c>
      <c r="AV42" s="4">
        <v>8</v>
      </c>
      <c r="AW42" s="4" t="s">
        <v>409</v>
      </c>
      <c r="AX42" s="4">
        <v>1.8415999999999999</v>
      </c>
      <c r="AY42" s="4">
        <v>1.6978</v>
      </c>
      <c r="AZ42" s="4">
        <v>2.5663999999999998</v>
      </c>
      <c r="BB42" s="4">
        <v>450</v>
      </c>
      <c r="BD42" s="4">
        <v>0.25900000000000001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Q42" s="4">
        <v>0</v>
      </c>
      <c r="BR42" s="4">
        <v>2.1554E-2</v>
      </c>
      <c r="BS42" s="4">
        <v>-5</v>
      </c>
      <c r="BT42" s="4">
        <v>8.9999999999999993E-3</v>
      </c>
      <c r="BU42" s="4">
        <v>0.52672600000000003</v>
      </c>
      <c r="BV42" s="4">
        <v>0.18179999999999999</v>
      </c>
    </row>
    <row r="43" spans="1:74" x14ac:dyDescent="0.25">
      <c r="A43" s="2">
        <v>42804</v>
      </c>
      <c r="B43" s="3">
        <v>0.62264133101851848</v>
      </c>
      <c r="C43" s="4">
        <v>-0.02</v>
      </c>
      <c r="D43" s="4">
        <v>0</v>
      </c>
      <c r="E43" s="4">
        <v>0</v>
      </c>
      <c r="F43" s="4">
        <v>-1.4</v>
      </c>
      <c r="G43" s="4">
        <v>-1.1000000000000001</v>
      </c>
      <c r="H43" s="4">
        <v>10.5</v>
      </c>
      <c r="J43" s="4">
        <v>21.2</v>
      </c>
      <c r="K43" s="4">
        <v>1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10.486800000000001</v>
      </c>
      <c r="W43" s="4">
        <v>0</v>
      </c>
      <c r="X43" s="4">
        <v>21.2</v>
      </c>
      <c r="Y43" s="4">
        <v>13.1</v>
      </c>
      <c r="Z43" s="4">
        <v>855</v>
      </c>
      <c r="AA43" s="4">
        <v>869</v>
      </c>
      <c r="AB43" s="4">
        <v>845</v>
      </c>
      <c r="AC43" s="4">
        <v>71</v>
      </c>
      <c r="AD43" s="4">
        <v>11.28</v>
      </c>
      <c r="AE43" s="4">
        <v>0.26</v>
      </c>
      <c r="AF43" s="4">
        <v>992</v>
      </c>
      <c r="AG43" s="4">
        <v>-7</v>
      </c>
      <c r="AH43" s="4">
        <v>16</v>
      </c>
      <c r="AI43" s="4">
        <v>28</v>
      </c>
      <c r="AJ43" s="4">
        <v>137</v>
      </c>
      <c r="AK43" s="4">
        <v>139.30000000000001</v>
      </c>
      <c r="AL43" s="4">
        <v>5.4</v>
      </c>
      <c r="AM43" s="4">
        <v>142.6</v>
      </c>
      <c r="AN43" s="4" t="s">
        <v>155</v>
      </c>
      <c r="AO43" s="4">
        <v>2</v>
      </c>
      <c r="AP43" s="5">
        <v>0.8309375</v>
      </c>
      <c r="AQ43" s="4">
        <v>47.159354999999998</v>
      </c>
      <c r="AR43" s="4">
        <v>-88.489733000000001</v>
      </c>
      <c r="AS43" s="4">
        <v>311.8</v>
      </c>
      <c r="AT43" s="4">
        <v>0</v>
      </c>
      <c r="AU43" s="4">
        <v>12</v>
      </c>
      <c r="AV43" s="4">
        <v>8</v>
      </c>
      <c r="AW43" s="4" t="s">
        <v>409</v>
      </c>
      <c r="AX43" s="4">
        <v>1.9</v>
      </c>
      <c r="AY43" s="4">
        <v>1.8</v>
      </c>
      <c r="AZ43" s="4">
        <v>2.8</v>
      </c>
      <c r="BB43" s="4">
        <v>450</v>
      </c>
      <c r="BD43" s="4">
        <v>0.25900000000000001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Q43" s="4">
        <v>0</v>
      </c>
      <c r="BR43" s="4">
        <v>2.1892000000000002E-2</v>
      </c>
      <c r="BS43" s="4">
        <v>-5</v>
      </c>
      <c r="BT43" s="4">
        <v>8.9999999999999993E-3</v>
      </c>
      <c r="BU43" s="4">
        <v>0.53498599999999996</v>
      </c>
      <c r="BV43" s="4">
        <v>0.18179999999999999</v>
      </c>
    </row>
    <row r="44" spans="1:74" x14ac:dyDescent="0.25">
      <c r="A44" s="2">
        <v>42804</v>
      </c>
      <c r="B44" s="3">
        <v>0.62265290509259252</v>
      </c>
      <c r="C44" s="4">
        <v>-0.02</v>
      </c>
      <c r="D44" s="4">
        <v>0</v>
      </c>
      <c r="E44" s="4">
        <v>0</v>
      </c>
      <c r="F44" s="4">
        <v>-1.4</v>
      </c>
      <c r="G44" s="4">
        <v>-1.1000000000000001</v>
      </c>
      <c r="H44" s="4">
        <v>30.4</v>
      </c>
      <c r="J44" s="4">
        <v>21.2</v>
      </c>
      <c r="K44" s="4">
        <v>1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30.363700000000001</v>
      </c>
      <c r="W44" s="4">
        <v>0</v>
      </c>
      <c r="X44" s="4">
        <v>21.2</v>
      </c>
      <c r="Y44" s="4">
        <v>13.1</v>
      </c>
      <c r="Z44" s="4">
        <v>856</v>
      </c>
      <c r="AA44" s="4">
        <v>868</v>
      </c>
      <c r="AB44" s="4">
        <v>845</v>
      </c>
      <c r="AC44" s="4">
        <v>71</v>
      </c>
      <c r="AD44" s="4">
        <v>11.28</v>
      </c>
      <c r="AE44" s="4">
        <v>0.26</v>
      </c>
      <c r="AF44" s="4">
        <v>992</v>
      </c>
      <c r="AG44" s="4">
        <v>-7</v>
      </c>
      <c r="AH44" s="4">
        <v>16</v>
      </c>
      <c r="AI44" s="4">
        <v>28</v>
      </c>
      <c r="AJ44" s="4">
        <v>137</v>
      </c>
      <c r="AK44" s="4">
        <v>140</v>
      </c>
      <c r="AL44" s="4">
        <v>5.6</v>
      </c>
      <c r="AM44" s="4">
        <v>143</v>
      </c>
      <c r="AN44" s="4" t="s">
        <v>155</v>
      </c>
      <c r="AO44" s="4">
        <v>2</v>
      </c>
      <c r="AP44" s="5">
        <v>0.83094907407407403</v>
      </c>
      <c r="AQ44" s="4">
        <v>47.159354999999998</v>
      </c>
      <c r="AR44" s="4">
        <v>-88.489733000000001</v>
      </c>
      <c r="AS44" s="4">
        <v>311.89999999999998</v>
      </c>
      <c r="AT44" s="4">
        <v>0</v>
      </c>
      <c r="AU44" s="4">
        <v>12</v>
      </c>
      <c r="AV44" s="4">
        <v>9</v>
      </c>
      <c r="AW44" s="4" t="s">
        <v>411</v>
      </c>
      <c r="AX44" s="4">
        <v>1.9</v>
      </c>
      <c r="AY44" s="4">
        <v>1.8</v>
      </c>
      <c r="AZ44" s="4">
        <v>2.8</v>
      </c>
      <c r="BB44" s="4">
        <v>450</v>
      </c>
      <c r="BD44" s="4">
        <v>0.25900000000000001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Q44" s="4">
        <v>0</v>
      </c>
      <c r="BR44" s="4">
        <v>1.8446000000000001E-2</v>
      </c>
      <c r="BS44" s="4">
        <v>-5</v>
      </c>
      <c r="BT44" s="4">
        <v>8.9999999999999993E-3</v>
      </c>
      <c r="BU44" s="4">
        <v>0.45077400000000001</v>
      </c>
      <c r="BV44" s="4">
        <v>0.18179999999999999</v>
      </c>
    </row>
    <row r="45" spans="1:74" x14ac:dyDescent="0.25">
      <c r="A45" s="2">
        <v>42804</v>
      </c>
      <c r="B45" s="3">
        <v>0.62266447916666667</v>
      </c>
      <c r="C45" s="4">
        <v>-0.02</v>
      </c>
      <c r="D45" s="4">
        <v>0</v>
      </c>
      <c r="E45" s="4">
        <v>0</v>
      </c>
      <c r="F45" s="4">
        <v>-1.4</v>
      </c>
      <c r="G45" s="4">
        <v>-1.1000000000000001</v>
      </c>
      <c r="H45" s="4">
        <v>38.6</v>
      </c>
      <c r="J45" s="4">
        <v>21.2</v>
      </c>
      <c r="K45" s="4">
        <v>1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38.637700000000002</v>
      </c>
      <c r="W45" s="4">
        <v>0</v>
      </c>
      <c r="X45" s="4">
        <v>21.2</v>
      </c>
      <c r="Y45" s="4">
        <v>13.1</v>
      </c>
      <c r="Z45" s="4">
        <v>855</v>
      </c>
      <c r="AA45" s="4">
        <v>868</v>
      </c>
      <c r="AB45" s="4">
        <v>845</v>
      </c>
      <c r="AC45" s="4">
        <v>71</v>
      </c>
      <c r="AD45" s="4">
        <v>11.28</v>
      </c>
      <c r="AE45" s="4">
        <v>0.26</v>
      </c>
      <c r="AF45" s="4">
        <v>992</v>
      </c>
      <c r="AG45" s="4">
        <v>-7</v>
      </c>
      <c r="AH45" s="4">
        <v>16</v>
      </c>
      <c r="AI45" s="4">
        <v>28</v>
      </c>
      <c r="AJ45" s="4">
        <v>137</v>
      </c>
      <c r="AK45" s="4">
        <v>140.30000000000001</v>
      </c>
      <c r="AL45" s="4">
        <v>5.6</v>
      </c>
      <c r="AM45" s="4">
        <v>142.6</v>
      </c>
      <c r="AN45" s="4" t="s">
        <v>155</v>
      </c>
      <c r="AO45" s="4">
        <v>2</v>
      </c>
      <c r="AP45" s="5">
        <v>0.83096064814814818</v>
      </c>
      <c r="AQ45" s="4">
        <v>47.159354999999998</v>
      </c>
      <c r="AR45" s="4">
        <v>-88.489733000000001</v>
      </c>
      <c r="AS45" s="4">
        <v>312.10000000000002</v>
      </c>
      <c r="AT45" s="4">
        <v>0</v>
      </c>
      <c r="AU45" s="4">
        <v>12</v>
      </c>
      <c r="AV45" s="4">
        <v>9</v>
      </c>
      <c r="AW45" s="4" t="s">
        <v>411</v>
      </c>
      <c r="AX45" s="4">
        <v>1.3335999999999999</v>
      </c>
      <c r="AY45" s="4">
        <v>1.8708</v>
      </c>
      <c r="AZ45" s="4">
        <v>2.8</v>
      </c>
      <c r="BB45" s="4">
        <v>450</v>
      </c>
      <c r="BD45" s="4">
        <v>0.25900000000000001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Q45" s="4">
        <v>0</v>
      </c>
      <c r="BR45" s="4">
        <v>1.7554E-2</v>
      </c>
      <c r="BS45" s="4">
        <v>-5</v>
      </c>
      <c r="BT45" s="4">
        <v>8.9999999999999993E-3</v>
      </c>
      <c r="BU45" s="4">
        <v>0.42897600000000002</v>
      </c>
      <c r="BV45" s="4">
        <v>0.18179999999999999</v>
      </c>
    </row>
    <row r="46" spans="1:74" x14ac:dyDescent="0.25">
      <c r="A46" s="2">
        <v>42804</v>
      </c>
      <c r="B46" s="3">
        <v>0.62267605324074071</v>
      </c>
      <c r="C46" s="4">
        <v>-0.02</v>
      </c>
      <c r="D46" s="4">
        <v>0</v>
      </c>
      <c r="E46" s="4">
        <v>0</v>
      </c>
      <c r="F46" s="4">
        <v>-1.4</v>
      </c>
      <c r="G46" s="4">
        <v>-1.1000000000000001</v>
      </c>
      <c r="H46" s="4">
        <v>20.3</v>
      </c>
      <c r="J46" s="4">
        <v>21.2</v>
      </c>
      <c r="K46" s="4">
        <v>1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20.2713</v>
      </c>
      <c r="W46" s="4">
        <v>0</v>
      </c>
      <c r="X46" s="4">
        <v>21.2</v>
      </c>
      <c r="Y46" s="4">
        <v>13</v>
      </c>
      <c r="Z46" s="4">
        <v>856</v>
      </c>
      <c r="AA46" s="4">
        <v>869</v>
      </c>
      <c r="AB46" s="4">
        <v>845</v>
      </c>
      <c r="AC46" s="4">
        <v>71</v>
      </c>
      <c r="AD46" s="4">
        <v>11.28</v>
      </c>
      <c r="AE46" s="4">
        <v>0.26</v>
      </c>
      <c r="AF46" s="4">
        <v>992</v>
      </c>
      <c r="AG46" s="4">
        <v>-7</v>
      </c>
      <c r="AH46" s="4">
        <v>16</v>
      </c>
      <c r="AI46" s="4">
        <v>28</v>
      </c>
      <c r="AJ46" s="4">
        <v>137</v>
      </c>
      <c r="AK46" s="4">
        <v>141.30000000000001</v>
      </c>
      <c r="AL46" s="4">
        <v>5.5</v>
      </c>
      <c r="AM46" s="4">
        <v>142.30000000000001</v>
      </c>
      <c r="AN46" s="4" t="s">
        <v>155</v>
      </c>
      <c r="AO46" s="4">
        <v>2</v>
      </c>
      <c r="AP46" s="5">
        <v>0.83097222222222233</v>
      </c>
      <c r="AQ46" s="4">
        <v>47.159354999999998</v>
      </c>
      <c r="AR46" s="4">
        <v>-88.489733000000001</v>
      </c>
      <c r="AS46" s="4">
        <v>313</v>
      </c>
      <c r="AT46" s="4">
        <v>0</v>
      </c>
      <c r="AU46" s="4">
        <v>12</v>
      </c>
      <c r="AV46" s="4">
        <v>9</v>
      </c>
      <c r="AW46" s="4" t="s">
        <v>411</v>
      </c>
      <c r="AX46" s="4">
        <v>1.3124</v>
      </c>
      <c r="AY46" s="4">
        <v>2.3956</v>
      </c>
      <c r="AZ46" s="4">
        <v>3.2955999999999999</v>
      </c>
      <c r="BB46" s="4">
        <v>450</v>
      </c>
      <c r="BD46" s="4">
        <v>0.25900000000000001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Q46" s="4">
        <v>0</v>
      </c>
      <c r="BR46" s="4">
        <v>1.8724000000000001E-2</v>
      </c>
      <c r="BS46" s="4">
        <v>-5</v>
      </c>
      <c r="BT46" s="4">
        <v>8.9999999999999993E-3</v>
      </c>
      <c r="BU46" s="4">
        <v>0.457563</v>
      </c>
      <c r="BV46" s="4">
        <v>0.18179999999999999</v>
      </c>
    </row>
    <row r="47" spans="1:74" x14ac:dyDescent="0.25">
      <c r="A47" s="2">
        <v>42804</v>
      </c>
      <c r="B47" s="3">
        <v>0.62268762731481486</v>
      </c>
      <c r="C47" s="4">
        <v>-0.02</v>
      </c>
      <c r="D47" s="4">
        <v>0</v>
      </c>
      <c r="E47" s="4">
        <v>0</v>
      </c>
      <c r="F47" s="4">
        <v>-1.4</v>
      </c>
      <c r="G47" s="4">
        <v>-1.1000000000000001</v>
      </c>
      <c r="H47" s="4">
        <v>43.4</v>
      </c>
      <c r="J47" s="4">
        <v>21.2</v>
      </c>
      <c r="K47" s="4">
        <v>1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43.360900000000001</v>
      </c>
      <c r="W47" s="4">
        <v>0</v>
      </c>
      <c r="X47" s="4">
        <v>21.2</v>
      </c>
      <c r="Y47" s="4">
        <v>13.1</v>
      </c>
      <c r="Z47" s="4">
        <v>855</v>
      </c>
      <c r="AA47" s="4">
        <v>869</v>
      </c>
      <c r="AB47" s="4">
        <v>844</v>
      </c>
      <c r="AC47" s="4">
        <v>71.3</v>
      </c>
      <c r="AD47" s="4">
        <v>11.32</v>
      </c>
      <c r="AE47" s="4">
        <v>0.26</v>
      </c>
      <c r="AF47" s="4">
        <v>992</v>
      </c>
      <c r="AG47" s="4">
        <v>-7</v>
      </c>
      <c r="AH47" s="4">
        <v>16</v>
      </c>
      <c r="AI47" s="4">
        <v>28</v>
      </c>
      <c r="AJ47" s="4">
        <v>137</v>
      </c>
      <c r="AK47" s="4">
        <v>141.5</v>
      </c>
      <c r="AL47" s="4">
        <v>5.3</v>
      </c>
      <c r="AM47" s="4">
        <v>142</v>
      </c>
      <c r="AN47" s="4" t="s">
        <v>155</v>
      </c>
      <c r="AO47" s="4">
        <v>2</v>
      </c>
      <c r="AP47" s="5">
        <v>0.83098379629629626</v>
      </c>
      <c r="AQ47" s="4">
        <v>47.159354999999998</v>
      </c>
      <c r="AR47" s="4">
        <v>-88.489733000000001</v>
      </c>
      <c r="AS47" s="4">
        <v>311.7</v>
      </c>
      <c r="AT47" s="4">
        <v>0</v>
      </c>
      <c r="AU47" s="4">
        <v>12</v>
      </c>
      <c r="AV47" s="4">
        <v>9</v>
      </c>
      <c r="AW47" s="4" t="s">
        <v>411</v>
      </c>
      <c r="AX47" s="4">
        <v>1.4</v>
      </c>
      <c r="AY47" s="4">
        <v>2.6</v>
      </c>
      <c r="AZ47" s="4">
        <v>3.5</v>
      </c>
      <c r="BB47" s="4">
        <v>450</v>
      </c>
      <c r="BD47" s="4">
        <v>0.26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Q47" s="4">
        <v>0</v>
      </c>
      <c r="BR47" s="4">
        <v>1.7999999999999999E-2</v>
      </c>
      <c r="BS47" s="4">
        <v>-5</v>
      </c>
      <c r="BT47" s="4">
        <v>8.9999999999999993E-3</v>
      </c>
      <c r="BU47" s="4">
        <v>0.43987500000000002</v>
      </c>
      <c r="BV47" s="4">
        <v>0.18179999999999999</v>
      </c>
    </row>
    <row r="48" spans="1:74" x14ac:dyDescent="0.25">
      <c r="A48" s="2">
        <v>42804</v>
      </c>
      <c r="B48" s="3">
        <v>0.6226992013888889</v>
      </c>
      <c r="C48" s="4">
        <v>-0.02</v>
      </c>
      <c r="D48" s="4">
        <v>0</v>
      </c>
      <c r="E48" s="4">
        <v>0</v>
      </c>
      <c r="F48" s="4">
        <v>-1.4</v>
      </c>
      <c r="G48" s="4">
        <v>-1.1000000000000001</v>
      </c>
      <c r="H48" s="4">
        <v>20</v>
      </c>
      <c r="J48" s="4">
        <v>21.2</v>
      </c>
      <c r="K48" s="4">
        <v>1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20</v>
      </c>
      <c r="W48" s="4">
        <v>0</v>
      </c>
      <c r="X48" s="4">
        <v>21.2</v>
      </c>
      <c r="Y48" s="4">
        <v>13.1</v>
      </c>
      <c r="Z48" s="4">
        <v>855</v>
      </c>
      <c r="AA48" s="4">
        <v>868</v>
      </c>
      <c r="AB48" s="4">
        <v>845</v>
      </c>
      <c r="AC48" s="4">
        <v>72</v>
      </c>
      <c r="AD48" s="4">
        <v>11.44</v>
      </c>
      <c r="AE48" s="4">
        <v>0.26</v>
      </c>
      <c r="AF48" s="4">
        <v>992</v>
      </c>
      <c r="AG48" s="4">
        <v>-7</v>
      </c>
      <c r="AH48" s="4">
        <v>16</v>
      </c>
      <c r="AI48" s="4">
        <v>28</v>
      </c>
      <c r="AJ48" s="4">
        <v>137</v>
      </c>
      <c r="AK48" s="4">
        <v>139.69999999999999</v>
      </c>
      <c r="AL48" s="4">
        <v>5.2</v>
      </c>
      <c r="AM48" s="4">
        <v>142</v>
      </c>
      <c r="AN48" s="4" t="s">
        <v>155</v>
      </c>
      <c r="AO48" s="4">
        <v>2</v>
      </c>
      <c r="AP48" s="5">
        <v>0.83099537037037041</v>
      </c>
      <c r="AQ48" s="4">
        <v>47.159354999999998</v>
      </c>
      <c r="AR48" s="4">
        <v>-88.489733000000001</v>
      </c>
      <c r="AS48" s="4">
        <v>311.60000000000002</v>
      </c>
      <c r="AT48" s="4">
        <v>0</v>
      </c>
      <c r="AU48" s="4">
        <v>12</v>
      </c>
      <c r="AV48" s="4">
        <v>9</v>
      </c>
      <c r="AW48" s="4" t="s">
        <v>411</v>
      </c>
      <c r="AX48" s="4">
        <v>1.4</v>
      </c>
      <c r="AY48" s="4">
        <v>2.6</v>
      </c>
      <c r="AZ48" s="4">
        <v>3.5</v>
      </c>
      <c r="BB48" s="4">
        <v>450</v>
      </c>
      <c r="BD48" s="4">
        <v>0.26300000000000001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Q48" s="4">
        <v>0</v>
      </c>
      <c r="BR48" s="4">
        <v>1.7999999999999999E-2</v>
      </c>
      <c r="BS48" s="4">
        <v>-5</v>
      </c>
      <c r="BT48" s="4">
        <v>8.9999999999999993E-3</v>
      </c>
      <c r="BU48" s="4">
        <v>0.43987500000000002</v>
      </c>
      <c r="BV48" s="4">
        <v>0.18179999999999999</v>
      </c>
    </row>
    <row r="49" spans="1:74" x14ac:dyDescent="0.25">
      <c r="A49" s="2">
        <v>42804</v>
      </c>
      <c r="B49" s="3">
        <v>0.62271077546296294</v>
      </c>
      <c r="C49" s="4">
        <v>-0.02</v>
      </c>
      <c r="D49" s="4">
        <v>0</v>
      </c>
      <c r="E49" s="4">
        <v>0</v>
      </c>
      <c r="F49" s="4">
        <v>-1.4</v>
      </c>
      <c r="G49" s="4">
        <v>-1.1000000000000001</v>
      </c>
      <c r="H49" s="4">
        <v>31.3</v>
      </c>
      <c r="J49" s="4">
        <v>21.2</v>
      </c>
      <c r="K49" s="4">
        <v>1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31.2834</v>
      </c>
      <c r="W49" s="4">
        <v>0</v>
      </c>
      <c r="X49" s="4">
        <v>21.2</v>
      </c>
      <c r="Y49" s="4">
        <v>13.1</v>
      </c>
      <c r="Z49" s="4">
        <v>854</v>
      </c>
      <c r="AA49" s="4">
        <v>868</v>
      </c>
      <c r="AB49" s="4">
        <v>846</v>
      </c>
      <c r="AC49" s="4">
        <v>72</v>
      </c>
      <c r="AD49" s="4">
        <v>11.44</v>
      </c>
      <c r="AE49" s="4">
        <v>0.26</v>
      </c>
      <c r="AF49" s="4">
        <v>992</v>
      </c>
      <c r="AG49" s="4">
        <v>-7</v>
      </c>
      <c r="AH49" s="4">
        <v>16</v>
      </c>
      <c r="AI49" s="4">
        <v>28</v>
      </c>
      <c r="AJ49" s="4">
        <v>137</v>
      </c>
      <c r="AK49" s="4">
        <v>139</v>
      </c>
      <c r="AL49" s="4">
        <v>5.0999999999999996</v>
      </c>
      <c r="AM49" s="4">
        <v>142</v>
      </c>
      <c r="AN49" s="4" t="s">
        <v>155</v>
      </c>
      <c r="AO49" s="4">
        <v>2</v>
      </c>
      <c r="AP49" s="5">
        <v>0.83100694444444445</v>
      </c>
      <c r="AQ49" s="4">
        <v>47.159354999999998</v>
      </c>
      <c r="AR49" s="4">
        <v>-88.489733000000001</v>
      </c>
      <c r="AS49" s="4">
        <v>312.2</v>
      </c>
      <c r="AT49" s="4">
        <v>0</v>
      </c>
      <c r="AU49" s="4">
        <v>12</v>
      </c>
      <c r="AV49" s="4">
        <v>6</v>
      </c>
      <c r="AW49" s="4" t="s">
        <v>412</v>
      </c>
      <c r="AX49" s="4">
        <v>1.1876</v>
      </c>
      <c r="AY49" s="4">
        <v>2.6</v>
      </c>
      <c r="AZ49" s="4">
        <v>3.0752000000000002</v>
      </c>
      <c r="BB49" s="4">
        <v>450</v>
      </c>
      <c r="BD49" s="4">
        <v>0.26300000000000001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Q49" s="4">
        <v>0</v>
      </c>
      <c r="BR49" s="4">
        <v>1.7169E-2</v>
      </c>
      <c r="BS49" s="4">
        <v>-5</v>
      </c>
      <c r="BT49" s="4">
        <v>8.9999999999999993E-3</v>
      </c>
      <c r="BU49" s="4">
        <v>0.419568</v>
      </c>
      <c r="BV49" s="4">
        <v>0.18179999999999999</v>
      </c>
    </row>
    <row r="50" spans="1:74" x14ac:dyDescent="0.25">
      <c r="A50" s="2">
        <v>42804</v>
      </c>
      <c r="B50" s="3">
        <v>0.62272234953703698</v>
      </c>
      <c r="C50" s="4">
        <v>-0.02</v>
      </c>
      <c r="D50" s="4">
        <v>0</v>
      </c>
      <c r="E50" s="4">
        <v>0</v>
      </c>
      <c r="F50" s="4">
        <v>-1.4</v>
      </c>
      <c r="G50" s="4">
        <v>-1.1000000000000001</v>
      </c>
      <c r="H50" s="4">
        <v>49</v>
      </c>
      <c r="J50" s="4">
        <v>21.2</v>
      </c>
      <c r="K50" s="4">
        <v>1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49.0032</v>
      </c>
      <c r="W50" s="4">
        <v>0</v>
      </c>
      <c r="X50" s="4">
        <v>21.2</v>
      </c>
      <c r="Y50" s="4">
        <v>13.2</v>
      </c>
      <c r="Z50" s="4">
        <v>853</v>
      </c>
      <c r="AA50" s="4">
        <v>868</v>
      </c>
      <c r="AB50" s="4">
        <v>846</v>
      </c>
      <c r="AC50" s="4">
        <v>72</v>
      </c>
      <c r="AD50" s="4">
        <v>11.44</v>
      </c>
      <c r="AE50" s="4">
        <v>0.26</v>
      </c>
      <c r="AF50" s="4">
        <v>992</v>
      </c>
      <c r="AG50" s="4">
        <v>-7</v>
      </c>
      <c r="AH50" s="4">
        <v>16</v>
      </c>
      <c r="AI50" s="4">
        <v>28</v>
      </c>
      <c r="AJ50" s="4">
        <v>137</v>
      </c>
      <c r="AK50" s="4">
        <v>139.30000000000001</v>
      </c>
      <c r="AL50" s="4">
        <v>5.3</v>
      </c>
      <c r="AM50" s="4">
        <v>142</v>
      </c>
      <c r="AN50" s="4" t="s">
        <v>155</v>
      </c>
      <c r="AO50" s="4">
        <v>2</v>
      </c>
      <c r="AP50" s="5">
        <v>0.83101851851851849</v>
      </c>
      <c r="AQ50" s="4">
        <v>47.159354999999998</v>
      </c>
      <c r="AR50" s="4">
        <v>-88.489733000000001</v>
      </c>
      <c r="AS50" s="4">
        <v>312.60000000000002</v>
      </c>
      <c r="AT50" s="4">
        <v>0</v>
      </c>
      <c r="AU50" s="4">
        <v>12</v>
      </c>
      <c r="AV50" s="4">
        <v>6</v>
      </c>
      <c r="AW50" s="4" t="s">
        <v>412</v>
      </c>
      <c r="AX50" s="4">
        <v>1.1000000000000001</v>
      </c>
      <c r="AY50" s="4">
        <v>2.6</v>
      </c>
      <c r="AZ50" s="4">
        <v>2.9</v>
      </c>
      <c r="BB50" s="4">
        <v>450</v>
      </c>
      <c r="BD50" s="4">
        <v>0.26300000000000001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Q50" s="4">
        <v>0</v>
      </c>
      <c r="BR50" s="4">
        <v>1.4446000000000001E-2</v>
      </c>
      <c r="BS50" s="4">
        <v>-5</v>
      </c>
      <c r="BT50" s="4">
        <v>8.9999999999999993E-3</v>
      </c>
      <c r="BU50" s="4">
        <v>0.35302499999999998</v>
      </c>
      <c r="BV50" s="4">
        <v>0.18179999999999999</v>
      </c>
    </row>
    <row r="51" spans="1:74" x14ac:dyDescent="0.25">
      <c r="A51" s="2">
        <v>42804</v>
      </c>
      <c r="B51" s="3">
        <v>0.62273392361111113</v>
      </c>
      <c r="C51" s="4">
        <v>-0.02</v>
      </c>
      <c r="D51" s="4">
        <v>0</v>
      </c>
      <c r="E51" s="4">
        <v>0</v>
      </c>
      <c r="F51" s="4">
        <v>-1.5</v>
      </c>
      <c r="G51" s="4">
        <v>-1.1000000000000001</v>
      </c>
      <c r="H51" s="4">
        <v>21.2</v>
      </c>
      <c r="J51" s="4">
        <v>21.2</v>
      </c>
      <c r="K51" s="4">
        <v>1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21.1769</v>
      </c>
      <c r="W51" s="4">
        <v>0</v>
      </c>
      <c r="X51" s="4">
        <v>21.2</v>
      </c>
      <c r="Y51" s="4">
        <v>13.1</v>
      </c>
      <c r="Z51" s="4">
        <v>854</v>
      </c>
      <c r="AA51" s="4">
        <v>868</v>
      </c>
      <c r="AB51" s="4">
        <v>847</v>
      </c>
      <c r="AC51" s="4">
        <v>72</v>
      </c>
      <c r="AD51" s="4">
        <v>11.44</v>
      </c>
      <c r="AE51" s="4">
        <v>0.26</v>
      </c>
      <c r="AF51" s="4">
        <v>992</v>
      </c>
      <c r="AG51" s="4">
        <v>-7</v>
      </c>
      <c r="AH51" s="4">
        <v>16</v>
      </c>
      <c r="AI51" s="4">
        <v>28</v>
      </c>
      <c r="AJ51" s="4">
        <v>137</v>
      </c>
      <c r="AK51" s="4">
        <v>139.4</v>
      </c>
      <c r="AL51" s="4">
        <v>5.4</v>
      </c>
      <c r="AM51" s="4">
        <v>142</v>
      </c>
      <c r="AN51" s="4" t="s">
        <v>155</v>
      </c>
      <c r="AO51" s="4">
        <v>2</v>
      </c>
      <c r="AP51" s="5">
        <v>0.83103009259259253</v>
      </c>
      <c r="AQ51" s="4">
        <v>47.159354999999998</v>
      </c>
      <c r="AR51" s="4">
        <v>-88.489733000000001</v>
      </c>
      <c r="AS51" s="4">
        <v>313.7</v>
      </c>
      <c r="AT51" s="4">
        <v>0</v>
      </c>
      <c r="AU51" s="4">
        <v>12</v>
      </c>
      <c r="AV51" s="4">
        <v>6</v>
      </c>
      <c r="AW51" s="4" t="s">
        <v>412</v>
      </c>
      <c r="AX51" s="4">
        <v>1.1000000000000001</v>
      </c>
      <c r="AY51" s="4">
        <v>2.6</v>
      </c>
      <c r="AZ51" s="4">
        <v>2.9</v>
      </c>
      <c r="BB51" s="4">
        <v>450</v>
      </c>
      <c r="BD51" s="4">
        <v>0.26300000000000001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Q51" s="4">
        <v>0</v>
      </c>
      <c r="BR51" s="4">
        <v>1.3831E-2</v>
      </c>
      <c r="BS51" s="4">
        <v>-5</v>
      </c>
      <c r="BT51" s="4">
        <v>8.7229999999999999E-3</v>
      </c>
      <c r="BU51" s="4">
        <v>0.33799499999999999</v>
      </c>
      <c r="BV51" s="4">
        <v>0.176205</v>
      </c>
    </row>
    <row r="52" spans="1:74" x14ac:dyDescent="0.25">
      <c r="A52" s="2">
        <v>42804</v>
      </c>
      <c r="B52" s="3">
        <v>0.62274549768518517</v>
      </c>
      <c r="C52" s="4">
        <v>-0.02</v>
      </c>
      <c r="D52" s="4">
        <v>0</v>
      </c>
      <c r="E52" s="4">
        <v>0</v>
      </c>
      <c r="F52" s="4">
        <v>-1.5</v>
      </c>
      <c r="G52" s="4">
        <v>-1.1000000000000001</v>
      </c>
      <c r="H52" s="4">
        <v>50.1</v>
      </c>
      <c r="J52" s="4">
        <v>21.2</v>
      </c>
      <c r="K52" s="4">
        <v>1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50.1</v>
      </c>
      <c r="W52" s="4">
        <v>0</v>
      </c>
      <c r="X52" s="4">
        <v>21.2</v>
      </c>
      <c r="Y52" s="4">
        <v>13.1</v>
      </c>
      <c r="Z52" s="4">
        <v>854</v>
      </c>
      <c r="AA52" s="4">
        <v>868</v>
      </c>
      <c r="AB52" s="4">
        <v>846</v>
      </c>
      <c r="AC52" s="4">
        <v>72</v>
      </c>
      <c r="AD52" s="4">
        <v>11.44</v>
      </c>
      <c r="AE52" s="4">
        <v>0.26</v>
      </c>
      <c r="AF52" s="4">
        <v>992</v>
      </c>
      <c r="AG52" s="4">
        <v>-7</v>
      </c>
      <c r="AH52" s="4">
        <v>16</v>
      </c>
      <c r="AI52" s="4">
        <v>28</v>
      </c>
      <c r="AJ52" s="4">
        <v>137</v>
      </c>
      <c r="AK52" s="4">
        <v>138.30000000000001</v>
      </c>
      <c r="AL52" s="4">
        <v>5.3</v>
      </c>
      <c r="AM52" s="4">
        <v>142</v>
      </c>
      <c r="AN52" s="4" t="s">
        <v>155</v>
      </c>
      <c r="AO52" s="4">
        <v>2</v>
      </c>
      <c r="AP52" s="5">
        <v>0.83104166666666668</v>
      </c>
      <c r="AQ52" s="4">
        <v>47.159354999999998</v>
      </c>
      <c r="AR52" s="4">
        <v>-88.489733000000001</v>
      </c>
      <c r="AS52" s="4">
        <v>314.8</v>
      </c>
      <c r="AT52" s="4">
        <v>0</v>
      </c>
      <c r="AU52" s="4">
        <v>12</v>
      </c>
      <c r="AV52" s="4">
        <v>7</v>
      </c>
      <c r="AW52" s="4" t="s">
        <v>413</v>
      </c>
      <c r="AX52" s="4">
        <v>1.1000000000000001</v>
      </c>
      <c r="AY52" s="4">
        <v>2.6707999999999998</v>
      </c>
      <c r="AZ52" s="4">
        <v>2.9</v>
      </c>
      <c r="BB52" s="4">
        <v>450</v>
      </c>
      <c r="BD52" s="4">
        <v>0.26300000000000001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Q52" s="4">
        <v>0</v>
      </c>
      <c r="BR52" s="4">
        <v>1.6E-2</v>
      </c>
      <c r="BS52" s="4">
        <v>-5</v>
      </c>
      <c r="BT52" s="4">
        <v>8.2769999999999996E-3</v>
      </c>
      <c r="BU52" s="4">
        <v>0.39100000000000001</v>
      </c>
      <c r="BV52" s="4">
        <v>0.16719500000000001</v>
      </c>
    </row>
    <row r="53" spans="1:74" x14ac:dyDescent="0.25">
      <c r="A53" s="2">
        <v>42804</v>
      </c>
      <c r="B53" s="3">
        <v>0.62275707175925932</v>
      </c>
      <c r="C53" s="4">
        <v>-0.02</v>
      </c>
      <c r="D53" s="4">
        <v>0</v>
      </c>
      <c r="E53" s="4">
        <v>0</v>
      </c>
      <c r="F53" s="4">
        <v>-1.5</v>
      </c>
      <c r="G53" s="4">
        <v>-1.1000000000000001</v>
      </c>
      <c r="H53" s="4">
        <v>29.6</v>
      </c>
      <c r="J53" s="4">
        <v>21.2</v>
      </c>
      <c r="K53" s="4">
        <v>1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29.628399999999999</v>
      </c>
      <c r="W53" s="4">
        <v>0</v>
      </c>
      <c r="X53" s="4">
        <v>21.2</v>
      </c>
      <c r="Y53" s="4">
        <v>13.1</v>
      </c>
      <c r="Z53" s="4">
        <v>854</v>
      </c>
      <c r="AA53" s="4">
        <v>867</v>
      </c>
      <c r="AB53" s="4">
        <v>845</v>
      </c>
      <c r="AC53" s="4">
        <v>72</v>
      </c>
      <c r="AD53" s="4">
        <v>11.44</v>
      </c>
      <c r="AE53" s="4">
        <v>0.26</v>
      </c>
      <c r="AF53" s="4">
        <v>992</v>
      </c>
      <c r="AG53" s="4">
        <v>-7</v>
      </c>
      <c r="AH53" s="4">
        <v>16</v>
      </c>
      <c r="AI53" s="4">
        <v>28</v>
      </c>
      <c r="AJ53" s="4">
        <v>137</v>
      </c>
      <c r="AK53" s="4">
        <v>139.30000000000001</v>
      </c>
      <c r="AL53" s="4">
        <v>5.2</v>
      </c>
      <c r="AM53" s="4">
        <v>142</v>
      </c>
      <c r="AN53" s="4" t="s">
        <v>155</v>
      </c>
      <c r="AO53" s="4">
        <v>2</v>
      </c>
      <c r="AP53" s="5">
        <v>0.83105324074074083</v>
      </c>
      <c r="AQ53" s="4">
        <v>47.159354999999998</v>
      </c>
      <c r="AR53" s="4">
        <v>-88.489733000000001</v>
      </c>
      <c r="AS53" s="4">
        <v>316.10000000000002</v>
      </c>
      <c r="AT53" s="4">
        <v>0</v>
      </c>
      <c r="AU53" s="4">
        <v>12</v>
      </c>
      <c r="AV53" s="4">
        <v>7</v>
      </c>
      <c r="AW53" s="4" t="s">
        <v>413</v>
      </c>
      <c r="AX53" s="4">
        <v>1.1000000000000001</v>
      </c>
      <c r="AY53" s="4">
        <v>2.7</v>
      </c>
      <c r="AZ53" s="4">
        <v>2.9</v>
      </c>
      <c r="BB53" s="4">
        <v>450</v>
      </c>
      <c r="BD53" s="4">
        <v>0.26300000000000001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Q53" s="4">
        <v>0</v>
      </c>
      <c r="BR53" s="4">
        <v>1.5446E-2</v>
      </c>
      <c r="BS53" s="4">
        <v>-5</v>
      </c>
      <c r="BT53" s="4">
        <v>8.9999999999999993E-3</v>
      </c>
      <c r="BU53" s="4">
        <v>0.37746200000000002</v>
      </c>
      <c r="BV53" s="4">
        <v>0.18179999999999999</v>
      </c>
    </row>
    <row r="54" spans="1:74" x14ac:dyDescent="0.25">
      <c r="A54" s="2">
        <v>42804</v>
      </c>
      <c r="B54" s="3">
        <v>0.62276864583333336</v>
      </c>
      <c r="C54" s="4">
        <v>-0.02</v>
      </c>
      <c r="D54" s="4">
        <v>0</v>
      </c>
      <c r="E54" s="4">
        <v>0</v>
      </c>
      <c r="F54" s="4">
        <v>-1.5</v>
      </c>
      <c r="G54" s="4">
        <v>-1.1000000000000001</v>
      </c>
      <c r="H54" s="4">
        <v>40.6</v>
      </c>
      <c r="J54" s="4">
        <v>21.2</v>
      </c>
      <c r="K54" s="4">
        <v>1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40.577100000000002</v>
      </c>
      <c r="W54" s="4">
        <v>0</v>
      </c>
      <c r="X54" s="4">
        <v>21.2</v>
      </c>
      <c r="Y54" s="4">
        <v>13.1</v>
      </c>
      <c r="Z54" s="4">
        <v>855</v>
      </c>
      <c r="AA54" s="4">
        <v>868</v>
      </c>
      <c r="AB54" s="4">
        <v>845</v>
      </c>
      <c r="AC54" s="4">
        <v>72</v>
      </c>
      <c r="AD54" s="4">
        <v>11.44</v>
      </c>
      <c r="AE54" s="4">
        <v>0.26</v>
      </c>
      <c r="AF54" s="4">
        <v>992</v>
      </c>
      <c r="AG54" s="4">
        <v>-7</v>
      </c>
      <c r="AH54" s="4">
        <v>16</v>
      </c>
      <c r="AI54" s="4">
        <v>28</v>
      </c>
      <c r="AJ54" s="4">
        <v>137</v>
      </c>
      <c r="AK54" s="4">
        <v>139.69999999999999</v>
      </c>
      <c r="AL54" s="4">
        <v>5.4</v>
      </c>
      <c r="AM54" s="4">
        <v>142</v>
      </c>
      <c r="AN54" s="4" t="s">
        <v>155</v>
      </c>
      <c r="AO54" s="4">
        <v>2</v>
      </c>
      <c r="AP54" s="5">
        <v>0.83106481481481476</v>
      </c>
      <c r="AQ54" s="4">
        <v>47.159354999999998</v>
      </c>
      <c r="AR54" s="4">
        <v>-88.489733000000001</v>
      </c>
      <c r="AS54" s="4">
        <v>317.5</v>
      </c>
      <c r="AT54" s="4">
        <v>0</v>
      </c>
      <c r="AU54" s="4">
        <v>12</v>
      </c>
      <c r="AV54" s="4">
        <v>7</v>
      </c>
      <c r="AW54" s="4" t="s">
        <v>413</v>
      </c>
      <c r="AX54" s="4">
        <v>1.1000000000000001</v>
      </c>
      <c r="AY54" s="4">
        <v>2.6292</v>
      </c>
      <c r="AZ54" s="4">
        <v>2.9</v>
      </c>
      <c r="BB54" s="4">
        <v>450</v>
      </c>
      <c r="BD54" s="4">
        <v>0.26300000000000001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Q54" s="4">
        <v>0</v>
      </c>
      <c r="BR54" s="4">
        <v>1.4831E-2</v>
      </c>
      <c r="BS54" s="4">
        <v>-5</v>
      </c>
      <c r="BT54" s="4">
        <v>8.7229999999999999E-3</v>
      </c>
      <c r="BU54" s="4">
        <v>0.36243300000000001</v>
      </c>
      <c r="BV54" s="4">
        <v>0.176205</v>
      </c>
    </row>
    <row r="55" spans="1:74" x14ac:dyDescent="0.25">
      <c r="A55" s="2">
        <v>42804</v>
      </c>
      <c r="B55" s="3">
        <v>0.6227802199074074</v>
      </c>
      <c r="C55" s="4">
        <v>-0.02</v>
      </c>
      <c r="D55" s="4">
        <v>0</v>
      </c>
      <c r="E55" s="4">
        <v>0</v>
      </c>
      <c r="F55" s="4">
        <v>-1.5</v>
      </c>
      <c r="G55" s="4">
        <v>-1.1000000000000001</v>
      </c>
      <c r="H55" s="4">
        <v>48.4</v>
      </c>
      <c r="J55" s="4">
        <v>21.2</v>
      </c>
      <c r="K55" s="4">
        <v>1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48.423999999999999</v>
      </c>
      <c r="W55" s="4">
        <v>0</v>
      </c>
      <c r="X55" s="4">
        <v>21.2</v>
      </c>
      <c r="Y55" s="4">
        <v>13.2</v>
      </c>
      <c r="Z55" s="4">
        <v>855</v>
      </c>
      <c r="AA55" s="4">
        <v>869</v>
      </c>
      <c r="AB55" s="4">
        <v>846</v>
      </c>
      <c r="AC55" s="4">
        <v>72</v>
      </c>
      <c r="AD55" s="4">
        <v>11.44</v>
      </c>
      <c r="AE55" s="4">
        <v>0.26</v>
      </c>
      <c r="AF55" s="4">
        <v>992</v>
      </c>
      <c r="AG55" s="4">
        <v>-7</v>
      </c>
      <c r="AH55" s="4">
        <v>16</v>
      </c>
      <c r="AI55" s="4">
        <v>28</v>
      </c>
      <c r="AJ55" s="4">
        <v>137</v>
      </c>
      <c r="AK55" s="4">
        <v>139</v>
      </c>
      <c r="AL55" s="4">
        <v>5.5</v>
      </c>
      <c r="AM55" s="4">
        <v>142</v>
      </c>
      <c r="AN55" s="4" t="s">
        <v>155</v>
      </c>
      <c r="AO55" s="4">
        <v>2</v>
      </c>
      <c r="AP55" s="5">
        <v>0.83107638888888891</v>
      </c>
      <c r="AQ55" s="4">
        <v>47.159354999999998</v>
      </c>
      <c r="AR55" s="4">
        <v>-88.489733000000001</v>
      </c>
      <c r="AS55" s="4">
        <v>354.7</v>
      </c>
      <c r="AT55" s="4">
        <v>0</v>
      </c>
      <c r="AU55" s="4">
        <v>12</v>
      </c>
      <c r="AV55" s="4">
        <v>7</v>
      </c>
      <c r="AW55" s="4" t="s">
        <v>413</v>
      </c>
      <c r="AX55" s="4">
        <v>1.1000000000000001</v>
      </c>
      <c r="AY55" s="4">
        <v>2.6</v>
      </c>
      <c r="AZ55" s="4">
        <v>2.9</v>
      </c>
      <c r="BB55" s="4">
        <v>450</v>
      </c>
      <c r="BD55" s="4">
        <v>0.26300000000000001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Q55" s="4">
        <v>0</v>
      </c>
      <c r="BR55" s="4">
        <v>1.6445999999999999E-2</v>
      </c>
      <c r="BS55" s="4">
        <v>-5</v>
      </c>
      <c r="BT55" s="4">
        <v>8.2769999999999996E-3</v>
      </c>
      <c r="BU55" s="4">
        <v>0.40189999999999998</v>
      </c>
      <c r="BV55" s="4">
        <v>0.16719500000000001</v>
      </c>
    </row>
    <row r="56" spans="1:74" x14ac:dyDescent="0.25">
      <c r="A56" s="2">
        <v>42804</v>
      </c>
      <c r="B56" s="3">
        <v>0.62279179398148143</v>
      </c>
      <c r="C56" s="4">
        <v>-0.02</v>
      </c>
      <c r="D56" s="4">
        <v>0</v>
      </c>
      <c r="E56" s="4">
        <v>0</v>
      </c>
      <c r="F56" s="4">
        <v>-1.4</v>
      </c>
      <c r="G56" s="4">
        <v>-1.1000000000000001</v>
      </c>
      <c r="H56" s="4">
        <v>20.7</v>
      </c>
      <c r="J56" s="4">
        <v>21.2</v>
      </c>
      <c r="K56" s="4">
        <v>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20.68</v>
      </c>
      <c r="W56" s="4">
        <v>0</v>
      </c>
      <c r="X56" s="4">
        <v>21.2</v>
      </c>
      <c r="Y56" s="4">
        <v>13.1</v>
      </c>
      <c r="Z56" s="4">
        <v>855</v>
      </c>
      <c r="AA56" s="4">
        <v>869</v>
      </c>
      <c r="AB56" s="4">
        <v>846</v>
      </c>
      <c r="AC56" s="4">
        <v>72</v>
      </c>
      <c r="AD56" s="4">
        <v>11.44</v>
      </c>
      <c r="AE56" s="4">
        <v>0.26</v>
      </c>
      <c r="AF56" s="4">
        <v>992</v>
      </c>
      <c r="AG56" s="4">
        <v>-7</v>
      </c>
      <c r="AH56" s="4">
        <v>16</v>
      </c>
      <c r="AI56" s="4">
        <v>28</v>
      </c>
      <c r="AJ56" s="4">
        <v>137</v>
      </c>
      <c r="AK56" s="4">
        <v>138.69999999999999</v>
      </c>
      <c r="AL56" s="4">
        <v>5.5</v>
      </c>
      <c r="AM56" s="4">
        <v>142</v>
      </c>
      <c r="AN56" s="4" t="s">
        <v>155</v>
      </c>
      <c r="AO56" s="4">
        <v>2</v>
      </c>
      <c r="AP56" s="5">
        <v>0.83108796296296295</v>
      </c>
      <c r="AQ56" s="4">
        <v>47.159354999999998</v>
      </c>
      <c r="AR56" s="4">
        <v>-88.489733000000001</v>
      </c>
      <c r="AS56" s="4">
        <v>344</v>
      </c>
      <c r="AT56" s="4">
        <v>0</v>
      </c>
      <c r="AU56" s="4">
        <v>12</v>
      </c>
      <c r="AV56" s="4">
        <v>7</v>
      </c>
      <c r="AW56" s="4" t="s">
        <v>413</v>
      </c>
      <c r="AX56" s="4">
        <v>0.95845800000000003</v>
      </c>
      <c r="AY56" s="4">
        <v>1.6092089999999999</v>
      </c>
      <c r="AZ56" s="4">
        <v>1.9092089999999999</v>
      </c>
      <c r="BB56" s="4">
        <v>450</v>
      </c>
      <c r="BD56" s="4">
        <v>0.26300000000000001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Q56" s="4">
        <v>0</v>
      </c>
      <c r="BR56" s="4">
        <v>1.4999999999999999E-2</v>
      </c>
      <c r="BS56" s="4">
        <v>-5</v>
      </c>
      <c r="BT56" s="4">
        <v>8.4469999999999996E-3</v>
      </c>
      <c r="BU56" s="4">
        <v>0.36656300000000003</v>
      </c>
      <c r="BV56" s="4">
        <v>0.17061999999999999</v>
      </c>
    </row>
    <row r="57" spans="1:74" x14ac:dyDescent="0.25">
      <c r="A57" s="2">
        <v>42804</v>
      </c>
      <c r="B57" s="3">
        <v>0.62280336805555558</v>
      </c>
      <c r="C57" s="4">
        <v>-0.02</v>
      </c>
      <c r="D57" s="4">
        <v>0</v>
      </c>
      <c r="E57" s="4">
        <v>0</v>
      </c>
      <c r="F57" s="4">
        <v>-1.4</v>
      </c>
      <c r="G57" s="4">
        <v>-1.1000000000000001</v>
      </c>
      <c r="H57" s="4">
        <v>40.1</v>
      </c>
      <c r="J57" s="4">
        <v>21.2</v>
      </c>
      <c r="K57" s="4">
        <v>1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40.1</v>
      </c>
      <c r="W57" s="4">
        <v>0</v>
      </c>
      <c r="X57" s="4">
        <v>21.2</v>
      </c>
      <c r="Y57" s="4">
        <v>13.1</v>
      </c>
      <c r="Z57" s="4">
        <v>854</v>
      </c>
      <c r="AA57" s="4">
        <v>870</v>
      </c>
      <c r="AB57" s="4">
        <v>846</v>
      </c>
      <c r="AC57" s="4">
        <v>72</v>
      </c>
      <c r="AD57" s="4">
        <v>11.44</v>
      </c>
      <c r="AE57" s="4">
        <v>0.26</v>
      </c>
      <c r="AF57" s="4">
        <v>992</v>
      </c>
      <c r="AG57" s="4">
        <v>-7</v>
      </c>
      <c r="AH57" s="4">
        <v>16</v>
      </c>
      <c r="AI57" s="4">
        <v>28</v>
      </c>
      <c r="AJ57" s="4">
        <v>137</v>
      </c>
      <c r="AK57" s="4">
        <v>138</v>
      </c>
      <c r="AL57" s="4">
        <v>5.6</v>
      </c>
      <c r="AM57" s="4">
        <v>142</v>
      </c>
      <c r="AN57" s="4" t="s">
        <v>155</v>
      </c>
      <c r="AO57" s="4">
        <v>2</v>
      </c>
      <c r="AP57" s="5">
        <v>0.83109953703703709</v>
      </c>
      <c r="AQ57" s="4">
        <v>47.159354999999998</v>
      </c>
      <c r="AR57" s="4">
        <v>-88.489733000000001</v>
      </c>
      <c r="AS57" s="4">
        <v>326.60000000000002</v>
      </c>
      <c r="AT57" s="4">
        <v>0</v>
      </c>
      <c r="AU57" s="4">
        <v>12</v>
      </c>
      <c r="AV57" s="4">
        <v>10</v>
      </c>
      <c r="AW57" s="4" t="s">
        <v>407</v>
      </c>
      <c r="AX57" s="4">
        <v>0.9</v>
      </c>
      <c r="AY57" s="4">
        <v>1.2</v>
      </c>
      <c r="AZ57" s="4">
        <v>1.5</v>
      </c>
      <c r="BB57" s="4">
        <v>450</v>
      </c>
      <c r="BD57" s="4">
        <v>0.26300000000000001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Q57" s="4">
        <v>0</v>
      </c>
      <c r="BR57" s="4">
        <v>1.6105000000000001E-2</v>
      </c>
      <c r="BS57" s="4">
        <v>-5</v>
      </c>
      <c r="BT57" s="4">
        <v>7.2760000000000003E-3</v>
      </c>
      <c r="BU57" s="4">
        <v>0.393569</v>
      </c>
      <c r="BV57" s="4">
        <v>0.146981</v>
      </c>
    </row>
    <row r="58" spans="1:74" x14ac:dyDescent="0.25">
      <c r="A58" s="2">
        <v>42804</v>
      </c>
      <c r="B58" s="3">
        <v>0.62281494212962962</v>
      </c>
      <c r="C58" s="4">
        <v>-0.02</v>
      </c>
      <c r="D58" s="4">
        <v>0</v>
      </c>
      <c r="E58" s="4">
        <v>0</v>
      </c>
      <c r="F58" s="4">
        <v>-1.4</v>
      </c>
      <c r="G58" s="4">
        <v>-1.1000000000000001</v>
      </c>
      <c r="H58" s="4">
        <v>31.1</v>
      </c>
      <c r="J58" s="4">
        <v>21.2</v>
      </c>
      <c r="K58" s="4">
        <v>1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31.082699999999999</v>
      </c>
      <c r="W58" s="4">
        <v>0</v>
      </c>
      <c r="X58" s="4">
        <v>21.2</v>
      </c>
      <c r="Y58" s="4">
        <v>13.1</v>
      </c>
      <c r="Z58" s="4">
        <v>855</v>
      </c>
      <c r="AA58" s="4">
        <v>869</v>
      </c>
      <c r="AB58" s="4">
        <v>847</v>
      </c>
      <c r="AC58" s="4">
        <v>72</v>
      </c>
      <c r="AD58" s="4">
        <v>11.44</v>
      </c>
      <c r="AE58" s="4">
        <v>0.26</v>
      </c>
      <c r="AF58" s="4">
        <v>992</v>
      </c>
      <c r="AG58" s="4">
        <v>-7</v>
      </c>
      <c r="AH58" s="4">
        <v>16</v>
      </c>
      <c r="AI58" s="4">
        <v>28</v>
      </c>
      <c r="AJ58" s="4">
        <v>137</v>
      </c>
      <c r="AK58" s="4">
        <v>137.69999999999999</v>
      </c>
      <c r="AL58" s="4">
        <v>5.6</v>
      </c>
      <c r="AM58" s="4">
        <v>142</v>
      </c>
      <c r="AN58" s="4" t="s">
        <v>155</v>
      </c>
      <c r="AO58" s="4">
        <v>2</v>
      </c>
      <c r="AP58" s="5">
        <v>0.83111111111111102</v>
      </c>
      <c r="AQ58" s="4">
        <v>47.159354999999998</v>
      </c>
      <c r="AR58" s="4">
        <v>-88.489733000000001</v>
      </c>
      <c r="AS58" s="4">
        <v>326.10000000000002</v>
      </c>
      <c r="AT58" s="4">
        <v>0</v>
      </c>
      <c r="AU58" s="4">
        <v>12</v>
      </c>
      <c r="AV58" s="4">
        <v>10</v>
      </c>
      <c r="AW58" s="4" t="s">
        <v>407</v>
      </c>
      <c r="AX58" s="4">
        <v>0.9</v>
      </c>
      <c r="AY58" s="4">
        <v>1.2</v>
      </c>
      <c r="AZ58" s="4">
        <v>1.5</v>
      </c>
      <c r="BB58" s="4">
        <v>450</v>
      </c>
      <c r="BD58" s="4">
        <v>0.26300000000000001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Q58" s="4">
        <v>0</v>
      </c>
      <c r="BR58" s="4">
        <v>1.9E-2</v>
      </c>
      <c r="BS58" s="4">
        <v>-5</v>
      </c>
      <c r="BT58" s="4">
        <v>8.0000000000000002E-3</v>
      </c>
      <c r="BU58" s="4">
        <v>0.464312</v>
      </c>
      <c r="BV58" s="4">
        <v>0.16159999999999999</v>
      </c>
    </row>
    <row r="59" spans="1:74" x14ac:dyDescent="0.25">
      <c r="A59" s="2">
        <v>42804</v>
      </c>
      <c r="B59" s="3">
        <v>0.62282651620370377</v>
      </c>
      <c r="C59" s="4">
        <v>-0.02</v>
      </c>
      <c r="D59" s="4">
        <v>0</v>
      </c>
      <c r="E59" s="4">
        <v>0</v>
      </c>
      <c r="F59" s="4">
        <v>-1.4</v>
      </c>
      <c r="G59" s="4">
        <v>-1.1000000000000001</v>
      </c>
      <c r="H59" s="4">
        <v>30.4</v>
      </c>
      <c r="J59" s="4">
        <v>21.13</v>
      </c>
      <c r="K59" s="4">
        <v>1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30.4268</v>
      </c>
      <c r="W59" s="4">
        <v>0</v>
      </c>
      <c r="X59" s="4">
        <v>21.132000000000001</v>
      </c>
      <c r="Y59" s="4">
        <v>13</v>
      </c>
      <c r="Z59" s="4">
        <v>856</v>
      </c>
      <c r="AA59" s="4">
        <v>869</v>
      </c>
      <c r="AB59" s="4">
        <v>846</v>
      </c>
      <c r="AC59" s="4">
        <v>72</v>
      </c>
      <c r="AD59" s="4">
        <v>11.44</v>
      </c>
      <c r="AE59" s="4">
        <v>0.26</v>
      </c>
      <c r="AF59" s="4">
        <v>992</v>
      </c>
      <c r="AG59" s="4">
        <v>-7</v>
      </c>
      <c r="AH59" s="4">
        <v>16</v>
      </c>
      <c r="AI59" s="4">
        <v>28</v>
      </c>
      <c r="AJ59" s="4">
        <v>137</v>
      </c>
      <c r="AK59" s="4">
        <v>137.30000000000001</v>
      </c>
      <c r="AL59" s="4">
        <v>5.5</v>
      </c>
      <c r="AM59" s="4">
        <v>142</v>
      </c>
      <c r="AN59" s="4" t="s">
        <v>155</v>
      </c>
      <c r="AO59" s="4">
        <v>2</v>
      </c>
      <c r="AP59" s="5">
        <v>0.83112268518518517</v>
      </c>
      <c r="AQ59" s="4">
        <v>47.159354999999998</v>
      </c>
      <c r="AR59" s="4">
        <v>-88.489733000000001</v>
      </c>
      <c r="AS59" s="4">
        <v>329.5</v>
      </c>
      <c r="AT59" s="4">
        <v>0</v>
      </c>
      <c r="AU59" s="4">
        <v>12</v>
      </c>
      <c r="AV59" s="4">
        <v>10</v>
      </c>
      <c r="AW59" s="4" t="s">
        <v>407</v>
      </c>
      <c r="AX59" s="4">
        <v>0.9</v>
      </c>
      <c r="AY59" s="4">
        <v>1.2</v>
      </c>
      <c r="AZ59" s="4">
        <v>1.5</v>
      </c>
      <c r="BB59" s="4">
        <v>450</v>
      </c>
      <c r="BD59" s="4">
        <v>0.26300000000000001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Q59" s="4">
        <v>0</v>
      </c>
      <c r="BR59" s="4">
        <v>1.7892000000000002E-2</v>
      </c>
      <c r="BS59" s="4">
        <v>-5</v>
      </c>
      <c r="BT59" s="4">
        <v>8.0000000000000002E-3</v>
      </c>
      <c r="BU59" s="4">
        <v>0.43723600000000001</v>
      </c>
      <c r="BV59" s="4">
        <v>0.16159999999999999</v>
      </c>
    </row>
    <row r="60" spans="1:74" x14ac:dyDescent="0.25">
      <c r="A60" s="2">
        <v>42804</v>
      </c>
      <c r="B60" s="3">
        <v>0.62283809027777781</v>
      </c>
      <c r="C60" s="4">
        <v>0.40799999999999997</v>
      </c>
      <c r="D60" s="4">
        <v>3.5999999999999999E-3</v>
      </c>
      <c r="E60" s="4">
        <v>35.998342999999998</v>
      </c>
      <c r="F60" s="4">
        <v>-1.4</v>
      </c>
      <c r="G60" s="4">
        <v>-1.1000000000000001</v>
      </c>
      <c r="H60" s="4">
        <v>49.5</v>
      </c>
      <c r="J60" s="4">
        <v>21.12</v>
      </c>
      <c r="K60" s="4">
        <v>1</v>
      </c>
      <c r="L60" s="4">
        <v>0.4083</v>
      </c>
      <c r="M60" s="4">
        <v>3.5999999999999999E-3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49.460799999999999</v>
      </c>
      <c r="W60" s="4">
        <v>0</v>
      </c>
      <c r="X60" s="4">
        <v>21.119700000000002</v>
      </c>
      <c r="Y60" s="4">
        <v>13.1</v>
      </c>
      <c r="Z60" s="4">
        <v>856</v>
      </c>
      <c r="AA60" s="4">
        <v>869</v>
      </c>
      <c r="AB60" s="4">
        <v>846</v>
      </c>
      <c r="AC60" s="4">
        <v>72</v>
      </c>
      <c r="AD60" s="4">
        <v>11.44</v>
      </c>
      <c r="AE60" s="4">
        <v>0.26</v>
      </c>
      <c r="AF60" s="4">
        <v>992</v>
      </c>
      <c r="AG60" s="4">
        <v>-7</v>
      </c>
      <c r="AH60" s="4">
        <v>16</v>
      </c>
      <c r="AI60" s="4">
        <v>28</v>
      </c>
      <c r="AJ60" s="4">
        <v>137</v>
      </c>
      <c r="AK60" s="4">
        <v>137.4</v>
      </c>
      <c r="AL60" s="4">
        <v>5.5</v>
      </c>
      <c r="AM60" s="4">
        <v>142</v>
      </c>
      <c r="AN60" s="4" t="s">
        <v>155</v>
      </c>
      <c r="AO60" s="4">
        <v>2</v>
      </c>
      <c r="AP60" s="5">
        <v>0.83113425925925932</v>
      </c>
      <c r="AQ60" s="4">
        <v>47.159354999999998</v>
      </c>
      <c r="AR60" s="4">
        <v>-88.489733000000001</v>
      </c>
      <c r="AS60" s="4">
        <v>332.7</v>
      </c>
      <c r="AT60" s="4">
        <v>0</v>
      </c>
      <c r="AU60" s="4">
        <v>12</v>
      </c>
      <c r="AV60" s="4">
        <v>10</v>
      </c>
      <c r="AW60" s="4" t="s">
        <v>407</v>
      </c>
      <c r="AX60" s="4">
        <v>0.9</v>
      </c>
      <c r="AY60" s="4">
        <v>1.2</v>
      </c>
      <c r="AZ60" s="4">
        <v>1.5</v>
      </c>
      <c r="BA60" s="4">
        <v>11.154</v>
      </c>
      <c r="BB60" s="4">
        <v>450</v>
      </c>
      <c r="BC60" s="4">
        <v>40.35</v>
      </c>
      <c r="BD60" s="4">
        <v>0.26300000000000001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Q60" s="4">
        <v>0</v>
      </c>
      <c r="BR60" s="4">
        <v>1.5277000000000001E-2</v>
      </c>
      <c r="BS60" s="4">
        <v>-5</v>
      </c>
      <c r="BT60" s="4">
        <v>7.7229999999999998E-3</v>
      </c>
      <c r="BU60" s="4">
        <v>0.373332</v>
      </c>
      <c r="BV60" s="4">
        <v>0.156005</v>
      </c>
    </row>
    <row r="61" spans="1:74" x14ac:dyDescent="0.25">
      <c r="A61" s="2">
        <v>42804</v>
      </c>
      <c r="B61" s="3">
        <v>0.62284966435185185</v>
      </c>
      <c r="C61" s="4">
        <v>2.1040000000000001</v>
      </c>
      <c r="D61" s="4">
        <v>2.52E-2</v>
      </c>
      <c r="E61" s="4">
        <v>252.26259300000001</v>
      </c>
      <c r="F61" s="4">
        <v>-1.4</v>
      </c>
      <c r="G61" s="4">
        <v>-1.1000000000000001</v>
      </c>
      <c r="H61" s="4">
        <v>21.6</v>
      </c>
      <c r="J61" s="4">
        <v>21.2</v>
      </c>
      <c r="K61" s="4">
        <v>0.9798</v>
      </c>
      <c r="L61" s="4">
        <v>2.0611000000000002</v>
      </c>
      <c r="M61" s="4">
        <v>2.47E-2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21.563800000000001</v>
      </c>
      <c r="W61" s="4">
        <v>0</v>
      </c>
      <c r="X61" s="4">
        <v>20.772200000000002</v>
      </c>
      <c r="Y61" s="4">
        <v>13.2</v>
      </c>
      <c r="Z61" s="4">
        <v>855</v>
      </c>
      <c r="AA61" s="4">
        <v>868</v>
      </c>
      <c r="AB61" s="4">
        <v>845</v>
      </c>
      <c r="AC61" s="4">
        <v>72</v>
      </c>
      <c r="AD61" s="4">
        <v>11.44</v>
      </c>
      <c r="AE61" s="4">
        <v>0.26</v>
      </c>
      <c r="AF61" s="4">
        <v>992</v>
      </c>
      <c r="AG61" s="4">
        <v>-7</v>
      </c>
      <c r="AH61" s="4">
        <v>16</v>
      </c>
      <c r="AI61" s="4">
        <v>28</v>
      </c>
      <c r="AJ61" s="4">
        <v>136.69999999999999</v>
      </c>
      <c r="AK61" s="4">
        <v>135.69999999999999</v>
      </c>
      <c r="AL61" s="4">
        <v>5.4</v>
      </c>
      <c r="AM61" s="4">
        <v>142</v>
      </c>
      <c r="AN61" s="4" t="s">
        <v>155</v>
      </c>
      <c r="AO61" s="4">
        <v>2</v>
      </c>
      <c r="AP61" s="5">
        <v>0.83114583333333336</v>
      </c>
      <c r="AQ61" s="4">
        <v>47.159354999999998</v>
      </c>
      <c r="AR61" s="4">
        <v>-88.489733000000001</v>
      </c>
      <c r="AS61" s="4">
        <v>333.5</v>
      </c>
      <c r="AT61" s="4">
        <v>0</v>
      </c>
      <c r="AU61" s="4">
        <v>12</v>
      </c>
      <c r="AV61" s="4">
        <v>10</v>
      </c>
      <c r="AW61" s="4" t="s">
        <v>407</v>
      </c>
      <c r="AX61" s="4">
        <v>0.82920000000000005</v>
      </c>
      <c r="AY61" s="4">
        <v>1.2</v>
      </c>
      <c r="AZ61" s="4">
        <v>1.5</v>
      </c>
      <c r="BA61" s="4">
        <v>11.154</v>
      </c>
      <c r="BB61" s="4">
        <v>75.22</v>
      </c>
      <c r="BC61" s="4">
        <v>6.74</v>
      </c>
      <c r="BD61" s="4">
        <v>2.0590000000000002</v>
      </c>
      <c r="BE61" s="4">
        <v>2426.5880000000002</v>
      </c>
      <c r="BF61" s="4">
        <v>18.521000000000001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1.0527</v>
      </c>
      <c r="BQ61" s="4">
        <v>17781.518</v>
      </c>
      <c r="BR61" s="4">
        <v>1.5446E-2</v>
      </c>
      <c r="BS61" s="4">
        <v>-5</v>
      </c>
      <c r="BT61" s="4">
        <v>7.554E-3</v>
      </c>
      <c r="BU61" s="4">
        <v>0.37746200000000002</v>
      </c>
      <c r="BV61" s="4">
        <v>0.152591</v>
      </c>
    </row>
    <row r="62" spans="1:74" x14ac:dyDescent="0.25">
      <c r="A62" s="2">
        <v>42804</v>
      </c>
      <c r="B62" s="3">
        <v>0.62286123842592589</v>
      </c>
      <c r="C62" s="4">
        <v>5.8869999999999996</v>
      </c>
      <c r="D62" s="4">
        <v>3.9E-2</v>
      </c>
      <c r="E62" s="4">
        <v>389.90825699999999</v>
      </c>
      <c r="F62" s="4">
        <v>-1.4</v>
      </c>
      <c r="G62" s="4">
        <v>-1.1000000000000001</v>
      </c>
      <c r="H62" s="4">
        <v>73.099999999999994</v>
      </c>
      <c r="J62" s="4">
        <v>21.18</v>
      </c>
      <c r="K62" s="4">
        <v>0.93810000000000004</v>
      </c>
      <c r="L62" s="4">
        <v>5.5225</v>
      </c>
      <c r="M62" s="4">
        <v>3.6600000000000001E-2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73.085099999999997</v>
      </c>
      <c r="W62" s="4">
        <v>0</v>
      </c>
      <c r="X62" s="4">
        <v>19.8703</v>
      </c>
      <c r="Y62" s="4">
        <v>13.5</v>
      </c>
      <c r="Z62" s="4">
        <v>852</v>
      </c>
      <c r="AA62" s="4">
        <v>866</v>
      </c>
      <c r="AB62" s="4">
        <v>845</v>
      </c>
      <c r="AC62" s="4">
        <v>72</v>
      </c>
      <c r="AD62" s="4">
        <v>11.44</v>
      </c>
      <c r="AE62" s="4">
        <v>0.26</v>
      </c>
      <c r="AF62" s="4">
        <v>992</v>
      </c>
      <c r="AG62" s="4">
        <v>-7</v>
      </c>
      <c r="AH62" s="4">
        <v>16</v>
      </c>
      <c r="AI62" s="4">
        <v>28</v>
      </c>
      <c r="AJ62" s="4">
        <v>136.30000000000001</v>
      </c>
      <c r="AK62" s="4">
        <v>135.6</v>
      </c>
      <c r="AL62" s="4">
        <v>5.5</v>
      </c>
      <c r="AM62" s="4">
        <v>142</v>
      </c>
      <c r="AN62" s="4" t="s">
        <v>155</v>
      </c>
      <c r="AO62" s="4">
        <v>2</v>
      </c>
      <c r="AP62" s="5">
        <v>0.8311574074074074</v>
      </c>
      <c r="AQ62" s="4">
        <v>47.159354999999998</v>
      </c>
      <c r="AR62" s="4">
        <v>-88.489733000000001</v>
      </c>
      <c r="AS62" s="4">
        <v>330.4</v>
      </c>
      <c r="AT62" s="4">
        <v>0</v>
      </c>
      <c r="AU62" s="4">
        <v>12</v>
      </c>
      <c r="AV62" s="4">
        <v>10</v>
      </c>
      <c r="AW62" s="4" t="s">
        <v>407</v>
      </c>
      <c r="AX62" s="4">
        <v>0.8</v>
      </c>
      <c r="AY62" s="4">
        <v>1.2</v>
      </c>
      <c r="AZ62" s="4">
        <v>1.5</v>
      </c>
      <c r="BA62" s="4">
        <v>11.154</v>
      </c>
      <c r="BB62" s="4">
        <v>27.49</v>
      </c>
      <c r="BC62" s="4">
        <v>2.4700000000000002</v>
      </c>
      <c r="BD62" s="4">
        <v>6.5940000000000003</v>
      </c>
      <c r="BE62" s="4">
        <v>2409.5189999999998</v>
      </c>
      <c r="BF62" s="4">
        <v>10.157999999999999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1.3222</v>
      </c>
      <c r="BQ62" s="4">
        <v>6303.6779999999999</v>
      </c>
      <c r="BR62" s="4">
        <v>1.4277E-2</v>
      </c>
      <c r="BS62" s="4">
        <v>-5</v>
      </c>
      <c r="BT62" s="4">
        <v>8.9999999999999993E-3</v>
      </c>
      <c r="BU62" s="4">
        <v>0.34889399999999998</v>
      </c>
      <c r="BV62" s="4">
        <v>0.18179999999999999</v>
      </c>
    </row>
    <row r="63" spans="1:74" x14ac:dyDescent="0.25">
      <c r="A63" s="2">
        <v>42804</v>
      </c>
      <c r="B63" s="3">
        <v>0.62287281249999993</v>
      </c>
      <c r="C63" s="4">
        <v>9.1389999999999993</v>
      </c>
      <c r="D63" s="4">
        <v>3.1399999999999997E-2</v>
      </c>
      <c r="E63" s="4">
        <v>314.19795199999999</v>
      </c>
      <c r="F63" s="4">
        <v>-0.6</v>
      </c>
      <c r="G63" s="4">
        <v>-1.1000000000000001</v>
      </c>
      <c r="H63" s="4">
        <v>276.2</v>
      </c>
      <c r="J63" s="4">
        <v>20.97</v>
      </c>
      <c r="K63" s="4">
        <v>0.90480000000000005</v>
      </c>
      <c r="L63" s="4">
        <v>8.2690000000000001</v>
      </c>
      <c r="M63" s="4">
        <v>2.8400000000000002E-2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276.21809999999999</v>
      </c>
      <c r="W63" s="4">
        <v>0</v>
      </c>
      <c r="X63" s="4">
        <v>18.978400000000001</v>
      </c>
      <c r="Y63" s="4">
        <v>13.6</v>
      </c>
      <c r="Z63" s="4">
        <v>851</v>
      </c>
      <c r="AA63" s="4">
        <v>865</v>
      </c>
      <c r="AB63" s="4">
        <v>844</v>
      </c>
      <c r="AC63" s="4">
        <v>72</v>
      </c>
      <c r="AD63" s="4">
        <v>11.44</v>
      </c>
      <c r="AE63" s="4">
        <v>0.26</v>
      </c>
      <c r="AF63" s="4">
        <v>992</v>
      </c>
      <c r="AG63" s="4">
        <v>-7</v>
      </c>
      <c r="AH63" s="4">
        <v>16</v>
      </c>
      <c r="AI63" s="4">
        <v>28</v>
      </c>
      <c r="AJ63" s="4">
        <v>136.69999999999999</v>
      </c>
      <c r="AK63" s="4">
        <v>136.4</v>
      </c>
      <c r="AL63" s="4">
        <v>5.5</v>
      </c>
      <c r="AM63" s="4">
        <v>142</v>
      </c>
      <c r="AN63" s="4" t="s">
        <v>155</v>
      </c>
      <c r="AO63" s="4">
        <v>2</v>
      </c>
      <c r="AP63" s="5">
        <v>0.83116898148148144</v>
      </c>
      <c r="AQ63" s="4">
        <v>47.159354999999998</v>
      </c>
      <c r="AR63" s="4">
        <v>-88.489733000000001</v>
      </c>
      <c r="AS63" s="4">
        <v>327.5</v>
      </c>
      <c r="AT63" s="4">
        <v>0</v>
      </c>
      <c r="AU63" s="4">
        <v>12</v>
      </c>
      <c r="AV63" s="4">
        <v>10</v>
      </c>
      <c r="AW63" s="4" t="s">
        <v>407</v>
      </c>
      <c r="AX63" s="4">
        <v>0.8</v>
      </c>
      <c r="AY63" s="4">
        <v>1.2</v>
      </c>
      <c r="AZ63" s="4">
        <v>1.5</v>
      </c>
      <c r="BA63" s="4">
        <v>11.154</v>
      </c>
      <c r="BB63" s="4">
        <v>18</v>
      </c>
      <c r="BC63" s="4">
        <v>1.61</v>
      </c>
      <c r="BD63" s="4">
        <v>10.52</v>
      </c>
      <c r="BE63" s="4">
        <v>2406.56</v>
      </c>
      <c r="BF63" s="4">
        <v>5.266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3.3332999999999999</v>
      </c>
      <c r="BQ63" s="4">
        <v>4016.0720000000001</v>
      </c>
      <c r="BR63" s="4">
        <v>1.5831000000000001E-2</v>
      </c>
      <c r="BS63" s="4">
        <v>-5</v>
      </c>
      <c r="BT63" s="4">
        <v>8.9999999999999993E-3</v>
      </c>
      <c r="BU63" s="4">
        <v>0.38686999999999999</v>
      </c>
      <c r="BV63" s="4">
        <v>0.18179999999999999</v>
      </c>
    </row>
    <row r="64" spans="1:74" x14ac:dyDescent="0.25">
      <c r="A64" s="2">
        <v>42804</v>
      </c>
      <c r="B64" s="3">
        <v>0.62288438657407408</v>
      </c>
      <c r="C64" s="4">
        <v>10.454000000000001</v>
      </c>
      <c r="D64" s="4">
        <v>2.1700000000000001E-2</v>
      </c>
      <c r="E64" s="4">
        <v>216.74796699999999</v>
      </c>
      <c r="F64" s="4">
        <v>3.3</v>
      </c>
      <c r="G64" s="4">
        <v>-1.1000000000000001</v>
      </c>
      <c r="H64" s="4">
        <v>473.7</v>
      </c>
      <c r="J64" s="4">
        <v>19.760000000000002</v>
      </c>
      <c r="K64" s="4">
        <v>0.89190000000000003</v>
      </c>
      <c r="L64" s="4">
        <v>9.3242999999999991</v>
      </c>
      <c r="M64" s="4">
        <v>1.9300000000000001E-2</v>
      </c>
      <c r="N64" s="4">
        <v>2.9089999999999998</v>
      </c>
      <c r="O64" s="4">
        <v>0</v>
      </c>
      <c r="P64" s="4">
        <v>2.9</v>
      </c>
      <c r="Q64" s="4">
        <v>2.2399</v>
      </c>
      <c r="R64" s="4">
        <v>0</v>
      </c>
      <c r="S64" s="4">
        <v>2.2000000000000002</v>
      </c>
      <c r="T64" s="4">
        <v>473.70499999999998</v>
      </c>
      <c r="W64" s="4">
        <v>0</v>
      </c>
      <c r="X64" s="4">
        <v>17.625399999999999</v>
      </c>
      <c r="Y64" s="4">
        <v>13.3</v>
      </c>
      <c r="Z64" s="4">
        <v>852</v>
      </c>
      <c r="AA64" s="4">
        <v>866</v>
      </c>
      <c r="AB64" s="4">
        <v>844</v>
      </c>
      <c r="AC64" s="4">
        <v>72</v>
      </c>
      <c r="AD64" s="4">
        <v>11.44</v>
      </c>
      <c r="AE64" s="4">
        <v>0.26</v>
      </c>
      <c r="AF64" s="4">
        <v>992</v>
      </c>
      <c r="AG64" s="4">
        <v>-7</v>
      </c>
      <c r="AH64" s="4">
        <v>16</v>
      </c>
      <c r="AI64" s="4">
        <v>28</v>
      </c>
      <c r="AJ64" s="4">
        <v>136</v>
      </c>
      <c r="AK64" s="4">
        <v>134.69999999999999</v>
      </c>
      <c r="AL64" s="4">
        <v>5.6</v>
      </c>
      <c r="AM64" s="4">
        <v>142</v>
      </c>
      <c r="AN64" s="4" t="s">
        <v>155</v>
      </c>
      <c r="AO64" s="4">
        <v>2</v>
      </c>
      <c r="AP64" s="5">
        <v>0.83118055555555559</v>
      </c>
      <c r="AQ64" s="4">
        <v>47.159354999999998</v>
      </c>
      <c r="AR64" s="4">
        <v>-88.489733000000001</v>
      </c>
      <c r="AS64" s="4">
        <v>327.5</v>
      </c>
      <c r="AT64" s="4">
        <v>0</v>
      </c>
      <c r="AU64" s="4">
        <v>12</v>
      </c>
      <c r="AV64" s="4">
        <v>10</v>
      </c>
      <c r="AW64" s="4" t="s">
        <v>407</v>
      </c>
      <c r="AX64" s="4">
        <v>0.87080000000000002</v>
      </c>
      <c r="AY64" s="4">
        <v>1.2</v>
      </c>
      <c r="AZ64" s="4">
        <v>1.5</v>
      </c>
      <c r="BA64" s="4">
        <v>11.154</v>
      </c>
      <c r="BB64" s="4">
        <v>15.82</v>
      </c>
      <c r="BC64" s="4">
        <v>1.42</v>
      </c>
      <c r="BD64" s="4">
        <v>12.12</v>
      </c>
      <c r="BE64" s="4">
        <v>2404.35</v>
      </c>
      <c r="BF64" s="4">
        <v>3.173</v>
      </c>
      <c r="BG64" s="4">
        <v>7.9000000000000001E-2</v>
      </c>
      <c r="BH64" s="4">
        <v>0</v>
      </c>
      <c r="BI64" s="4">
        <v>7.9000000000000001E-2</v>
      </c>
      <c r="BJ64" s="4">
        <v>0.06</v>
      </c>
      <c r="BK64" s="4">
        <v>0</v>
      </c>
      <c r="BL64" s="4">
        <v>0.06</v>
      </c>
      <c r="BM64" s="4">
        <v>5.0648999999999997</v>
      </c>
      <c r="BQ64" s="4">
        <v>3304.6210000000001</v>
      </c>
      <c r="BR64" s="4">
        <v>1.7722999999999999E-2</v>
      </c>
      <c r="BS64" s="4">
        <v>-5</v>
      </c>
      <c r="BT64" s="4">
        <v>8.9999999999999993E-3</v>
      </c>
      <c r="BU64" s="4">
        <v>0.43310599999999999</v>
      </c>
      <c r="BV64" s="4">
        <v>0.18179999999999999</v>
      </c>
    </row>
    <row r="65" spans="1:74" x14ac:dyDescent="0.25">
      <c r="A65" s="2">
        <v>42804</v>
      </c>
      <c r="B65" s="3">
        <v>0.62289596064814812</v>
      </c>
      <c r="C65" s="4">
        <v>10.742000000000001</v>
      </c>
      <c r="D65" s="4">
        <v>1.7600000000000001E-2</v>
      </c>
      <c r="E65" s="4">
        <v>176.09756100000001</v>
      </c>
      <c r="F65" s="4">
        <v>5</v>
      </c>
      <c r="G65" s="4">
        <v>-1.1000000000000001</v>
      </c>
      <c r="H65" s="4">
        <v>573.29999999999995</v>
      </c>
      <c r="J65" s="4">
        <v>17.87</v>
      </c>
      <c r="K65" s="4">
        <v>0.88900000000000001</v>
      </c>
      <c r="L65" s="4">
        <v>9.5503999999999998</v>
      </c>
      <c r="M65" s="4">
        <v>1.5699999999999999E-2</v>
      </c>
      <c r="N65" s="4">
        <v>4.4451999999999998</v>
      </c>
      <c r="O65" s="4">
        <v>0</v>
      </c>
      <c r="P65" s="4">
        <v>4.4000000000000004</v>
      </c>
      <c r="Q65" s="4">
        <v>3.4226999999999999</v>
      </c>
      <c r="R65" s="4">
        <v>0</v>
      </c>
      <c r="S65" s="4">
        <v>3.4</v>
      </c>
      <c r="T65" s="4">
        <v>573.28510000000006</v>
      </c>
      <c r="W65" s="4">
        <v>0</v>
      </c>
      <c r="X65" s="4">
        <v>15.890599999999999</v>
      </c>
      <c r="Y65" s="4">
        <v>13.6</v>
      </c>
      <c r="Z65" s="4">
        <v>850</v>
      </c>
      <c r="AA65" s="4">
        <v>864</v>
      </c>
      <c r="AB65" s="4">
        <v>843</v>
      </c>
      <c r="AC65" s="4">
        <v>72</v>
      </c>
      <c r="AD65" s="4">
        <v>11.44</v>
      </c>
      <c r="AE65" s="4">
        <v>0.26</v>
      </c>
      <c r="AF65" s="4">
        <v>992</v>
      </c>
      <c r="AG65" s="4">
        <v>-7</v>
      </c>
      <c r="AH65" s="4">
        <v>16</v>
      </c>
      <c r="AI65" s="4">
        <v>28</v>
      </c>
      <c r="AJ65" s="4">
        <v>136</v>
      </c>
      <c r="AK65" s="4">
        <v>134.30000000000001</v>
      </c>
      <c r="AL65" s="4">
        <v>5.5</v>
      </c>
      <c r="AM65" s="4">
        <v>142</v>
      </c>
      <c r="AN65" s="4" t="s">
        <v>155</v>
      </c>
      <c r="AO65" s="4">
        <v>2</v>
      </c>
      <c r="AP65" s="5">
        <v>0.83119212962962974</v>
      </c>
      <c r="AQ65" s="4">
        <v>47.159354999999998</v>
      </c>
      <c r="AR65" s="4">
        <v>-88.489733000000001</v>
      </c>
      <c r="AS65" s="4">
        <v>327.39999999999998</v>
      </c>
      <c r="AT65" s="4">
        <v>0</v>
      </c>
      <c r="AU65" s="4">
        <v>12</v>
      </c>
      <c r="AV65" s="4">
        <v>10</v>
      </c>
      <c r="AW65" s="4" t="s">
        <v>407</v>
      </c>
      <c r="AX65" s="4">
        <v>0.9708</v>
      </c>
      <c r="AY65" s="4">
        <v>1.2707999999999999</v>
      </c>
      <c r="AZ65" s="4">
        <v>1.6415999999999999</v>
      </c>
      <c r="BA65" s="4">
        <v>11.154</v>
      </c>
      <c r="BB65" s="4">
        <v>15.41</v>
      </c>
      <c r="BC65" s="4">
        <v>1.38</v>
      </c>
      <c r="BD65" s="4">
        <v>12.481</v>
      </c>
      <c r="BE65" s="4">
        <v>2402.9380000000001</v>
      </c>
      <c r="BF65" s="4">
        <v>2.5070000000000001</v>
      </c>
      <c r="BG65" s="4">
        <v>0.11700000000000001</v>
      </c>
      <c r="BH65" s="4">
        <v>0</v>
      </c>
      <c r="BI65" s="4">
        <v>0.11700000000000001</v>
      </c>
      <c r="BJ65" s="4">
        <v>0.09</v>
      </c>
      <c r="BK65" s="4">
        <v>0</v>
      </c>
      <c r="BL65" s="4">
        <v>0.09</v>
      </c>
      <c r="BM65" s="4">
        <v>5.9809000000000001</v>
      </c>
      <c r="BQ65" s="4">
        <v>2907.0990000000002</v>
      </c>
      <c r="BR65" s="4">
        <v>1.6722999999999998E-2</v>
      </c>
      <c r="BS65" s="4">
        <v>-5</v>
      </c>
      <c r="BT65" s="4">
        <v>8.9999999999999993E-3</v>
      </c>
      <c r="BU65" s="4">
        <v>0.408669</v>
      </c>
      <c r="BV65" s="4">
        <v>0.18179999999999999</v>
      </c>
    </row>
    <row r="66" spans="1:74" x14ac:dyDescent="0.25">
      <c r="A66" s="2">
        <v>42804</v>
      </c>
      <c r="B66" s="3">
        <v>0.62290753472222227</v>
      </c>
      <c r="C66" s="4">
        <v>10.715999999999999</v>
      </c>
      <c r="D66" s="4">
        <v>5.21E-2</v>
      </c>
      <c r="E66" s="4">
        <v>520.58922600000005</v>
      </c>
      <c r="F66" s="4">
        <v>5.3</v>
      </c>
      <c r="G66" s="4">
        <v>-1.1000000000000001</v>
      </c>
      <c r="H66" s="4">
        <v>670.2</v>
      </c>
      <c r="J66" s="4">
        <v>15.97</v>
      </c>
      <c r="K66" s="4">
        <v>0.88870000000000005</v>
      </c>
      <c r="L66" s="4">
        <v>9.5236000000000001</v>
      </c>
      <c r="M66" s="4">
        <v>4.6300000000000001E-2</v>
      </c>
      <c r="N66" s="4">
        <v>4.7244000000000002</v>
      </c>
      <c r="O66" s="4">
        <v>0</v>
      </c>
      <c r="P66" s="4">
        <v>4.7</v>
      </c>
      <c r="Q66" s="4">
        <v>3.6375999999999999</v>
      </c>
      <c r="R66" s="4">
        <v>0</v>
      </c>
      <c r="S66" s="4">
        <v>3.6</v>
      </c>
      <c r="T66" s="4">
        <v>670.24749999999995</v>
      </c>
      <c r="W66" s="4">
        <v>0</v>
      </c>
      <c r="X66" s="4">
        <v>14.1905</v>
      </c>
      <c r="Y66" s="4">
        <v>13.7</v>
      </c>
      <c r="Z66" s="4">
        <v>849</v>
      </c>
      <c r="AA66" s="4">
        <v>863</v>
      </c>
      <c r="AB66" s="4">
        <v>842</v>
      </c>
      <c r="AC66" s="4">
        <v>72</v>
      </c>
      <c r="AD66" s="4">
        <v>11.44</v>
      </c>
      <c r="AE66" s="4">
        <v>0.26</v>
      </c>
      <c r="AF66" s="4">
        <v>992</v>
      </c>
      <c r="AG66" s="4">
        <v>-7</v>
      </c>
      <c r="AH66" s="4">
        <v>16</v>
      </c>
      <c r="AI66" s="4">
        <v>28</v>
      </c>
      <c r="AJ66" s="4">
        <v>136</v>
      </c>
      <c r="AK66" s="4">
        <v>135</v>
      </c>
      <c r="AL66" s="4">
        <v>5.2</v>
      </c>
      <c r="AM66" s="4">
        <v>142</v>
      </c>
      <c r="AN66" s="4" t="s">
        <v>155</v>
      </c>
      <c r="AO66" s="4">
        <v>2</v>
      </c>
      <c r="AP66" s="5">
        <v>0.83120370370370367</v>
      </c>
      <c r="AQ66" s="4">
        <v>47.159354999999998</v>
      </c>
      <c r="AR66" s="4">
        <v>-88.489733000000001</v>
      </c>
      <c r="AS66" s="4">
        <v>326.5</v>
      </c>
      <c r="AT66" s="4">
        <v>0</v>
      </c>
      <c r="AU66" s="4">
        <v>12</v>
      </c>
      <c r="AV66" s="4">
        <v>10</v>
      </c>
      <c r="AW66" s="4" t="s">
        <v>407</v>
      </c>
      <c r="AX66" s="4">
        <v>0.92920000000000003</v>
      </c>
      <c r="AY66" s="4">
        <v>1.1584000000000001</v>
      </c>
      <c r="AZ66" s="4">
        <v>1.4876</v>
      </c>
      <c r="BA66" s="4">
        <v>11.154</v>
      </c>
      <c r="BB66" s="4">
        <v>15.38</v>
      </c>
      <c r="BC66" s="4">
        <v>1.38</v>
      </c>
      <c r="BD66" s="4">
        <v>12.521000000000001</v>
      </c>
      <c r="BE66" s="4">
        <v>2392.8209999999999</v>
      </c>
      <c r="BF66" s="4">
        <v>7.399</v>
      </c>
      <c r="BG66" s="4">
        <v>0.124</v>
      </c>
      <c r="BH66" s="4">
        <v>0</v>
      </c>
      <c r="BI66" s="4">
        <v>0.124</v>
      </c>
      <c r="BJ66" s="4">
        <v>9.6000000000000002E-2</v>
      </c>
      <c r="BK66" s="4">
        <v>0</v>
      </c>
      <c r="BL66" s="4">
        <v>9.6000000000000002E-2</v>
      </c>
      <c r="BM66" s="4">
        <v>6.9825999999999997</v>
      </c>
      <c r="BQ66" s="4">
        <v>2592.4160000000002</v>
      </c>
      <c r="BR66" s="4">
        <v>1.7385000000000001E-2</v>
      </c>
      <c r="BS66" s="4">
        <v>-5</v>
      </c>
      <c r="BT66" s="4">
        <v>9.2770000000000005E-3</v>
      </c>
      <c r="BU66" s="4">
        <v>0.424846</v>
      </c>
      <c r="BV66" s="4">
        <v>0.18739500000000001</v>
      </c>
    </row>
    <row r="67" spans="1:74" x14ac:dyDescent="0.25">
      <c r="A67" s="2">
        <v>42804</v>
      </c>
      <c r="B67" s="3">
        <v>0.62291910879629631</v>
      </c>
      <c r="C67" s="4">
        <v>10.712</v>
      </c>
      <c r="D67" s="4">
        <v>0.1187</v>
      </c>
      <c r="E67" s="4">
        <v>1186.7169180000001</v>
      </c>
      <c r="F67" s="4">
        <v>5.4</v>
      </c>
      <c r="G67" s="4">
        <v>-1.1000000000000001</v>
      </c>
      <c r="H67" s="4">
        <v>1034.9000000000001</v>
      </c>
      <c r="J67" s="4">
        <v>14.3</v>
      </c>
      <c r="K67" s="4">
        <v>0.88759999999999994</v>
      </c>
      <c r="L67" s="4">
        <v>9.5081000000000007</v>
      </c>
      <c r="M67" s="4">
        <v>0.1053</v>
      </c>
      <c r="N67" s="4">
        <v>4.7930000000000001</v>
      </c>
      <c r="O67" s="4">
        <v>0</v>
      </c>
      <c r="P67" s="4">
        <v>4.8</v>
      </c>
      <c r="Q67" s="4">
        <v>3.6903999999999999</v>
      </c>
      <c r="R67" s="4">
        <v>0</v>
      </c>
      <c r="S67" s="4">
        <v>3.7</v>
      </c>
      <c r="T67" s="4">
        <v>1034.9185</v>
      </c>
      <c r="W67" s="4">
        <v>0</v>
      </c>
      <c r="X67" s="4">
        <v>12.693300000000001</v>
      </c>
      <c r="Y67" s="4">
        <v>13.7</v>
      </c>
      <c r="Z67" s="4">
        <v>849</v>
      </c>
      <c r="AA67" s="4">
        <v>863</v>
      </c>
      <c r="AB67" s="4">
        <v>843</v>
      </c>
      <c r="AC67" s="4">
        <v>72</v>
      </c>
      <c r="AD67" s="4">
        <v>11.44</v>
      </c>
      <c r="AE67" s="4">
        <v>0.26</v>
      </c>
      <c r="AF67" s="4">
        <v>992</v>
      </c>
      <c r="AG67" s="4">
        <v>-7</v>
      </c>
      <c r="AH67" s="4">
        <v>16</v>
      </c>
      <c r="AI67" s="4">
        <v>28</v>
      </c>
      <c r="AJ67" s="4">
        <v>136</v>
      </c>
      <c r="AK67" s="4">
        <v>134.69999999999999</v>
      </c>
      <c r="AL67" s="4">
        <v>5.0999999999999996</v>
      </c>
      <c r="AM67" s="4">
        <v>142</v>
      </c>
      <c r="AN67" s="4" t="s">
        <v>155</v>
      </c>
      <c r="AO67" s="4">
        <v>2</v>
      </c>
      <c r="AP67" s="5">
        <v>0.83121527777777782</v>
      </c>
      <c r="AQ67" s="4">
        <v>47.159354999999998</v>
      </c>
      <c r="AR67" s="4">
        <v>-88.489733000000001</v>
      </c>
      <c r="AS67" s="4">
        <v>325</v>
      </c>
      <c r="AT67" s="4">
        <v>0</v>
      </c>
      <c r="AU67" s="4">
        <v>12</v>
      </c>
      <c r="AV67" s="4">
        <v>10</v>
      </c>
      <c r="AW67" s="4" t="s">
        <v>407</v>
      </c>
      <c r="AX67" s="4">
        <v>0.9</v>
      </c>
      <c r="AY67" s="4">
        <v>1.1000000000000001</v>
      </c>
      <c r="AZ67" s="4">
        <v>1.4</v>
      </c>
      <c r="BA67" s="4">
        <v>11.154</v>
      </c>
      <c r="BB67" s="4">
        <v>15.23</v>
      </c>
      <c r="BC67" s="4">
        <v>1.37</v>
      </c>
      <c r="BD67" s="4">
        <v>12.664999999999999</v>
      </c>
      <c r="BE67" s="4">
        <v>2369.1669999999999</v>
      </c>
      <c r="BF67" s="4">
        <v>16.704999999999998</v>
      </c>
      <c r="BG67" s="4">
        <v>0.125</v>
      </c>
      <c r="BH67" s="4">
        <v>0</v>
      </c>
      <c r="BI67" s="4">
        <v>0.125</v>
      </c>
      <c r="BJ67" s="4">
        <v>9.6000000000000002E-2</v>
      </c>
      <c r="BK67" s="4">
        <v>0</v>
      </c>
      <c r="BL67" s="4">
        <v>9.6000000000000002E-2</v>
      </c>
      <c r="BM67" s="4">
        <v>10.692600000000001</v>
      </c>
      <c r="BQ67" s="4">
        <v>2299.7060000000001</v>
      </c>
      <c r="BR67" s="4">
        <v>2.0445999999999999E-2</v>
      </c>
      <c r="BS67" s="4">
        <v>-5</v>
      </c>
      <c r="BT67" s="4">
        <v>9.7230000000000007E-3</v>
      </c>
      <c r="BU67" s="4">
        <v>0.49964900000000001</v>
      </c>
      <c r="BV67" s="4">
        <v>0.196405</v>
      </c>
    </row>
    <row r="68" spans="1:74" x14ac:dyDescent="0.25">
      <c r="A68" s="2">
        <v>42804</v>
      </c>
      <c r="B68" s="3">
        <v>0.62293068287037034</v>
      </c>
      <c r="C68" s="4">
        <v>10.72</v>
      </c>
      <c r="D68" s="4">
        <v>0.22409999999999999</v>
      </c>
      <c r="E68" s="4">
        <v>2241.398201</v>
      </c>
      <c r="F68" s="4">
        <v>5.4</v>
      </c>
      <c r="G68" s="4">
        <v>-1.1000000000000001</v>
      </c>
      <c r="H68" s="4">
        <v>1563.9</v>
      </c>
      <c r="J68" s="4">
        <v>12.78</v>
      </c>
      <c r="K68" s="4">
        <v>0.88580000000000003</v>
      </c>
      <c r="L68" s="4">
        <v>9.4954999999999998</v>
      </c>
      <c r="M68" s="4">
        <v>0.19850000000000001</v>
      </c>
      <c r="N68" s="4">
        <v>4.7831999999999999</v>
      </c>
      <c r="O68" s="4">
        <v>0</v>
      </c>
      <c r="P68" s="4">
        <v>4.8</v>
      </c>
      <c r="Q68" s="4">
        <v>3.6835</v>
      </c>
      <c r="R68" s="4">
        <v>0</v>
      </c>
      <c r="S68" s="4">
        <v>3.7</v>
      </c>
      <c r="T68" s="4">
        <v>1563.9023</v>
      </c>
      <c r="W68" s="4">
        <v>0</v>
      </c>
      <c r="X68" s="4">
        <v>11.3177</v>
      </c>
      <c r="Y68" s="4">
        <v>13.6</v>
      </c>
      <c r="Z68" s="4">
        <v>849</v>
      </c>
      <c r="AA68" s="4">
        <v>864</v>
      </c>
      <c r="AB68" s="4">
        <v>843</v>
      </c>
      <c r="AC68" s="4">
        <v>72.3</v>
      </c>
      <c r="AD68" s="4">
        <v>11.48</v>
      </c>
      <c r="AE68" s="4">
        <v>0.26</v>
      </c>
      <c r="AF68" s="4">
        <v>992</v>
      </c>
      <c r="AG68" s="4">
        <v>-7</v>
      </c>
      <c r="AH68" s="4">
        <v>16</v>
      </c>
      <c r="AI68" s="4">
        <v>28</v>
      </c>
      <c r="AJ68" s="4">
        <v>136</v>
      </c>
      <c r="AK68" s="4">
        <v>134.6</v>
      </c>
      <c r="AL68" s="4">
        <v>5</v>
      </c>
      <c r="AM68" s="4">
        <v>142</v>
      </c>
      <c r="AN68" s="4" t="s">
        <v>155</v>
      </c>
      <c r="AO68" s="4">
        <v>2</v>
      </c>
      <c r="AP68" s="5">
        <v>0.83122685185185186</v>
      </c>
      <c r="AQ68" s="4">
        <v>47.159354999999998</v>
      </c>
      <c r="AR68" s="4">
        <v>-88.489733000000001</v>
      </c>
      <c r="AS68" s="4">
        <v>323.7</v>
      </c>
      <c r="AT68" s="4">
        <v>0</v>
      </c>
      <c r="AU68" s="4">
        <v>12</v>
      </c>
      <c r="AV68" s="4">
        <v>10</v>
      </c>
      <c r="AW68" s="4" t="s">
        <v>407</v>
      </c>
      <c r="AX68" s="4">
        <v>0.9</v>
      </c>
      <c r="AY68" s="4">
        <v>1.1000000000000001</v>
      </c>
      <c r="AZ68" s="4">
        <v>1.4</v>
      </c>
      <c r="BA68" s="4">
        <v>11.154</v>
      </c>
      <c r="BB68" s="4">
        <v>14.99</v>
      </c>
      <c r="BC68" s="4">
        <v>1.34</v>
      </c>
      <c r="BD68" s="4">
        <v>12.895</v>
      </c>
      <c r="BE68" s="4">
        <v>2333.8249999999998</v>
      </c>
      <c r="BF68" s="4">
        <v>31.058</v>
      </c>
      <c r="BG68" s="4">
        <v>0.123</v>
      </c>
      <c r="BH68" s="4">
        <v>0</v>
      </c>
      <c r="BI68" s="4">
        <v>0.123</v>
      </c>
      <c r="BJ68" s="4">
        <v>9.5000000000000001E-2</v>
      </c>
      <c r="BK68" s="4">
        <v>0</v>
      </c>
      <c r="BL68" s="4">
        <v>9.5000000000000001E-2</v>
      </c>
      <c r="BM68" s="4">
        <v>15.938000000000001</v>
      </c>
      <c r="BQ68" s="4">
        <v>2022.586</v>
      </c>
      <c r="BR68" s="4">
        <v>2.0385E-2</v>
      </c>
      <c r="BS68" s="4">
        <v>-5</v>
      </c>
      <c r="BT68" s="4">
        <v>8.9999999999999993E-3</v>
      </c>
      <c r="BU68" s="4">
        <v>0.49815799999999999</v>
      </c>
      <c r="BV68" s="4">
        <v>0.18179999999999999</v>
      </c>
    </row>
    <row r="69" spans="1:74" x14ac:dyDescent="0.25">
      <c r="A69" s="2">
        <v>42804</v>
      </c>
      <c r="B69" s="3">
        <v>0.62294225694444438</v>
      </c>
      <c r="C69" s="4">
        <v>10.72</v>
      </c>
      <c r="D69" s="4">
        <v>0.35360000000000003</v>
      </c>
      <c r="E69" s="4">
        <v>3536.4427219999998</v>
      </c>
      <c r="F69" s="4">
        <v>5.4</v>
      </c>
      <c r="G69" s="4">
        <v>-1.1000000000000001</v>
      </c>
      <c r="H69" s="4">
        <v>2276.5</v>
      </c>
      <c r="J69" s="4">
        <v>11.39</v>
      </c>
      <c r="K69" s="4">
        <v>0.88360000000000005</v>
      </c>
      <c r="L69" s="4">
        <v>9.4723000000000006</v>
      </c>
      <c r="M69" s="4">
        <v>0.3125</v>
      </c>
      <c r="N69" s="4">
        <v>4.7714999999999996</v>
      </c>
      <c r="O69" s="4">
        <v>0</v>
      </c>
      <c r="P69" s="4">
        <v>4.8</v>
      </c>
      <c r="Q69" s="4">
        <v>3.6753999999999998</v>
      </c>
      <c r="R69" s="4">
        <v>0</v>
      </c>
      <c r="S69" s="4">
        <v>3.7</v>
      </c>
      <c r="T69" s="4">
        <v>2276.451</v>
      </c>
      <c r="W69" s="4">
        <v>0</v>
      </c>
      <c r="X69" s="4">
        <v>10.0663</v>
      </c>
      <c r="Y69" s="4">
        <v>13.5</v>
      </c>
      <c r="Z69" s="4">
        <v>849</v>
      </c>
      <c r="AA69" s="4">
        <v>865</v>
      </c>
      <c r="AB69" s="4">
        <v>843</v>
      </c>
      <c r="AC69" s="4">
        <v>72.7</v>
      </c>
      <c r="AD69" s="4">
        <v>11.55</v>
      </c>
      <c r="AE69" s="4">
        <v>0.27</v>
      </c>
      <c r="AF69" s="4">
        <v>992</v>
      </c>
      <c r="AG69" s="4">
        <v>-7</v>
      </c>
      <c r="AH69" s="4">
        <v>15.723000000000001</v>
      </c>
      <c r="AI69" s="4">
        <v>28</v>
      </c>
      <c r="AJ69" s="4">
        <v>136</v>
      </c>
      <c r="AK69" s="4">
        <v>136.6</v>
      </c>
      <c r="AL69" s="4">
        <v>5.0999999999999996</v>
      </c>
      <c r="AM69" s="4">
        <v>142.1</v>
      </c>
      <c r="AN69" s="4" t="s">
        <v>155</v>
      </c>
      <c r="AO69" s="4">
        <v>2</v>
      </c>
      <c r="AP69" s="5">
        <v>0.83123842592592589</v>
      </c>
      <c r="AQ69" s="4">
        <v>47.159354999999998</v>
      </c>
      <c r="AR69" s="4">
        <v>-88.489733000000001</v>
      </c>
      <c r="AS69" s="4">
        <v>323.5</v>
      </c>
      <c r="AT69" s="4">
        <v>0</v>
      </c>
      <c r="AU69" s="4">
        <v>12</v>
      </c>
      <c r="AV69" s="4">
        <v>10</v>
      </c>
      <c r="AW69" s="4" t="s">
        <v>407</v>
      </c>
      <c r="AX69" s="4">
        <v>0.9</v>
      </c>
      <c r="AY69" s="4">
        <v>1.1000000000000001</v>
      </c>
      <c r="AZ69" s="4">
        <v>1.4708000000000001</v>
      </c>
      <c r="BA69" s="4">
        <v>11.154</v>
      </c>
      <c r="BB69" s="4">
        <v>14.7</v>
      </c>
      <c r="BC69" s="4">
        <v>1.32</v>
      </c>
      <c r="BD69" s="4">
        <v>13.172000000000001</v>
      </c>
      <c r="BE69" s="4">
        <v>2290.2979999999998</v>
      </c>
      <c r="BF69" s="4">
        <v>48.088000000000001</v>
      </c>
      <c r="BG69" s="4">
        <v>0.121</v>
      </c>
      <c r="BH69" s="4">
        <v>0</v>
      </c>
      <c r="BI69" s="4">
        <v>0.121</v>
      </c>
      <c r="BJ69" s="4">
        <v>9.2999999999999999E-2</v>
      </c>
      <c r="BK69" s="4">
        <v>0</v>
      </c>
      <c r="BL69" s="4">
        <v>9.2999999999999999E-2</v>
      </c>
      <c r="BM69" s="4">
        <v>22.823</v>
      </c>
      <c r="BQ69" s="4">
        <v>1769.7170000000001</v>
      </c>
      <c r="BR69" s="4">
        <v>2.9817E-2</v>
      </c>
      <c r="BS69" s="4">
        <v>-5</v>
      </c>
      <c r="BT69" s="4">
        <v>9.2770000000000005E-3</v>
      </c>
      <c r="BU69" s="4">
        <v>0.728653</v>
      </c>
      <c r="BV69" s="4">
        <v>0.18739500000000001</v>
      </c>
    </row>
    <row r="70" spans="1:74" x14ac:dyDescent="0.25">
      <c r="A70" s="2">
        <v>42804</v>
      </c>
      <c r="B70" s="3">
        <v>0.62295383101851853</v>
      </c>
      <c r="C70" s="4">
        <v>11.016999999999999</v>
      </c>
      <c r="D70" s="4">
        <v>0.4793</v>
      </c>
      <c r="E70" s="4">
        <v>4792.8709680000002</v>
      </c>
      <c r="F70" s="4">
        <v>5.4</v>
      </c>
      <c r="G70" s="4">
        <v>-1.1000000000000001</v>
      </c>
      <c r="H70" s="4">
        <v>3310.7</v>
      </c>
      <c r="J70" s="4">
        <v>10.220000000000001</v>
      </c>
      <c r="K70" s="4">
        <v>0.87829999999999997</v>
      </c>
      <c r="L70" s="4">
        <v>9.6766000000000005</v>
      </c>
      <c r="M70" s="4">
        <v>0.42099999999999999</v>
      </c>
      <c r="N70" s="4">
        <v>4.7279</v>
      </c>
      <c r="O70" s="4">
        <v>0</v>
      </c>
      <c r="P70" s="4">
        <v>4.7</v>
      </c>
      <c r="Q70" s="4">
        <v>3.6404000000000001</v>
      </c>
      <c r="R70" s="4">
        <v>0</v>
      </c>
      <c r="S70" s="4">
        <v>3.6</v>
      </c>
      <c r="T70" s="4">
        <v>3310.6905000000002</v>
      </c>
      <c r="W70" s="4">
        <v>0</v>
      </c>
      <c r="X70" s="4">
        <v>8.9736999999999991</v>
      </c>
      <c r="Y70" s="4">
        <v>13.5</v>
      </c>
      <c r="Z70" s="4">
        <v>850</v>
      </c>
      <c r="AA70" s="4">
        <v>866</v>
      </c>
      <c r="AB70" s="4">
        <v>843</v>
      </c>
      <c r="AC70" s="4">
        <v>72</v>
      </c>
      <c r="AD70" s="4">
        <v>11.44</v>
      </c>
      <c r="AE70" s="4">
        <v>0.26</v>
      </c>
      <c r="AF70" s="4">
        <v>992</v>
      </c>
      <c r="AG70" s="4">
        <v>-7</v>
      </c>
      <c r="AH70" s="4">
        <v>15</v>
      </c>
      <c r="AI70" s="4">
        <v>28</v>
      </c>
      <c r="AJ70" s="4">
        <v>136</v>
      </c>
      <c r="AK70" s="4">
        <v>137.4</v>
      </c>
      <c r="AL70" s="4">
        <v>5</v>
      </c>
      <c r="AM70" s="4">
        <v>142.5</v>
      </c>
      <c r="AN70" s="4" t="s">
        <v>155</v>
      </c>
      <c r="AO70" s="4">
        <v>2</v>
      </c>
      <c r="AP70" s="5">
        <v>0.83124999999999993</v>
      </c>
      <c r="AQ70" s="4">
        <v>47.159354999999998</v>
      </c>
      <c r="AR70" s="4">
        <v>-88.489733000000001</v>
      </c>
      <c r="AS70" s="4">
        <v>323.2</v>
      </c>
      <c r="AT70" s="4">
        <v>0</v>
      </c>
      <c r="AU70" s="4">
        <v>12</v>
      </c>
      <c r="AV70" s="4">
        <v>10</v>
      </c>
      <c r="AW70" s="4" t="s">
        <v>407</v>
      </c>
      <c r="AX70" s="4">
        <v>0.9</v>
      </c>
      <c r="AY70" s="4">
        <v>1.1000000000000001</v>
      </c>
      <c r="AZ70" s="4">
        <v>1.5</v>
      </c>
      <c r="BA70" s="4">
        <v>11.154</v>
      </c>
      <c r="BB70" s="4">
        <v>14.04</v>
      </c>
      <c r="BC70" s="4">
        <v>1.26</v>
      </c>
      <c r="BD70" s="4">
        <v>13.855</v>
      </c>
      <c r="BE70" s="4">
        <v>2245.9569999999999</v>
      </c>
      <c r="BF70" s="4">
        <v>62.186999999999998</v>
      </c>
      <c r="BG70" s="4">
        <v>0.115</v>
      </c>
      <c r="BH70" s="4">
        <v>0</v>
      </c>
      <c r="BI70" s="4">
        <v>0.115</v>
      </c>
      <c r="BJ70" s="4">
        <v>8.7999999999999995E-2</v>
      </c>
      <c r="BK70" s="4">
        <v>0</v>
      </c>
      <c r="BL70" s="4">
        <v>8.7999999999999995E-2</v>
      </c>
      <c r="BM70" s="4">
        <v>31.861999999999998</v>
      </c>
      <c r="BQ70" s="4">
        <v>1514.4290000000001</v>
      </c>
      <c r="BR70" s="4">
        <v>4.8323999999999999E-2</v>
      </c>
      <c r="BS70" s="4">
        <v>-5</v>
      </c>
      <c r="BT70" s="4">
        <v>9.7230000000000007E-3</v>
      </c>
      <c r="BU70" s="4">
        <v>1.180917</v>
      </c>
      <c r="BV70" s="4">
        <v>0.196405</v>
      </c>
    </row>
    <row r="71" spans="1:74" x14ac:dyDescent="0.25">
      <c r="A71" s="2">
        <v>42804</v>
      </c>
      <c r="B71" s="3">
        <v>0.62296540509259257</v>
      </c>
      <c r="C71" s="4">
        <v>11.885</v>
      </c>
      <c r="D71" s="4">
        <v>0.74460000000000004</v>
      </c>
      <c r="E71" s="4">
        <v>7446.0967739999996</v>
      </c>
      <c r="F71" s="4">
        <v>5.3</v>
      </c>
      <c r="G71" s="4">
        <v>-1.1000000000000001</v>
      </c>
      <c r="H71" s="4">
        <v>4510.3</v>
      </c>
      <c r="J71" s="4">
        <v>9.31</v>
      </c>
      <c r="K71" s="4">
        <v>0.86609999999999998</v>
      </c>
      <c r="L71" s="4">
        <v>10.293100000000001</v>
      </c>
      <c r="M71" s="4">
        <v>0.64490000000000003</v>
      </c>
      <c r="N71" s="4">
        <v>4.5900999999999996</v>
      </c>
      <c r="O71" s="4">
        <v>0</v>
      </c>
      <c r="P71" s="4">
        <v>4.5999999999999996</v>
      </c>
      <c r="Q71" s="4">
        <v>3.5341999999999998</v>
      </c>
      <c r="R71" s="4">
        <v>0</v>
      </c>
      <c r="S71" s="4">
        <v>3.5</v>
      </c>
      <c r="T71" s="4">
        <v>4510.2626</v>
      </c>
      <c r="W71" s="4">
        <v>0</v>
      </c>
      <c r="X71" s="4">
        <v>8.0672999999999995</v>
      </c>
      <c r="Y71" s="4">
        <v>13.1</v>
      </c>
      <c r="Z71" s="4">
        <v>852</v>
      </c>
      <c r="AA71" s="4">
        <v>867</v>
      </c>
      <c r="AB71" s="4">
        <v>845</v>
      </c>
      <c r="AC71" s="4">
        <v>72</v>
      </c>
      <c r="AD71" s="4">
        <v>11.44</v>
      </c>
      <c r="AE71" s="4">
        <v>0.26</v>
      </c>
      <c r="AF71" s="4">
        <v>992</v>
      </c>
      <c r="AG71" s="4">
        <v>-7</v>
      </c>
      <c r="AH71" s="4">
        <v>15</v>
      </c>
      <c r="AI71" s="4">
        <v>28</v>
      </c>
      <c r="AJ71" s="4">
        <v>136</v>
      </c>
      <c r="AK71" s="4">
        <v>135.69999999999999</v>
      </c>
      <c r="AL71" s="4">
        <v>5</v>
      </c>
      <c r="AM71" s="4">
        <v>142.80000000000001</v>
      </c>
      <c r="AN71" s="4" t="s">
        <v>155</v>
      </c>
      <c r="AO71" s="4">
        <v>2</v>
      </c>
      <c r="AP71" s="5">
        <v>0.83126157407407408</v>
      </c>
      <c r="AQ71" s="4">
        <v>47.159354999999998</v>
      </c>
      <c r="AR71" s="4">
        <v>-88.489733000000001</v>
      </c>
      <c r="AS71" s="4">
        <v>322.89999999999998</v>
      </c>
      <c r="AT71" s="4">
        <v>0</v>
      </c>
      <c r="AU71" s="4">
        <v>12</v>
      </c>
      <c r="AV71" s="4">
        <v>10</v>
      </c>
      <c r="AW71" s="4" t="s">
        <v>407</v>
      </c>
      <c r="AX71" s="4">
        <v>0.9</v>
      </c>
      <c r="AY71" s="4">
        <v>1.1000000000000001</v>
      </c>
      <c r="AZ71" s="4">
        <v>1.5</v>
      </c>
      <c r="BA71" s="4">
        <v>11.154</v>
      </c>
      <c r="BB71" s="4">
        <v>12.71</v>
      </c>
      <c r="BC71" s="4">
        <v>1.1399999999999999</v>
      </c>
      <c r="BD71" s="4">
        <v>15.465999999999999</v>
      </c>
      <c r="BE71" s="4">
        <v>2186.8780000000002</v>
      </c>
      <c r="BF71" s="4">
        <v>87.203000000000003</v>
      </c>
      <c r="BG71" s="4">
        <v>0.10199999999999999</v>
      </c>
      <c r="BH71" s="4">
        <v>0</v>
      </c>
      <c r="BI71" s="4">
        <v>0.10199999999999999</v>
      </c>
      <c r="BJ71" s="4">
        <v>7.9000000000000001E-2</v>
      </c>
      <c r="BK71" s="4">
        <v>0</v>
      </c>
      <c r="BL71" s="4">
        <v>7.9000000000000001E-2</v>
      </c>
      <c r="BM71" s="4">
        <v>39.733499999999999</v>
      </c>
      <c r="BQ71" s="4">
        <v>1246.2470000000001</v>
      </c>
      <c r="BR71" s="4">
        <v>5.4507E-2</v>
      </c>
      <c r="BS71" s="4">
        <v>-5</v>
      </c>
      <c r="BT71" s="4">
        <v>8.9999999999999993E-3</v>
      </c>
      <c r="BU71" s="4">
        <v>1.332014</v>
      </c>
      <c r="BV71" s="4">
        <v>0.18179999999999999</v>
      </c>
    </row>
    <row r="72" spans="1:74" x14ac:dyDescent="0.25">
      <c r="A72" s="2">
        <v>42804</v>
      </c>
      <c r="B72" s="3">
        <v>0.62297697916666672</v>
      </c>
      <c r="C72" s="4">
        <v>12.702999999999999</v>
      </c>
      <c r="D72" s="4">
        <v>1.3587</v>
      </c>
      <c r="E72" s="4">
        <v>13586.632825999999</v>
      </c>
      <c r="F72" s="4">
        <v>5.3</v>
      </c>
      <c r="G72" s="4">
        <v>-1.1000000000000001</v>
      </c>
      <c r="H72" s="4">
        <v>6905.6</v>
      </c>
      <c r="J72" s="4">
        <v>8.66</v>
      </c>
      <c r="K72" s="4">
        <v>0.84940000000000004</v>
      </c>
      <c r="L72" s="4">
        <v>10.789899999999999</v>
      </c>
      <c r="M72" s="4">
        <v>1.1539999999999999</v>
      </c>
      <c r="N72" s="4">
        <v>4.5018000000000002</v>
      </c>
      <c r="O72" s="4">
        <v>0</v>
      </c>
      <c r="P72" s="4">
        <v>4.5</v>
      </c>
      <c r="Q72" s="4">
        <v>3.4668000000000001</v>
      </c>
      <c r="R72" s="4">
        <v>0</v>
      </c>
      <c r="S72" s="4">
        <v>3.5</v>
      </c>
      <c r="T72" s="4">
        <v>6905.5932000000003</v>
      </c>
      <c r="W72" s="4">
        <v>0</v>
      </c>
      <c r="X72" s="4">
        <v>7.3563000000000001</v>
      </c>
      <c r="Y72" s="4">
        <v>13</v>
      </c>
      <c r="Z72" s="4">
        <v>853</v>
      </c>
      <c r="AA72" s="4">
        <v>867</v>
      </c>
      <c r="AB72" s="4">
        <v>845</v>
      </c>
      <c r="AC72" s="4">
        <v>72.3</v>
      </c>
      <c r="AD72" s="4">
        <v>11.48</v>
      </c>
      <c r="AE72" s="4">
        <v>0.26</v>
      </c>
      <c r="AF72" s="4">
        <v>992</v>
      </c>
      <c r="AG72" s="4">
        <v>-7</v>
      </c>
      <c r="AH72" s="4">
        <v>15</v>
      </c>
      <c r="AI72" s="4">
        <v>28</v>
      </c>
      <c r="AJ72" s="4">
        <v>136</v>
      </c>
      <c r="AK72" s="4">
        <v>133.9</v>
      </c>
      <c r="AL72" s="4">
        <v>4.8</v>
      </c>
      <c r="AM72" s="4">
        <v>142.80000000000001</v>
      </c>
      <c r="AN72" s="4" t="s">
        <v>155</v>
      </c>
      <c r="AO72" s="4">
        <v>2</v>
      </c>
      <c r="AP72" s="5">
        <v>0.83127314814814823</v>
      </c>
      <c r="AQ72" s="4">
        <v>47.159354999999998</v>
      </c>
      <c r="AR72" s="4">
        <v>-88.489733000000001</v>
      </c>
      <c r="AS72" s="4">
        <v>322.8</v>
      </c>
      <c r="AT72" s="4">
        <v>0</v>
      </c>
      <c r="AU72" s="4">
        <v>12</v>
      </c>
      <c r="AV72" s="4">
        <v>10</v>
      </c>
      <c r="AW72" s="4" t="s">
        <v>407</v>
      </c>
      <c r="AX72" s="4">
        <v>0.82922899999999999</v>
      </c>
      <c r="AY72" s="4">
        <v>1.1000000000000001</v>
      </c>
      <c r="AZ72" s="4">
        <v>1.4292290000000001</v>
      </c>
      <c r="BA72" s="4">
        <v>11.154</v>
      </c>
      <c r="BB72" s="4">
        <v>11.25</v>
      </c>
      <c r="BC72" s="4">
        <v>1.01</v>
      </c>
      <c r="BD72" s="4">
        <v>17.731000000000002</v>
      </c>
      <c r="BE72" s="4">
        <v>2065.7109999999998</v>
      </c>
      <c r="BF72" s="4">
        <v>140.62200000000001</v>
      </c>
      <c r="BG72" s="4">
        <v>0.09</v>
      </c>
      <c r="BH72" s="4">
        <v>0</v>
      </c>
      <c r="BI72" s="4">
        <v>0.09</v>
      </c>
      <c r="BJ72" s="4">
        <v>7.0000000000000007E-2</v>
      </c>
      <c r="BK72" s="4">
        <v>0</v>
      </c>
      <c r="BL72" s="4">
        <v>7.0000000000000007E-2</v>
      </c>
      <c r="BM72" s="4">
        <v>54.818899999999999</v>
      </c>
      <c r="BQ72" s="4">
        <v>1024.019</v>
      </c>
      <c r="BR72" s="4">
        <v>5.2708999999999999E-2</v>
      </c>
      <c r="BS72" s="4">
        <v>-5</v>
      </c>
      <c r="BT72" s="4">
        <v>8.9999999999999993E-3</v>
      </c>
      <c r="BU72" s="4">
        <v>1.288076</v>
      </c>
      <c r="BV72" s="4">
        <v>0.18179999999999999</v>
      </c>
    </row>
    <row r="73" spans="1:74" x14ac:dyDescent="0.25">
      <c r="A73" s="2">
        <v>42804</v>
      </c>
      <c r="B73" s="3">
        <v>0.62298855324074076</v>
      </c>
      <c r="C73" s="4">
        <v>13.106</v>
      </c>
      <c r="D73" s="4">
        <v>1.4431</v>
      </c>
      <c r="E73" s="4">
        <v>14431.196721</v>
      </c>
      <c r="F73" s="4">
        <v>5.3</v>
      </c>
      <c r="G73" s="4">
        <v>-1.1000000000000001</v>
      </c>
      <c r="H73" s="4">
        <v>9631.4</v>
      </c>
      <c r="J73" s="4">
        <v>8.1</v>
      </c>
      <c r="K73" s="4">
        <v>0.84189999999999998</v>
      </c>
      <c r="L73" s="4">
        <v>11.0337</v>
      </c>
      <c r="M73" s="4">
        <v>1.2150000000000001</v>
      </c>
      <c r="N73" s="4">
        <v>4.4481000000000002</v>
      </c>
      <c r="O73" s="4">
        <v>0</v>
      </c>
      <c r="P73" s="4">
        <v>4.4000000000000004</v>
      </c>
      <c r="Q73" s="4">
        <v>3.4268999999999998</v>
      </c>
      <c r="R73" s="4">
        <v>0</v>
      </c>
      <c r="S73" s="4">
        <v>3.4</v>
      </c>
      <c r="T73" s="4">
        <v>9631.3739000000005</v>
      </c>
      <c r="W73" s="4">
        <v>0</v>
      </c>
      <c r="X73" s="4">
        <v>6.8163</v>
      </c>
      <c r="Y73" s="4">
        <v>13.4</v>
      </c>
      <c r="Z73" s="4">
        <v>851</v>
      </c>
      <c r="AA73" s="4">
        <v>866</v>
      </c>
      <c r="AB73" s="4">
        <v>845</v>
      </c>
      <c r="AC73" s="4">
        <v>73</v>
      </c>
      <c r="AD73" s="4">
        <v>11.6</v>
      </c>
      <c r="AE73" s="4">
        <v>0.27</v>
      </c>
      <c r="AF73" s="4">
        <v>992</v>
      </c>
      <c r="AG73" s="4">
        <v>-7</v>
      </c>
      <c r="AH73" s="4">
        <v>15</v>
      </c>
      <c r="AI73" s="4">
        <v>28</v>
      </c>
      <c r="AJ73" s="4">
        <v>135.69999999999999</v>
      </c>
      <c r="AK73" s="4">
        <v>131</v>
      </c>
      <c r="AL73" s="4">
        <v>4.9000000000000004</v>
      </c>
      <c r="AM73" s="4">
        <v>142.4</v>
      </c>
      <c r="AN73" s="4" t="s">
        <v>155</v>
      </c>
      <c r="AO73" s="4">
        <v>2</v>
      </c>
      <c r="AP73" s="5">
        <v>0.83128472222222216</v>
      </c>
      <c r="AQ73" s="4">
        <v>47.159354999999998</v>
      </c>
      <c r="AR73" s="4">
        <v>-88.489733000000001</v>
      </c>
      <c r="AS73" s="4">
        <v>322.7</v>
      </c>
      <c r="AT73" s="4">
        <v>0</v>
      </c>
      <c r="AU73" s="4">
        <v>12</v>
      </c>
      <c r="AV73" s="4">
        <v>10</v>
      </c>
      <c r="AW73" s="4" t="s">
        <v>407</v>
      </c>
      <c r="AX73" s="4">
        <v>0.8</v>
      </c>
      <c r="AY73" s="4">
        <v>1.1000000000000001</v>
      </c>
      <c r="AZ73" s="4">
        <v>1.4</v>
      </c>
      <c r="BA73" s="4">
        <v>11.154</v>
      </c>
      <c r="BB73" s="4">
        <v>10.69</v>
      </c>
      <c r="BC73" s="4">
        <v>0.96</v>
      </c>
      <c r="BD73" s="4">
        <v>18.779</v>
      </c>
      <c r="BE73" s="4">
        <v>2019.8040000000001</v>
      </c>
      <c r="BF73" s="4">
        <v>141.55600000000001</v>
      </c>
      <c r="BG73" s="4">
        <v>8.5000000000000006E-2</v>
      </c>
      <c r="BH73" s="4">
        <v>0</v>
      </c>
      <c r="BI73" s="4">
        <v>8.5000000000000006E-2</v>
      </c>
      <c r="BJ73" s="4">
        <v>6.6000000000000003E-2</v>
      </c>
      <c r="BK73" s="4">
        <v>0</v>
      </c>
      <c r="BL73" s="4">
        <v>6.6000000000000003E-2</v>
      </c>
      <c r="BM73" s="4">
        <v>73.106200000000001</v>
      </c>
      <c r="BQ73" s="4">
        <v>907.26700000000005</v>
      </c>
      <c r="BR73" s="4">
        <v>6.9708999999999993E-2</v>
      </c>
      <c r="BS73" s="4">
        <v>-5</v>
      </c>
      <c r="BT73" s="4">
        <v>9.2770000000000005E-3</v>
      </c>
      <c r="BU73" s="4">
        <v>1.7035130000000001</v>
      </c>
      <c r="BV73" s="4">
        <v>0.18739500000000001</v>
      </c>
    </row>
    <row r="74" spans="1:74" x14ac:dyDescent="0.25">
      <c r="A74" s="2">
        <v>42804</v>
      </c>
      <c r="B74" s="3">
        <v>0.6230001273148148</v>
      </c>
      <c r="C74" s="4">
        <v>13.353</v>
      </c>
      <c r="D74" s="4">
        <v>1.1443000000000001</v>
      </c>
      <c r="E74" s="4">
        <v>11442.760103000001</v>
      </c>
      <c r="F74" s="4">
        <v>4.9000000000000004</v>
      </c>
      <c r="G74" s="4">
        <v>-1.1000000000000001</v>
      </c>
      <c r="H74" s="4">
        <v>9285.7000000000007</v>
      </c>
      <c r="J74" s="4">
        <v>7.32</v>
      </c>
      <c r="K74" s="4">
        <v>0.84319999999999995</v>
      </c>
      <c r="L74" s="4">
        <v>11.2593</v>
      </c>
      <c r="M74" s="4">
        <v>0.96489999999999998</v>
      </c>
      <c r="N74" s="4">
        <v>4.0933999999999999</v>
      </c>
      <c r="O74" s="4">
        <v>0</v>
      </c>
      <c r="P74" s="4">
        <v>4.0999999999999996</v>
      </c>
      <c r="Q74" s="4">
        <v>3.1536</v>
      </c>
      <c r="R74" s="4">
        <v>0</v>
      </c>
      <c r="S74" s="4">
        <v>3.2</v>
      </c>
      <c r="T74" s="4">
        <v>9285.7383000000009</v>
      </c>
      <c r="W74" s="4">
        <v>0</v>
      </c>
      <c r="X74" s="4">
        <v>6.1715999999999998</v>
      </c>
      <c r="Y74" s="4">
        <v>13.5</v>
      </c>
      <c r="Z74" s="4">
        <v>850</v>
      </c>
      <c r="AA74" s="4">
        <v>865</v>
      </c>
      <c r="AB74" s="4">
        <v>845</v>
      </c>
      <c r="AC74" s="4">
        <v>73</v>
      </c>
      <c r="AD74" s="4">
        <v>11.6</v>
      </c>
      <c r="AE74" s="4">
        <v>0.27</v>
      </c>
      <c r="AF74" s="4">
        <v>992</v>
      </c>
      <c r="AG74" s="4">
        <v>-7</v>
      </c>
      <c r="AH74" s="4">
        <v>14.723000000000001</v>
      </c>
      <c r="AI74" s="4">
        <v>28</v>
      </c>
      <c r="AJ74" s="4">
        <v>135</v>
      </c>
      <c r="AK74" s="4">
        <v>131.6</v>
      </c>
      <c r="AL74" s="4">
        <v>4.9000000000000004</v>
      </c>
      <c r="AM74" s="4">
        <v>142.1</v>
      </c>
      <c r="AN74" s="4" t="s">
        <v>155</v>
      </c>
      <c r="AO74" s="4">
        <v>2</v>
      </c>
      <c r="AP74" s="5">
        <v>0.83129629629629631</v>
      </c>
      <c r="AQ74" s="4">
        <v>47.159354999999998</v>
      </c>
      <c r="AR74" s="4">
        <v>-88.489733000000001</v>
      </c>
      <c r="AS74" s="4">
        <v>322.60000000000002</v>
      </c>
      <c r="AT74" s="4">
        <v>0</v>
      </c>
      <c r="AU74" s="4">
        <v>12</v>
      </c>
      <c r="AV74" s="4">
        <v>10</v>
      </c>
      <c r="AW74" s="4" t="s">
        <v>407</v>
      </c>
      <c r="AX74" s="4">
        <v>0.87080000000000002</v>
      </c>
      <c r="AY74" s="4">
        <v>1.1000000000000001</v>
      </c>
      <c r="AZ74" s="4">
        <v>1.4</v>
      </c>
      <c r="BA74" s="4">
        <v>11.154</v>
      </c>
      <c r="BB74" s="4">
        <v>10.78</v>
      </c>
      <c r="BC74" s="4">
        <v>0.97</v>
      </c>
      <c r="BD74" s="4">
        <v>18.594999999999999</v>
      </c>
      <c r="BE74" s="4">
        <v>2070.3939999999998</v>
      </c>
      <c r="BF74" s="4">
        <v>112.923</v>
      </c>
      <c r="BG74" s="4">
        <v>7.9000000000000001E-2</v>
      </c>
      <c r="BH74" s="4">
        <v>0</v>
      </c>
      <c r="BI74" s="4">
        <v>7.9000000000000001E-2</v>
      </c>
      <c r="BJ74" s="4">
        <v>6.0999999999999999E-2</v>
      </c>
      <c r="BK74" s="4">
        <v>0</v>
      </c>
      <c r="BL74" s="4">
        <v>6.0999999999999999E-2</v>
      </c>
      <c r="BM74" s="4">
        <v>70.800399999999996</v>
      </c>
      <c r="BQ74" s="4">
        <v>825.15700000000004</v>
      </c>
      <c r="BR74" s="4">
        <v>8.1169000000000005E-2</v>
      </c>
      <c r="BS74" s="4">
        <v>-5</v>
      </c>
      <c r="BT74" s="4">
        <v>0.01</v>
      </c>
      <c r="BU74" s="4">
        <v>1.983568</v>
      </c>
      <c r="BV74" s="4">
        <v>0.20200000000000001</v>
      </c>
    </row>
    <row r="75" spans="1:74" x14ac:dyDescent="0.25">
      <c r="A75" s="2">
        <v>42804</v>
      </c>
      <c r="B75" s="3">
        <v>0.62301170138888884</v>
      </c>
      <c r="C75" s="4">
        <v>13.515000000000001</v>
      </c>
      <c r="D75" s="4">
        <v>0.80020000000000002</v>
      </c>
      <c r="E75" s="4">
        <v>8002</v>
      </c>
      <c r="F75" s="4">
        <v>3.8</v>
      </c>
      <c r="G75" s="4">
        <v>-1.1000000000000001</v>
      </c>
      <c r="H75" s="4">
        <v>7038.1</v>
      </c>
      <c r="J75" s="4">
        <v>6.41</v>
      </c>
      <c r="K75" s="4">
        <v>0.8478</v>
      </c>
      <c r="L75" s="4">
        <v>11.457800000000001</v>
      </c>
      <c r="M75" s="4">
        <v>0.6784</v>
      </c>
      <c r="N75" s="4">
        <v>3.2080000000000002</v>
      </c>
      <c r="O75" s="4">
        <v>0</v>
      </c>
      <c r="P75" s="4">
        <v>3.2</v>
      </c>
      <c r="Q75" s="4">
        <v>2.4714999999999998</v>
      </c>
      <c r="R75" s="4">
        <v>0</v>
      </c>
      <c r="S75" s="4">
        <v>2.5</v>
      </c>
      <c r="T75" s="4">
        <v>7038.1208999999999</v>
      </c>
      <c r="W75" s="4">
        <v>0</v>
      </c>
      <c r="X75" s="4">
        <v>5.431</v>
      </c>
      <c r="Y75" s="4">
        <v>13.6</v>
      </c>
      <c r="Z75" s="4">
        <v>849</v>
      </c>
      <c r="AA75" s="4">
        <v>865</v>
      </c>
      <c r="AB75" s="4">
        <v>845</v>
      </c>
      <c r="AC75" s="4">
        <v>73</v>
      </c>
      <c r="AD75" s="4">
        <v>11.6</v>
      </c>
      <c r="AE75" s="4">
        <v>0.27</v>
      </c>
      <c r="AF75" s="4">
        <v>992</v>
      </c>
      <c r="AG75" s="4">
        <v>-7</v>
      </c>
      <c r="AH75" s="4">
        <v>14</v>
      </c>
      <c r="AI75" s="4">
        <v>28</v>
      </c>
      <c r="AJ75" s="4">
        <v>135</v>
      </c>
      <c r="AK75" s="4">
        <v>132.4</v>
      </c>
      <c r="AL75" s="4">
        <v>4.8</v>
      </c>
      <c r="AM75" s="4">
        <v>142</v>
      </c>
      <c r="AN75" s="4" t="s">
        <v>155</v>
      </c>
      <c r="AO75" s="4">
        <v>2</v>
      </c>
      <c r="AP75" s="5">
        <v>0.83130787037037035</v>
      </c>
      <c r="AQ75" s="4">
        <v>47.159354999999998</v>
      </c>
      <c r="AR75" s="4">
        <v>-88.489733000000001</v>
      </c>
      <c r="AS75" s="4">
        <v>322.39999999999998</v>
      </c>
      <c r="AT75" s="4">
        <v>0</v>
      </c>
      <c r="AU75" s="4">
        <v>12</v>
      </c>
      <c r="AV75" s="4">
        <v>10</v>
      </c>
      <c r="AW75" s="4" t="s">
        <v>407</v>
      </c>
      <c r="AX75" s="4">
        <v>0.9</v>
      </c>
      <c r="AY75" s="4">
        <v>1.1708000000000001</v>
      </c>
      <c r="AZ75" s="4">
        <v>1.4708000000000001</v>
      </c>
      <c r="BA75" s="4">
        <v>11.154</v>
      </c>
      <c r="BB75" s="4">
        <v>11.13</v>
      </c>
      <c r="BC75" s="4">
        <v>1</v>
      </c>
      <c r="BD75" s="4">
        <v>17.957000000000001</v>
      </c>
      <c r="BE75" s="4">
        <v>2158.3789999999999</v>
      </c>
      <c r="BF75" s="4">
        <v>81.335999999999999</v>
      </c>
      <c r="BG75" s="4">
        <v>6.3E-2</v>
      </c>
      <c r="BH75" s="4">
        <v>0</v>
      </c>
      <c r="BI75" s="4">
        <v>6.3E-2</v>
      </c>
      <c r="BJ75" s="4">
        <v>4.9000000000000002E-2</v>
      </c>
      <c r="BK75" s="4">
        <v>0</v>
      </c>
      <c r="BL75" s="4">
        <v>4.9000000000000002E-2</v>
      </c>
      <c r="BM75" s="4">
        <v>54.974600000000002</v>
      </c>
      <c r="BQ75" s="4">
        <v>743.88900000000001</v>
      </c>
      <c r="BR75" s="4">
        <v>8.2046999999999995E-2</v>
      </c>
      <c r="BS75" s="4">
        <v>-5</v>
      </c>
      <c r="BT75" s="4">
        <v>0.01</v>
      </c>
      <c r="BU75" s="4">
        <v>2.0050240000000001</v>
      </c>
      <c r="BV75" s="4">
        <v>0.20200000000000001</v>
      </c>
    </row>
    <row r="76" spans="1:74" x14ac:dyDescent="0.25">
      <c r="A76" s="2">
        <v>42804</v>
      </c>
      <c r="B76" s="3">
        <v>0.62302327546296299</v>
      </c>
      <c r="C76" s="4">
        <v>13.561</v>
      </c>
      <c r="D76" s="4">
        <v>0.61240000000000006</v>
      </c>
      <c r="E76" s="4">
        <v>6123.5261039999996</v>
      </c>
      <c r="F76" s="4">
        <v>3.7</v>
      </c>
      <c r="G76" s="4">
        <v>-1.1000000000000001</v>
      </c>
      <c r="H76" s="4">
        <v>4830.7</v>
      </c>
      <c r="J76" s="4">
        <v>5.54</v>
      </c>
      <c r="K76" s="4">
        <v>0.85170000000000001</v>
      </c>
      <c r="L76" s="4">
        <v>11.550599999999999</v>
      </c>
      <c r="M76" s="4">
        <v>0.52159999999999995</v>
      </c>
      <c r="N76" s="4">
        <v>3.1514000000000002</v>
      </c>
      <c r="O76" s="4">
        <v>0</v>
      </c>
      <c r="P76" s="4">
        <v>3.2</v>
      </c>
      <c r="Q76" s="4">
        <v>2.4279000000000002</v>
      </c>
      <c r="R76" s="4">
        <v>0</v>
      </c>
      <c r="S76" s="4">
        <v>2.4</v>
      </c>
      <c r="T76" s="4">
        <v>4830.7488999999996</v>
      </c>
      <c r="W76" s="4">
        <v>0</v>
      </c>
      <c r="X76" s="4">
        <v>4.7164000000000001</v>
      </c>
      <c r="Y76" s="4">
        <v>13.7</v>
      </c>
      <c r="Z76" s="4">
        <v>848</v>
      </c>
      <c r="AA76" s="4">
        <v>864</v>
      </c>
      <c r="AB76" s="4">
        <v>844</v>
      </c>
      <c r="AC76" s="4">
        <v>73</v>
      </c>
      <c r="AD76" s="4">
        <v>11.6</v>
      </c>
      <c r="AE76" s="4">
        <v>0.27</v>
      </c>
      <c r="AF76" s="4">
        <v>992</v>
      </c>
      <c r="AG76" s="4">
        <v>-7</v>
      </c>
      <c r="AH76" s="4">
        <v>14</v>
      </c>
      <c r="AI76" s="4">
        <v>28</v>
      </c>
      <c r="AJ76" s="4">
        <v>135</v>
      </c>
      <c r="AK76" s="4">
        <v>131.6</v>
      </c>
      <c r="AL76" s="4">
        <v>4.8</v>
      </c>
      <c r="AM76" s="4">
        <v>142</v>
      </c>
      <c r="AN76" s="4" t="s">
        <v>155</v>
      </c>
      <c r="AO76" s="4">
        <v>2</v>
      </c>
      <c r="AP76" s="5">
        <v>0.8313194444444445</v>
      </c>
      <c r="AQ76" s="4">
        <v>47.159354999999998</v>
      </c>
      <c r="AR76" s="4">
        <v>-88.489733000000001</v>
      </c>
      <c r="AS76" s="4">
        <v>322</v>
      </c>
      <c r="AT76" s="4">
        <v>0</v>
      </c>
      <c r="AU76" s="4">
        <v>12</v>
      </c>
      <c r="AV76" s="4">
        <v>10</v>
      </c>
      <c r="AW76" s="4" t="s">
        <v>407</v>
      </c>
      <c r="AX76" s="4">
        <v>0.9708</v>
      </c>
      <c r="AY76" s="4">
        <v>1.2</v>
      </c>
      <c r="AZ76" s="4">
        <v>1.5</v>
      </c>
      <c r="BA76" s="4">
        <v>11.154</v>
      </c>
      <c r="BB76" s="4">
        <v>11.44</v>
      </c>
      <c r="BC76" s="4">
        <v>1.03</v>
      </c>
      <c r="BD76" s="4">
        <v>17.408999999999999</v>
      </c>
      <c r="BE76" s="4">
        <v>2225.375</v>
      </c>
      <c r="BF76" s="4">
        <v>63.954999999999998</v>
      </c>
      <c r="BG76" s="4">
        <v>6.4000000000000001E-2</v>
      </c>
      <c r="BH76" s="4">
        <v>0</v>
      </c>
      <c r="BI76" s="4">
        <v>6.4000000000000001E-2</v>
      </c>
      <c r="BJ76" s="4">
        <v>4.9000000000000002E-2</v>
      </c>
      <c r="BK76" s="4">
        <v>0</v>
      </c>
      <c r="BL76" s="4">
        <v>4.9000000000000002E-2</v>
      </c>
      <c r="BM76" s="4">
        <v>38.591299999999997</v>
      </c>
      <c r="BQ76" s="4">
        <v>660.70500000000004</v>
      </c>
      <c r="BR76" s="4">
        <v>8.7784000000000001E-2</v>
      </c>
      <c r="BS76" s="4">
        <v>-5</v>
      </c>
      <c r="BT76" s="4">
        <v>0.01</v>
      </c>
      <c r="BU76" s="4">
        <v>2.1452209999999998</v>
      </c>
      <c r="BV76" s="4">
        <v>0.20200000000000001</v>
      </c>
    </row>
    <row r="77" spans="1:74" x14ac:dyDescent="0.25">
      <c r="A77" s="2">
        <v>42804</v>
      </c>
      <c r="B77" s="3">
        <v>0.62303484953703703</v>
      </c>
      <c r="C77" s="4">
        <v>13.581</v>
      </c>
      <c r="D77" s="4">
        <v>0.54890000000000005</v>
      </c>
      <c r="E77" s="4">
        <v>5488.9879520000004</v>
      </c>
      <c r="F77" s="4">
        <v>3.7</v>
      </c>
      <c r="G77" s="4">
        <v>-1.1000000000000001</v>
      </c>
      <c r="H77" s="4">
        <v>3387.1</v>
      </c>
      <c r="J77" s="4">
        <v>4.8099999999999996</v>
      </c>
      <c r="K77" s="4">
        <v>0.85370000000000001</v>
      </c>
      <c r="L77" s="4">
        <v>11.5947</v>
      </c>
      <c r="M77" s="4">
        <v>0.46860000000000002</v>
      </c>
      <c r="N77" s="4">
        <v>3.1589</v>
      </c>
      <c r="O77" s="4">
        <v>0</v>
      </c>
      <c r="P77" s="4">
        <v>3.2</v>
      </c>
      <c r="Q77" s="4">
        <v>2.4336000000000002</v>
      </c>
      <c r="R77" s="4">
        <v>0</v>
      </c>
      <c r="S77" s="4">
        <v>2.4</v>
      </c>
      <c r="T77" s="4">
        <v>3387.1376</v>
      </c>
      <c r="W77" s="4">
        <v>0</v>
      </c>
      <c r="X77" s="4">
        <v>4.1044999999999998</v>
      </c>
      <c r="Y77" s="4">
        <v>13.6</v>
      </c>
      <c r="Z77" s="4">
        <v>849</v>
      </c>
      <c r="AA77" s="4">
        <v>864</v>
      </c>
      <c r="AB77" s="4">
        <v>844</v>
      </c>
      <c r="AC77" s="4">
        <v>73</v>
      </c>
      <c r="AD77" s="4">
        <v>11.6</v>
      </c>
      <c r="AE77" s="4">
        <v>0.27</v>
      </c>
      <c r="AF77" s="4">
        <v>992</v>
      </c>
      <c r="AG77" s="4">
        <v>-7</v>
      </c>
      <c r="AH77" s="4">
        <v>14</v>
      </c>
      <c r="AI77" s="4">
        <v>28</v>
      </c>
      <c r="AJ77" s="4">
        <v>135</v>
      </c>
      <c r="AK77" s="4">
        <v>133.30000000000001</v>
      </c>
      <c r="AL77" s="4">
        <v>4.7</v>
      </c>
      <c r="AM77" s="4">
        <v>142</v>
      </c>
      <c r="AN77" s="4" t="s">
        <v>155</v>
      </c>
      <c r="AO77" s="4">
        <v>2</v>
      </c>
      <c r="AP77" s="5">
        <v>0.83133101851851843</v>
      </c>
      <c r="AQ77" s="4">
        <v>47.159354999999998</v>
      </c>
      <c r="AR77" s="4">
        <v>-88.489733000000001</v>
      </c>
      <c r="AS77" s="4">
        <v>321.5</v>
      </c>
      <c r="AT77" s="4">
        <v>0</v>
      </c>
      <c r="AU77" s="4">
        <v>12</v>
      </c>
      <c r="AV77" s="4">
        <v>10</v>
      </c>
      <c r="AW77" s="4" t="s">
        <v>407</v>
      </c>
      <c r="AX77" s="4">
        <v>1</v>
      </c>
      <c r="AY77" s="4">
        <v>1.2</v>
      </c>
      <c r="AZ77" s="4">
        <v>1.5</v>
      </c>
      <c r="BA77" s="4">
        <v>11.154</v>
      </c>
      <c r="BB77" s="4">
        <v>11.61</v>
      </c>
      <c r="BC77" s="4">
        <v>1.04</v>
      </c>
      <c r="BD77" s="4">
        <v>17.131</v>
      </c>
      <c r="BE77" s="4">
        <v>2261.556</v>
      </c>
      <c r="BF77" s="4">
        <v>58.176000000000002</v>
      </c>
      <c r="BG77" s="4">
        <v>6.5000000000000002E-2</v>
      </c>
      <c r="BH77" s="4">
        <v>0</v>
      </c>
      <c r="BI77" s="4">
        <v>6.5000000000000002E-2</v>
      </c>
      <c r="BJ77" s="4">
        <v>0.05</v>
      </c>
      <c r="BK77" s="4">
        <v>0</v>
      </c>
      <c r="BL77" s="4">
        <v>0.05</v>
      </c>
      <c r="BM77" s="4">
        <v>27.394200000000001</v>
      </c>
      <c r="BQ77" s="4">
        <v>582.10799999999995</v>
      </c>
      <c r="BR77" s="4">
        <v>8.1446000000000005E-2</v>
      </c>
      <c r="BS77" s="4">
        <v>-5</v>
      </c>
      <c r="BT77" s="4">
        <v>0.01</v>
      </c>
      <c r="BU77" s="4">
        <v>1.990337</v>
      </c>
      <c r="BV77" s="4">
        <v>0.20200000000000001</v>
      </c>
    </row>
    <row r="78" spans="1:74" x14ac:dyDescent="0.25">
      <c r="A78" s="2">
        <v>42804</v>
      </c>
      <c r="B78" s="3">
        <v>0.62304642361111118</v>
      </c>
      <c r="C78" s="4">
        <v>13.617000000000001</v>
      </c>
      <c r="D78" s="4">
        <v>0.48670000000000002</v>
      </c>
      <c r="E78" s="4">
        <v>4867.4215439999998</v>
      </c>
      <c r="F78" s="4">
        <v>3.6</v>
      </c>
      <c r="G78" s="4">
        <v>-1.1000000000000001</v>
      </c>
      <c r="H78" s="4">
        <v>2442.8000000000002</v>
      </c>
      <c r="J78" s="4">
        <v>4.1399999999999997</v>
      </c>
      <c r="K78" s="4">
        <v>0.85509999999999997</v>
      </c>
      <c r="L78" s="4">
        <v>11.644</v>
      </c>
      <c r="M78" s="4">
        <v>0.41620000000000001</v>
      </c>
      <c r="N78" s="4">
        <v>3.0783999999999998</v>
      </c>
      <c r="O78" s="4">
        <v>0</v>
      </c>
      <c r="P78" s="4">
        <v>3.1</v>
      </c>
      <c r="Q78" s="4">
        <v>2.3717000000000001</v>
      </c>
      <c r="R78" s="4">
        <v>0</v>
      </c>
      <c r="S78" s="4">
        <v>2.4</v>
      </c>
      <c r="T78" s="4">
        <v>2442.7719000000002</v>
      </c>
      <c r="W78" s="4">
        <v>0</v>
      </c>
      <c r="X78" s="4">
        <v>3.5386000000000002</v>
      </c>
      <c r="Y78" s="4">
        <v>13.6</v>
      </c>
      <c r="Z78" s="4">
        <v>849</v>
      </c>
      <c r="AA78" s="4">
        <v>864</v>
      </c>
      <c r="AB78" s="4">
        <v>843</v>
      </c>
      <c r="AC78" s="4">
        <v>73</v>
      </c>
      <c r="AD78" s="4">
        <v>11.6</v>
      </c>
      <c r="AE78" s="4">
        <v>0.27</v>
      </c>
      <c r="AF78" s="4">
        <v>992</v>
      </c>
      <c r="AG78" s="4">
        <v>-7</v>
      </c>
      <c r="AH78" s="4">
        <v>14</v>
      </c>
      <c r="AI78" s="4">
        <v>28</v>
      </c>
      <c r="AJ78" s="4">
        <v>135</v>
      </c>
      <c r="AK78" s="4">
        <v>134.6</v>
      </c>
      <c r="AL78" s="4">
        <v>4.8</v>
      </c>
      <c r="AM78" s="4">
        <v>142</v>
      </c>
      <c r="AN78" s="4" t="s">
        <v>155</v>
      </c>
      <c r="AO78" s="4">
        <v>2</v>
      </c>
      <c r="AP78" s="5">
        <v>0.83134259259259258</v>
      </c>
      <c r="AQ78" s="4">
        <v>47.159354999999998</v>
      </c>
      <c r="AR78" s="4">
        <v>-88.489733000000001</v>
      </c>
      <c r="AS78" s="4">
        <v>321</v>
      </c>
      <c r="AT78" s="4">
        <v>0</v>
      </c>
      <c r="AU78" s="4">
        <v>12</v>
      </c>
      <c r="AV78" s="4">
        <v>10</v>
      </c>
      <c r="AW78" s="4" t="s">
        <v>407</v>
      </c>
      <c r="AX78" s="4">
        <v>1</v>
      </c>
      <c r="AY78" s="4">
        <v>1.2</v>
      </c>
      <c r="AZ78" s="4">
        <v>1.5708</v>
      </c>
      <c r="BA78" s="4">
        <v>11.154</v>
      </c>
      <c r="BB78" s="4">
        <v>11.72</v>
      </c>
      <c r="BC78" s="4">
        <v>1.05</v>
      </c>
      <c r="BD78" s="4">
        <v>16.943000000000001</v>
      </c>
      <c r="BE78" s="4">
        <v>2289.2359999999999</v>
      </c>
      <c r="BF78" s="4">
        <v>52.082000000000001</v>
      </c>
      <c r="BG78" s="4">
        <v>6.3E-2</v>
      </c>
      <c r="BH78" s="4">
        <v>0</v>
      </c>
      <c r="BI78" s="4">
        <v>6.3E-2</v>
      </c>
      <c r="BJ78" s="4">
        <v>4.9000000000000002E-2</v>
      </c>
      <c r="BK78" s="4">
        <v>0</v>
      </c>
      <c r="BL78" s="4">
        <v>4.9000000000000002E-2</v>
      </c>
      <c r="BM78" s="4">
        <v>19.913499999999999</v>
      </c>
      <c r="BQ78" s="4">
        <v>505.84500000000003</v>
      </c>
      <c r="BR78" s="4">
        <v>7.9446000000000003E-2</v>
      </c>
      <c r="BS78" s="4">
        <v>-5</v>
      </c>
      <c r="BT78" s="4">
        <v>0.01</v>
      </c>
      <c r="BU78" s="4">
        <v>1.941462</v>
      </c>
      <c r="BV78" s="4">
        <v>0.20200000000000001</v>
      </c>
    </row>
    <row r="79" spans="1:74" x14ac:dyDescent="0.25">
      <c r="A79" s="2">
        <v>42804</v>
      </c>
      <c r="B79" s="3">
        <v>0.62305799768518522</v>
      </c>
      <c r="C79" s="4">
        <v>13.676</v>
      </c>
      <c r="D79" s="4">
        <v>0.43130000000000002</v>
      </c>
      <c r="E79" s="4">
        <v>4312.8997509999999</v>
      </c>
      <c r="F79" s="4">
        <v>3.6</v>
      </c>
      <c r="G79" s="4">
        <v>-1.1000000000000001</v>
      </c>
      <c r="H79" s="4">
        <v>1839.1</v>
      </c>
      <c r="J79" s="4">
        <v>3.47</v>
      </c>
      <c r="K79" s="4">
        <v>0.85580000000000001</v>
      </c>
      <c r="L79" s="4">
        <v>11.7043</v>
      </c>
      <c r="M79" s="4">
        <v>0.36909999999999998</v>
      </c>
      <c r="N79" s="4">
        <v>3.0809000000000002</v>
      </c>
      <c r="O79" s="4">
        <v>0</v>
      </c>
      <c r="P79" s="4">
        <v>3.1</v>
      </c>
      <c r="Q79" s="4">
        <v>2.3736000000000002</v>
      </c>
      <c r="R79" s="4">
        <v>0</v>
      </c>
      <c r="S79" s="4">
        <v>2.4</v>
      </c>
      <c r="T79" s="4">
        <v>1839.1036999999999</v>
      </c>
      <c r="W79" s="4">
        <v>0</v>
      </c>
      <c r="X79" s="4">
        <v>2.9687999999999999</v>
      </c>
      <c r="Y79" s="4">
        <v>13.5</v>
      </c>
      <c r="Z79" s="4">
        <v>850</v>
      </c>
      <c r="AA79" s="4">
        <v>864</v>
      </c>
      <c r="AB79" s="4">
        <v>843</v>
      </c>
      <c r="AC79" s="4">
        <v>73</v>
      </c>
      <c r="AD79" s="4">
        <v>11.6</v>
      </c>
      <c r="AE79" s="4">
        <v>0.27</v>
      </c>
      <c r="AF79" s="4">
        <v>992</v>
      </c>
      <c r="AG79" s="4">
        <v>-7</v>
      </c>
      <c r="AH79" s="4">
        <v>14</v>
      </c>
      <c r="AI79" s="4">
        <v>28</v>
      </c>
      <c r="AJ79" s="4">
        <v>135.30000000000001</v>
      </c>
      <c r="AK79" s="4">
        <v>136.30000000000001</v>
      </c>
      <c r="AL79" s="4">
        <v>4.8</v>
      </c>
      <c r="AM79" s="4">
        <v>142</v>
      </c>
      <c r="AN79" s="4" t="s">
        <v>155</v>
      </c>
      <c r="AO79" s="4">
        <v>2</v>
      </c>
      <c r="AP79" s="5">
        <v>0.83135416666666673</v>
      </c>
      <c r="AQ79" s="4">
        <v>47.159354999999998</v>
      </c>
      <c r="AR79" s="4">
        <v>-88.489733000000001</v>
      </c>
      <c r="AS79" s="4">
        <v>320.60000000000002</v>
      </c>
      <c r="AT79" s="4">
        <v>0</v>
      </c>
      <c r="AU79" s="4">
        <v>12</v>
      </c>
      <c r="AV79" s="4">
        <v>10</v>
      </c>
      <c r="AW79" s="4" t="s">
        <v>407</v>
      </c>
      <c r="AX79" s="4">
        <v>1</v>
      </c>
      <c r="AY79" s="4">
        <v>1.2</v>
      </c>
      <c r="AZ79" s="4">
        <v>1.6</v>
      </c>
      <c r="BA79" s="4">
        <v>11.154</v>
      </c>
      <c r="BB79" s="4">
        <v>11.78</v>
      </c>
      <c r="BC79" s="4">
        <v>1.06</v>
      </c>
      <c r="BD79" s="4">
        <v>16.849</v>
      </c>
      <c r="BE79" s="4">
        <v>2309.98</v>
      </c>
      <c r="BF79" s="4">
        <v>46.363999999999997</v>
      </c>
      <c r="BG79" s="4">
        <v>6.4000000000000001E-2</v>
      </c>
      <c r="BH79" s="4">
        <v>0</v>
      </c>
      <c r="BI79" s="4">
        <v>6.4000000000000001E-2</v>
      </c>
      <c r="BJ79" s="4">
        <v>4.9000000000000002E-2</v>
      </c>
      <c r="BK79" s="4">
        <v>0</v>
      </c>
      <c r="BL79" s="4">
        <v>4.9000000000000002E-2</v>
      </c>
      <c r="BM79" s="4">
        <v>15.0503</v>
      </c>
      <c r="BQ79" s="4">
        <v>426.03199999999998</v>
      </c>
      <c r="BR79" s="4">
        <v>8.0769999999999995E-2</v>
      </c>
      <c r="BS79" s="4">
        <v>-5</v>
      </c>
      <c r="BT79" s="4">
        <v>9.7230000000000007E-3</v>
      </c>
      <c r="BU79" s="4">
        <v>1.9738169999999999</v>
      </c>
      <c r="BV79" s="4">
        <v>0.196405</v>
      </c>
    </row>
    <row r="80" spans="1:74" x14ac:dyDescent="0.25">
      <c r="A80" s="2">
        <v>42804</v>
      </c>
      <c r="B80" s="3">
        <v>0.62306957175925926</v>
      </c>
      <c r="C80" s="4">
        <v>13.73</v>
      </c>
      <c r="D80" s="4">
        <v>0.40689999999999998</v>
      </c>
      <c r="E80" s="4">
        <v>4068.8464800000002</v>
      </c>
      <c r="F80" s="4">
        <v>3.5</v>
      </c>
      <c r="G80" s="4">
        <v>-1.1000000000000001</v>
      </c>
      <c r="H80" s="4">
        <v>1532.8</v>
      </c>
      <c r="J80" s="4">
        <v>2.86</v>
      </c>
      <c r="K80" s="4">
        <v>0.85599999999999998</v>
      </c>
      <c r="L80" s="4">
        <v>11.7523</v>
      </c>
      <c r="M80" s="4">
        <v>0.3483</v>
      </c>
      <c r="N80" s="4">
        <v>2.9958</v>
      </c>
      <c r="O80" s="4">
        <v>0</v>
      </c>
      <c r="P80" s="4">
        <v>3</v>
      </c>
      <c r="Q80" s="4">
        <v>2.3079999999999998</v>
      </c>
      <c r="R80" s="4">
        <v>0</v>
      </c>
      <c r="S80" s="4">
        <v>2.2999999999999998</v>
      </c>
      <c r="T80" s="4">
        <v>1532.7854</v>
      </c>
      <c r="W80" s="4">
        <v>0</v>
      </c>
      <c r="X80" s="4">
        <v>2.4479000000000002</v>
      </c>
      <c r="Y80" s="4">
        <v>13.2</v>
      </c>
      <c r="Z80" s="4">
        <v>851</v>
      </c>
      <c r="AA80" s="4">
        <v>866</v>
      </c>
      <c r="AB80" s="4">
        <v>844</v>
      </c>
      <c r="AC80" s="4">
        <v>73</v>
      </c>
      <c r="AD80" s="4">
        <v>11.6</v>
      </c>
      <c r="AE80" s="4">
        <v>0.27</v>
      </c>
      <c r="AF80" s="4">
        <v>992</v>
      </c>
      <c r="AG80" s="4">
        <v>-7</v>
      </c>
      <c r="AH80" s="4">
        <v>14</v>
      </c>
      <c r="AI80" s="4">
        <v>28</v>
      </c>
      <c r="AJ80" s="4">
        <v>136</v>
      </c>
      <c r="AK80" s="4">
        <v>137.30000000000001</v>
      </c>
      <c r="AL80" s="4">
        <v>4.9000000000000004</v>
      </c>
      <c r="AM80" s="4">
        <v>142</v>
      </c>
      <c r="AN80" s="4" t="s">
        <v>155</v>
      </c>
      <c r="AO80" s="4">
        <v>2</v>
      </c>
      <c r="AP80" s="5">
        <v>0.83136574074074077</v>
      </c>
      <c r="AQ80" s="4">
        <v>47.159354999999998</v>
      </c>
      <c r="AR80" s="4">
        <v>-88.489733000000001</v>
      </c>
      <c r="AS80" s="4">
        <v>320.2</v>
      </c>
      <c r="AT80" s="4">
        <v>0</v>
      </c>
      <c r="AU80" s="4">
        <v>12</v>
      </c>
      <c r="AV80" s="4">
        <v>10</v>
      </c>
      <c r="AW80" s="4" t="s">
        <v>407</v>
      </c>
      <c r="AX80" s="4">
        <v>1</v>
      </c>
      <c r="AY80" s="4">
        <v>1.2</v>
      </c>
      <c r="AZ80" s="4">
        <v>1.6</v>
      </c>
      <c r="BA80" s="4">
        <v>11.154</v>
      </c>
      <c r="BB80" s="4">
        <v>11.79</v>
      </c>
      <c r="BC80" s="4">
        <v>1.06</v>
      </c>
      <c r="BD80" s="4">
        <v>16.827999999999999</v>
      </c>
      <c r="BE80" s="4">
        <v>2320.11</v>
      </c>
      <c r="BF80" s="4">
        <v>43.761000000000003</v>
      </c>
      <c r="BG80" s="4">
        <v>6.2E-2</v>
      </c>
      <c r="BH80" s="4">
        <v>0</v>
      </c>
      <c r="BI80" s="4">
        <v>6.2E-2</v>
      </c>
      <c r="BJ80" s="4">
        <v>4.8000000000000001E-2</v>
      </c>
      <c r="BK80" s="4">
        <v>0</v>
      </c>
      <c r="BL80" s="4">
        <v>4.8000000000000001E-2</v>
      </c>
      <c r="BM80" s="4">
        <v>12.5472</v>
      </c>
      <c r="BQ80" s="4">
        <v>351.37799999999999</v>
      </c>
      <c r="BR80" s="4">
        <v>8.7722999999999995E-2</v>
      </c>
      <c r="BS80" s="4">
        <v>-5</v>
      </c>
      <c r="BT80" s="4">
        <v>8.9999999999999993E-3</v>
      </c>
      <c r="BU80" s="4">
        <v>2.1437309999999998</v>
      </c>
      <c r="BV80" s="4">
        <v>0.18179999999999999</v>
      </c>
    </row>
    <row r="81" spans="1:74" x14ac:dyDescent="0.25">
      <c r="A81" s="2">
        <v>42804</v>
      </c>
      <c r="B81" s="3">
        <v>0.62308114583333329</v>
      </c>
      <c r="C81" s="4">
        <v>13.73</v>
      </c>
      <c r="D81" s="4">
        <v>0.42259999999999998</v>
      </c>
      <c r="E81" s="4">
        <v>4225.6438129999997</v>
      </c>
      <c r="F81" s="4">
        <v>3.2</v>
      </c>
      <c r="G81" s="4">
        <v>-1.1000000000000001</v>
      </c>
      <c r="H81" s="4">
        <v>1292.9000000000001</v>
      </c>
      <c r="J81" s="4">
        <v>2.46</v>
      </c>
      <c r="K81" s="4">
        <v>0.85609999999999997</v>
      </c>
      <c r="L81" s="4">
        <v>11.7539</v>
      </c>
      <c r="M81" s="4">
        <v>0.36170000000000002</v>
      </c>
      <c r="N81" s="4">
        <v>2.7393999999999998</v>
      </c>
      <c r="O81" s="4">
        <v>0</v>
      </c>
      <c r="P81" s="4">
        <v>2.7</v>
      </c>
      <c r="Q81" s="4">
        <v>2.1101999999999999</v>
      </c>
      <c r="R81" s="4">
        <v>0</v>
      </c>
      <c r="S81" s="4">
        <v>2.1</v>
      </c>
      <c r="T81" s="4">
        <v>1292.9256</v>
      </c>
      <c r="W81" s="4">
        <v>0</v>
      </c>
      <c r="X81" s="4">
        <v>2.1042000000000001</v>
      </c>
      <c r="Y81" s="4">
        <v>13</v>
      </c>
      <c r="Z81" s="4">
        <v>853</v>
      </c>
      <c r="AA81" s="4">
        <v>867</v>
      </c>
      <c r="AB81" s="4">
        <v>844</v>
      </c>
      <c r="AC81" s="4">
        <v>72.7</v>
      </c>
      <c r="AD81" s="4">
        <v>11.55</v>
      </c>
      <c r="AE81" s="4">
        <v>0.27</v>
      </c>
      <c r="AF81" s="4">
        <v>992</v>
      </c>
      <c r="AG81" s="4">
        <v>-7</v>
      </c>
      <c r="AH81" s="4">
        <v>14</v>
      </c>
      <c r="AI81" s="4">
        <v>28</v>
      </c>
      <c r="AJ81" s="4">
        <v>136</v>
      </c>
      <c r="AK81" s="4">
        <v>138.30000000000001</v>
      </c>
      <c r="AL81" s="4">
        <v>4.9000000000000004</v>
      </c>
      <c r="AM81" s="4">
        <v>142</v>
      </c>
      <c r="AN81" s="4" t="s">
        <v>155</v>
      </c>
      <c r="AO81" s="4">
        <v>2</v>
      </c>
      <c r="AP81" s="5">
        <v>0.83137731481481481</v>
      </c>
      <c r="AQ81" s="4">
        <v>47.159354999999998</v>
      </c>
      <c r="AR81" s="4">
        <v>-88.489733000000001</v>
      </c>
      <c r="AS81" s="4">
        <v>320</v>
      </c>
      <c r="AT81" s="4">
        <v>0</v>
      </c>
      <c r="AU81" s="4">
        <v>12</v>
      </c>
      <c r="AV81" s="4">
        <v>10</v>
      </c>
      <c r="AW81" s="4" t="s">
        <v>407</v>
      </c>
      <c r="AX81" s="4">
        <v>1.0708</v>
      </c>
      <c r="AY81" s="4">
        <v>1.2707999999999999</v>
      </c>
      <c r="AZ81" s="4">
        <v>1.6708000000000001</v>
      </c>
      <c r="BA81" s="4">
        <v>11.154</v>
      </c>
      <c r="BB81" s="4">
        <v>11.8</v>
      </c>
      <c r="BC81" s="4">
        <v>1.06</v>
      </c>
      <c r="BD81" s="4">
        <v>16.812999999999999</v>
      </c>
      <c r="BE81" s="4">
        <v>2322.1210000000001</v>
      </c>
      <c r="BF81" s="4">
        <v>45.487000000000002</v>
      </c>
      <c r="BG81" s="4">
        <v>5.7000000000000002E-2</v>
      </c>
      <c r="BH81" s="4">
        <v>0</v>
      </c>
      <c r="BI81" s="4">
        <v>5.7000000000000002E-2</v>
      </c>
      <c r="BJ81" s="4">
        <v>4.3999999999999997E-2</v>
      </c>
      <c r="BK81" s="4">
        <v>0</v>
      </c>
      <c r="BL81" s="4">
        <v>4.3999999999999997E-2</v>
      </c>
      <c r="BM81" s="4">
        <v>10.5914</v>
      </c>
      <c r="BQ81" s="4">
        <v>302.27199999999999</v>
      </c>
      <c r="BR81" s="4">
        <v>8.5614999999999997E-2</v>
      </c>
      <c r="BS81" s="4">
        <v>-5</v>
      </c>
      <c r="BT81" s="4">
        <v>8.9999999999999993E-3</v>
      </c>
      <c r="BU81" s="4">
        <v>2.0922160000000001</v>
      </c>
      <c r="BV81" s="4">
        <v>0.18179999999999999</v>
      </c>
    </row>
    <row r="82" spans="1:74" x14ac:dyDescent="0.25">
      <c r="A82" s="2">
        <v>42804</v>
      </c>
      <c r="B82" s="3">
        <v>0.62309271990740744</v>
      </c>
      <c r="C82" s="4">
        <v>13.737</v>
      </c>
      <c r="D82" s="4">
        <v>0.45400000000000001</v>
      </c>
      <c r="E82" s="4">
        <v>4540</v>
      </c>
      <c r="F82" s="4">
        <v>3.1</v>
      </c>
      <c r="G82" s="4">
        <v>-1.1000000000000001</v>
      </c>
      <c r="H82" s="4">
        <v>1150.0999999999999</v>
      </c>
      <c r="J82" s="4">
        <v>2.1800000000000002</v>
      </c>
      <c r="K82" s="4">
        <v>0.85589999999999999</v>
      </c>
      <c r="L82" s="4">
        <v>11.7575</v>
      </c>
      <c r="M82" s="4">
        <v>0.3886</v>
      </c>
      <c r="N82" s="4">
        <v>2.6532</v>
      </c>
      <c r="O82" s="4">
        <v>0</v>
      </c>
      <c r="P82" s="4">
        <v>2.7</v>
      </c>
      <c r="Q82" s="4">
        <v>2.0428999999999999</v>
      </c>
      <c r="R82" s="4">
        <v>0</v>
      </c>
      <c r="S82" s="4">
        <v>2</v>
      </c>
      <c r="T82" s="4">
        <v>1150.1288</v>
      </c>
      <c r="W82" s="4">
        <v>0</v>
      </c>
      <c r="X82" s="4">
        <v>1.8661000000000001</v>
      </c>
      <c r="Y82" s="4">
        <v>12.9</v>
      </c>
      <c r="Z82" s="4">
        <v>854</v>
      </c>
      <c r="AA82" s="4">
        <v>868</v>
      </c>
      <c r="AB82" s="4">
        <v>846</v>
      </c>
      <c r="AC82" s="4">
        <v>72</v>
      </c>
      <c r="AD82" s="4">
        <v>11.44</v>
      </c>
      <c r="AE82" s="4">
        <v>0.26</v>
      </c>
      <c r="AF82" s="4">
        <v>992</v>
      </c>
      <c r="AG82" s="4">
        <v>-7</v>
      </c>
      <c r="AH82" s="4">
        <v>14.276999999999999</v>
      </c>
      <c r="AI82" s="4">
        <v>28</v>
      </c>
      <c r="AJ82" s="4">
        <v>136</v>
      </c>
      <c r="AK82" s="4">
        <v>138.69999999999999</v>
      </c>
      <c r="AL82" s="4">
        <v>5</v>
      </c>
      <c r="AM82" s="4">
        <v>142</v>
      </c>
      <c r="AN82" s="4" t="s">
        <v>155</v>
      </c>
      <c r="AO82" s="4">
        <v>2</v>
      </c>
      <c r="AP82" s="5">
        <v>0.83138888888888884</v>
      </c>
      <c r="AQ82" s="4">
        <v>47.159354999999998</v>
      </c>
      <c r="AR82" s="4">
        <v>-88.489733000000001</v>
      </c>
      <c r="AS82" s="4">
        <v>319.8</v>
      </c>
      <c r="AT82" s="4">
        <v>0</v>
      </c>
      <c r="AU82" s="4">
        <v>12</v>
      </c>
      <c r="AV82" s="4">
        <v>10</v>
      </c>
      <c r="AW82" s="4" t="s">
        <v>407</v>
      </c>
      <c r="AX82" s="4">
        <v>1.1708000000000001</v>
      </c>
      <c r="AY82" s="4">
        <v>1.3</v>
      </c>
      <c r="AZ82" s="4">
        <v>1.7707999999999999</v>
      </c>
      <c r="BA82" s="4">
        <v>11.154</v>
      </c>
      <c r="BB82" s="4">
        <v>11.78</v>
      </c>
      <c r="BC82" s="4">
        <v>1.06</v>
      </c>
      <c r="BD82" s="4">
        <v>16.838000000000001</v>
      </c>
      <c r="BE82" s="4">
        <v>2319.7620000000002</v>
      </c>
      <c r="BF82" s="4">
        <v>48.795000000000002</v>
      </c>
      <c r="BG82" s="4">
        <v>5.5E-2</v>
      </c>
      <c r="BH82" s="4">
        <v>0</v>
      </c>
      <c r="BI82" s="4">
        <v>5.5E-2</v>
      </c>
      <c r="BJ82" s="4">
        <v>4.2000000000000003E-2</v>
      </c>
      <c r="BK82" s="4">
        <v>0</v>
      </c>
      <c r="BL82" s="4">
        <v>4.2000000000000003E-2</v>
      </c>
      <c r="BM82" s="4">
        <v>9.4092000000000002</v>
      </c>
      <c r="BQ82" s="4">
        <v>267.70499999999998</v>
      </c>
      <c r="BR82" s="4">
        <v>8.2000000000000003E-2</v>
      </c>
      <c r="BS82" s="4">
        <v>-5</v>
      </c>
      <c r="BT82" s="4">
        <v>8.9999999999999993E-3</v>
      </c>
      <c r="BU82" s="4">
        <v>2.0038749999999999</v>
      </c>
      <c r="BV82" s="4">
        <v>0.18179999999999999</v>
      </c>
    </row>
    <row r="83" spans="1:74" x14ac:dyDescent="0.25">
      <c r="A83" s="2">
        <v>42804</v>
      </c>
      <c r="B83" s="3">
        <v>0.62310429398148148</v>
      </c>
      <c r="C83" s="4">
        <v>13.74</v>
      </c>
      <c r="D83" s="4">
        <v>0.45400000000000001</v>
      </c>
      <c r="E83" s="4">
        <v>4540</v>
      </c>
      <c r="F83" s="4">
        <v>3.1</v>
      </c>
      <c r="G83" s="4">
        <v>-1.1000000000000001</v>
      </c>
      <c r="H83" s="4">
        <v>1079.5</v>
      </c>
      <c r="J83" s="4">
        <v>1.93</v>
      </c>
      <c r="K83" s="4">
        <v>0.85589999999999999</v>
      </c>
      <c r="L83" s="4">
        <v>11.7606</v>
      </c>
      <c r="M83" s="4">
        <v>0.3886</v>
      </c>
      <c r="N83" s="4">
        <v>2.6534</v>
      </c>
      <c r="O83" s="4">
        <v>0</v>
      </c>
      <c r="P83" s="4">
        <v>2.7</v>
      </c>
      <c r="Q83" s="4">
        <v>2.0430000000000001</v>
      </c>
      <c r="R83" s="4">
        <v>0</v>
      </c>
      <c r="S83" s="4">
        <v>2</v>
      </c>
      <c r="T83" s="4">
        <v>1079.5347999999999</v>
      </c>
      <c r="W83" s="4">
        <v>0</v>
      </c>
      <c r="X83" s="4">
        <v>1.6557999999999999</v>
      </c>
      <c r="Y83" s="4">
        <v>13</v>
      </c>
      <c r="Z83" s="4">
        <v>853</v>
      </c>
      <c r="AA83" s="4">
        <v>867</v>
      </c>
      <c r="AB83" s="4">
        <v>848</v>
      </c>
      <c r="AC83" s="4">
        <v>72</v>
      </c>
      <c r="AD83" s="4">
        <v>11.44</v>
      </c>
      <c r="AE83" s="4">
        <v>0.26</v>
      </c>
      <c r="AF83" s="4">
        <v>992</v>
      </c>
      <c r="AG83" s="4">
        <v>-7</v>
      </c>
      <c r="AH83" s="4">
        <v>15</v>
      </c>
      <c r="AI83" s="4">
        <v>28</v>
      </c>
      <c r="AJ83" s="4">
        <v>136</v>
      </c>
      <c r="AK83" s="4">
        <v>138.30000000000001</v>
      </c>
      <c r="AL83" s="4">
        <v>5</v>
      </c>
      <c r="AM83" s="4">
        <v>142</v>
      </c>
      <c r="AN83" s="4" t="s">
        <v>155</v>
      </c>
      <c r="AO83" s="4">
        <v>2</v>
      </c>
      <c r="AP83" s="5">
        <v>0.83140046296296299</v>
      </c>
      <c r="AQ83" s="4">
        <v>47.159354999999998</v>
      </c>
      <c r="AR83" s="4">
        <v>-88.489733000000001</v>
      </c>
      <c r="AS83" s="4">
        <v>319.5</v>
      </c>
      <c r="AT83" s="4">
        <v>0</v>
      </c>
      <c r="AU83" s="4">
        <v>12</v>
      </c>
      <c r="AV83" s="4">
        <v>10</v>
      </c>
      <c r="AW83" s="4" t="s">
        <v>407</v>
      </c>
      <c r="AX83" s="4">
        <v>1.2</v>
      </c>
      <c r="AY83" s="4">
        <v>1.3708</v>
      </c>
      <c r="AZ83" s="4">
        <v>1.8</v>
      </c>
      <c r="BA83" s="4">
        <v>11.154</v>
      </c>
      <c r="BB83" s="4">
        <v>11.78</v>
      </c>
      <c r="BC83" s="4">
        <v>1.06</v>
      </c>
      <c r="BD83" s="4">
        <v>16.831</v>
      </c>
      <c r="BE83" s="4">
        <v>2321.1210000000001</v>
      </c>
      <c r="BF83" s="4">
        <v>48.814</v>
      </c>
      <c r="BG83" s="4">
        <v>5.5E-2</v>
      </c>
      <c r="BH83" s="4">
        <v>0</v>
      </c>
      <c r="BI83" s="4">
        <v>5.5E-2</v>
      </c>
      <c r="BJ83" s="4">
        <v>4.2000000000000003E-2</v>
      </c>
      <c r="BK83" s="4">
        <v>0</v>
      </c>
      <c r="BL83" s="4">
        <v>4.2000000000000003E-2</v>
      </c>
      <c r="BM83" s="4">
        <v>8.8345000000000002</v>
      </c>
      <c r="BQ83" s="4">
        <v>237.613</v>
      </c>
      <c r="BR83" s="4">
        <v>8.2831000000000002E-2</v>
      </c>
      <c r="BS83" s="4">
        <v>-5</v>
      </c>
      <c r="BT83" s="4">
        <v>9.2770000000000005E-3</v>
      </c>
      <c r="BU83" s="4">
        <v>2.0241829999999998</v>
      </c>
      <c r="BV83" s="4">
        <v>0.18739500000000001</v>
      </c>
    </row>
    <row r="84" spans="1:74" x14ac:dyDescent="0.25">
      <c r="A84" s="2">
        <v>42804</v>
      </c>
      <c r="B84" s="3">
        <v>0.62311586805555552</v>
      </c>
      <c r="C84" s="4">
        <v>13.744</v>
      </c>
      <c r="D84" s="4">
        <v>0.44540000000000002</v>
      </c>
      <c r="E84" s="4">
        <v>4454.2278480000004</v>
      </c>
      <c r="F84" s="4">
        <v>3</v>
      </c>
      <c r="G84" s="4">
        <v>-1.1000000000000001</v>
      </c>
      <c r="H84" s="4">
        <v>1001.5</v>
      </c>
      <c r="J84" s="4">
        <v>1.8</v>
      </c>
      <c r="K84" s="4">
        <v>0.85609999999999997</v>
      </c>
      <c r="L84" s="4">
        <v>11.7658</v>
      </c>
      <c r="M84" s="4">
        <v>0.38129999999999997</v>
      </c>
      <c r="N84" s="4">
        <v>2.5682999999999998</v>
      </c>
      <c r="O84" s="4">
        <v>0</v>
      </c>
      <c r="P84" s="4">
        <v>2.6</v>
      </c>
      <c r="Q84" s="4">
        <v>1.9775</v>
      </c>
      <c r="R84" s="4">
        <v>0</v>
      </c>
      <c r="S84" s="4">
        <v>2</v>
      </c>
      <c r="T84" s="4">
        <v>1001.5119999999999</v>
      </c>
      <c r="W84" s="4">
        <v>0</v>
      </c>
      <c r="X84" s="4">
        <v>1.5409999999999999</v>
      </c>
      <c r="Y84" s="4">
        <v>13</v>
      </c>
      <c r="Z84" s="4">
        <v>853</v>
      </c>
      <c r="AA84" s="4">
        <v>867</v>
      </c>
      <c r="AB84" s="4">
        <v>848</v>
      </c>
      <c r="AC84" s="4">
        <v>72</v>
      </c>
      <c r="AD84" s="4">
        <v>11.44</v>
      </c>
      <c r="AE84" s="4">
        <v>0.26</v>
      </c>
      <c r="AF84" s="4">
        <v>992</v>
      </c>
      <c r="AG84" s="4">
        <v>-7</v>
      </c>
      <c r="AH84" s="4">
        <v>15</v>
      </c>
      <c r="AI84" s="4">
        <v>28</v>
      </c>
      <c r="AJ84" s="4">
        <v>136</v>
      </c>
      <c r="AK84" s="4">
        <v>138.69999999999999</v>
      </c>
      <c r="AL84" s="4">
        <v>5</v>
      </c>
      <c r="AM84" s="4">
        <v>142</v>
      </c>
      <c r="AN84" s="4" t="s">
        <v>155</v>
      </c>
      <c r="AO84" s="4">
        <v>2</v>
      </c>
      <c r="AP84" s="5">
        <v>0.83141203703703714</v>
      </c>
      <c r="AQ84" s="4">
        <v>47.159354999999998</v>
      </c>
      <c r="AR84" s="4">
        <v>-88.489733000000001</v>
      </c>
      <c r="AS84" s="4">
        <v>319.5</v>
      </c>
      <c r="AT84" s="4">
        <v>0</v>
      </c>
      <c r="AU84" s="4">
        <v>12</v>
      </c>
      <c r="AV84" s="4">
        <v>10</v>
      </c>
      <c r="AW84" s="4" t="s">
        <v>407</v>
      </c>
      <c r="AX84" s="4">
        <v>1.2</v>
      </c>
      <c r="AY84" s="4">
        <v>1.4</v>
      </c>
      <c r="AZ84" s="4">
        <v>1.8708</v>
      </c>
      <c r="BA84" s="4">
        <v>11.154</v>
      </c>
      <c r="BB84" s="4">
        <v>11.8</v>
      </c>
      <c r="BC84" s="4">
        <v>1.06</v>
      </c>
      <c r="BD84" s="4">
        <v>16.811</v>
      </c>
      <c r="BE84" s="4">
        <v>2324.027</v>
      </c>
      <c r="BF84" s="4">
        <v>47.939</v>
      </c>
      <c r="BG84" s="4">
        <v>5.2999999999999999E-2</v>
      </c>
      <c r="BH84" s="4">
        <v>0</v>
      </c>
      <c r="BI84" s="4">
        <v>5.2999999999999999E-2</v>
      </c>
      <c r="BJ84" s="4">
        <v>4.1000000000000002E-2</v>
      </c>
      <c r="BK84" s="4">
        <v>0</v>
      </c>
      <c r="BL84" s="4">
        <v>4.1000000000000002E-2</v>
      </c>
      <c r="BM84" s="4">
        <v>8.2026000000000003</v>
      </c>
      <c r="BQ84" s="4">
        <v>221.31299999999999</v>
      </c>
      <c r="BR84" s="4">
        <v>8.5277000000000006E-2</v>
      </c>
      <c r="BS84" s="4">
        <v>-5</v>
      </c>
      <c r="BT84" s="4">
        <v>9.7230000000000007E-3</v>
      </c>
      <c r="BU84" s="4">
        <v>2.0839569999999998</v>
      </c>
      <c r="BV84" s="4">
        <v>0.196405</v>
      </c>
    </row>
    <row r="85" spans="1:74" x14ac:dyDescent="0.25">
      <c r="A85" s="2">
        <v>42804</v>
      </c>
      <c r="B85" s="3">
        <v>0.62312744212962967</v>
      </c>
      <c r="C85" s="4">
        <v>13.752000000000001</v>
      </c>
      <c r="D85" s="4">
        <v>0.44529999999999997</v>
      </c>
      <c r="E85" s="4">
        <v>4452.6644740000002</v>
      </c>
      <c r="F85" s="4">
        <v>2.9</v>
      </c>
      <c r="G85" s="4">
        <v>-1.1000000000000001</v>
      </c>
      <c r="H85" s="4">
        <v>980.4</v>
      </c>
      <c r="J85" s="4">
        <v>1.7</v>
      </c>
      <c r="K85" s="4">
        <v>0.85609999999999997</v>
      </c>
      <c r="L85" s="4">
        <v>11.7727</v>
      </c>
      <c r="M85" s="4">
        <v>0.38119999999999998</v>
      </c>
      <c r="N85" s="4">
        <v>2.4826000000000001</v>
      </c>
      <c r="O85" s="4">
        <v>0</v>
      </c>
      <c r="P85" s="4">
        <v>2.5</v>
      </c>
      <c r="Q85" s="4">
        <v>1.9115</v>
      </c>
      <c r="R85" s="4">
        <v>0</v>
      </c>
      <c r="S85" s="4">
        <v>1.9</v>
      </c>
      <c r="T85" s="4">
        <v>980.42349999999999</v>
      </c>
      <c r="W85" s="4">
        <v>0</v>
      </c>
      <c r="X85" s="4">
        <v>1.4553</v>
      </c>
      <c r="Y85" s="4">
        <v>13</v>
      </c>
      <c r="Z85" s="4">
        <v>853</v>
      </c>
      <c r="AA85" s="4">
        <v>866</v>
      </c>
      <c r="AB85" s="4">
        <v>846</v>
      </c>
      <c r="AC85" s="4">
        <v>72</v>
      </c>
      <c r="AD85" s="4">
        <v>11.44</v>
      </c>
      <c r="AE85" s="4">
        <v>0.26</v>
      </c>
      <c r="AF85" s="4">
        <v>992</v>
      </c>
      <c r="AG85" s="4">
        <v>-7</v>
      </c>
      <c r="AH85" s="4">
        <v>15</v>
      </c>
      <c r="AI85" s="4">
        <v>28</v>
      </c>
      <c r="AJ85" s="4">
        <v>136</v>
      </c>
      <c r="AK85" s="4">
        <v>138</v>
      </c>
      <c r="AL85" s="4">
        <v>5.0999999999999996</v>
      </c>
      <c r="AM85" s="4">
        <v>142</v>
      </c>
      <c r="AN85" s="4" t="s">
        <v>155</v>
      </c>
      <c r="AO85" s="4">
        <v>2</v>
      </c>
      <c r="AP85" s="5">
        <v>0.83142361111111107</v>
      </c>
      <c r="AQ85" s="4">
        <v>47.159354999999998</v>
      </c>
      <c r="AR85" s="4">
        <v>-88.489733000000001</v>
      </c>
      <c r="AS85" s="4">
        <v>319.2</v>
      </c>
      <c r="AT85" s="4">
        <v>0</v>
      </c>
      <c r="AU85" s="4">
        <v>12</v>
      </c>
      <c r="AV85" s="4">
        <v>10</v>
      </c>
      <c r="AW85" s="4" t="s">
        <v>407</v>
      </c>
      <c r="AX85" s="4">
        <v>1.3415999999999999</v>
      </c>
      <c r="AY85" s="4">
        <v>1.4708000000000001</v>
      </c>
      <c r="AZ85" s="4">
        <v>1.9708000000000001</v>
      </c>
      <c r="BA85" s="4">
        <v>11.154</v>
      </c>
      <c r="BB85" s="4">
        <v>11.79</v>
      </c>
      <c r="BC85" s="4">
        <v>1.06</v>
      </c>
      <c r="BD85" s="4">
        <v>16.812999999999999</v>
      </c>
      <c r="BE85" s="4">
        <v>2324.5050000000001</v>
      </c>
      <c r="BF85" s="4">
        <v>47.902999999999999</v>
      </c>
      <c r="BG85" s="4">
        <v>5.0999999999999997E-2</v>
      </c>
      <c r="BH85" s="4">
        <v>0</v>
      </c>
      <c r="BI85" s="4">
        <v>5.0999999999999997E-2</v>
      </c>
      <c r="BJ85" s="4">
        <v>0.04</v>
      </c>
      <c r="BK85" s="4">
        <v>0</v>
      </c>
      <c r="BL85" s="4">
        <v>0.04</v>
      </c>
      <c r="BM85" s="4">
        <v>8.0267999999999997</v>
      </c>
      <c r="BQ85" s="4">
        <v>208.934</v>
      </c>
      <c r="BR85" s="4">
        <v>8.7108000000000005E-2</v>
      </c>
      <c r="BS85" s="4">
        <v>-5</v>
      </c>
      <c r="BT85" s="4">
        <v>8.9999999999999993E-3</v>
      </c>
      <c r="BU85" s="4">
        <v>2.1287020000000001</v>
      </c>
      <c r="BV85" s="4">
        <v>0.18179999999999999</v>
      </c>
    </row>
    <row r="86" spans="1:74" x14ac:dyDescent="0.25">
      <c r="A86" s="2">
        <v>42804</v>
      </c>
      <c r="B86" s="3">
        <v>0.62313901620370371</v>
      </c>
      <c r="C86" s="4">
        <v>13.760999999999999</v>
      </c>
      <c r="D86" s="4">
        <v>0.4476</v>
      </c>
      <c r="E86" s="4">
        <v>4476.2489489999998</v>
      </c>
      <c r="F86" s="4">
        <v>2.9</v>
      </c>
      <c r="G86" s="4">
        <v>-1.1000000000000001</v>
      </c>
      <c r="H86" s="4">
        <v>929.5</v>
      </c>
      <c r="J86" s="4">
        <v>1.6</v>
      </c>
      <c r="K86" s="4">
        <v>0.85599999999999998</v>
      </c>
      <c r="L86" s="4">
        <v>11.780200000000001</v>
      </c>
      <c r="M86" s="4">
        <v>0.38319999999999999</v>
      </c>
      <c r="N86" s="4">
        <v>2.4689000000000001</v>
      </c>
      <c r="O86" s="4">
        <v>0</v>
      </c>
      <c r="P86" s="4">
        <v>2.5</v>
      </c>
      <c r="Q86" s="4">
        <v>1.9009</v>
      </c>
      <c r="R86" s="4">
        <v>0</v>
      </c>
      <c r="S86" s="4">
        <v>1.9</v>
      </c>
      <c r="T86" s="4">
        <v>929.53989999999999</v>
      </c>
      <c r="W86" s="4">
        <v>0</v>
      </c>
      <c r="X86" s="4">
        <v>1.3696999999999999</v>
      </c>
      <c r="Y86" s="4">
        <v>13</v>
      </c>
      <c r="Z86" s="4">
        <v>852</v>
      </c>
      <c r="AA86" s="4">
        <v>866</v>
      </c>
      <c r="AB86" s="4">
        <v>847</v>
      </c>
      <c r="AC86" s="4">
        <v>72</v>
      </c>
      <c r="AD86" s="4">
        <v>11.44</v>
      </c>
      <c r="AE86" s="4">
        <v>0.26</v>
      </c>
      <c r="AF86" s="4">
        <v>992</v>
      </c>
      <c r="AG86" s="4">
        <v>-7</v>
      </c>
      <c r="AH86" s="4">
        <v>15</v>
      </c>
      <c r="AI86" s="4">
        <v>28</v>
      </c>
      <c r="AJ86" s="4">
        <v>136</v>
      </c>
      <c r="AK86" s="4">
        <v>138.30000000000001</v>
      </c>
      <c r="AL86" s="4">
        <v>5.2</v>
      </c>
      <c r="AM86" s="4">
        <v>142</v>
      </c>
      <c r="AN86" s="4" t="s">
        <v>155</v>
      </c>
      <c r="AO86" s="4">
        <v>2</v>
      </c>
      <c r="AP86" s="5">
        <v>0.83143518518518522</v>
      </c>
      <c r="AQ86" s="4">
        <v>47.159354999999998</v>
      </c>
      <c r="AR86" s="4">
        <v>-88.489733000000001</v>
      </c>
      <c r="AS86" s="4">
        <v>318.8</v>
      </c>
      <c r="AT86" s="4">
        <v>0</v>
      </c>
      <c r="AU86" s="4">
        <v>12</v>
      </c>
      <c r="AV86" s="4">
        <v>10</v>
      </c>
      <c r="AW86" s="4" t="s">
        <v>407</v>
      </c>
      <c r="AX86" s="4">
        <v>1.4</v>
      </c>
      <c r="AY86" s="4">
        <v>1.5</v>
      </c>
      <c r="AZ86" s="4">
        <v>2.0708000000000002</v>
      </c>
      <c r="BA86" s="4">
        <v>11.154</v>
      </c>
      <c r="BB86" s="4">
        <v>11.79</v>
      </c>
      <c r="BC86" s="4">
        <v>1.06</v>
      </c>
      <c r="BD86" s="4">
        <v>16.817</v>
      </c>
      <c r="BE86" s="4">
        <v>2325.1439999999998</v>
      </c>
      <c r="BF86" s="4">
        <v>48.137</v>
      </c>
      <c r="BG86" s="4">
        <v>5.0999999999999997E-2</v>
      </c>
      <c r="BH86" s="4">
        <v>0</v>
      </c>
      <c r="BI86" s="4">
        <v>5.0999999999999997E-2</v>
      </c>
      <c r="BJ86" s="4">
        <v>3.9E-2</v>
      </c>
      <c r="BK86" s="4">
        <v>0</v>
      </c>
      <c r="BL86" s="4">
        <v>3.9E-2</v>
      </c>
      <c r="BM86" s="4">
        <v>7.6074999999999999</v>
      </c>
      <c r="BQ86" s="4">
        <v>196.56700000000001</v>
      </c>
      <c r="BR86" s="4">
        <v>8.6399000000000004E-2</v>
      </c>
      <c r="BS86" s="4">
        <v>-5</v>
      </c>
      <c r="BT86" s="4">
        <v>8.9999999999999993E-3</v>
      </c>
      <c r="BU86" s="4">
        <v>2.1113759999999999</v>
      </c>
      <c r="BV86" s="4">
        <v>0.18179999999999999</v>
      </c>
    </row>
    <row r="87" spans="1:74" x14ac:dyDescent="0.25">
      <c r="A87" s="2">
        <v>42804</v>
      </c>
      <c r="B87" s="3">
        <v>0.62315059027777775</v>
      </c>
      <c r="C87" s="4">
        <v>13.778</v>
      </c>
      <c r="D87" s="4">
        <v>0.4461</v>
      </c>
      <c r="E87" s="4">
        <v>4461.2061590000003</v>
      </c>
      <c r="F87" s="4">
        <v>2.8</v>
      </c>
      <c r="G87" s="4">
        <v>-1.1000000000000001</v>
      </c>
      <c r="H87" s="4">
        <v>901.5</v>
      </c>
      <c r="J87" s="4">
        <v>1.5</v>
      </c>
      <c r="K87" s="4">
        <v>0.85589999999999999</v>
      </c>
      <c r="L87" s="4">
        <v>11.7926</v>
      </c>
      <c r="M87" s="4">
        <v>0.38179999999999997</v>
      </c>
      <c r="N87" s="4">
        <v>2.3965999999999998</v>
      </c>
      <c r="O87" s="4">
        <v>0</v>
      </c>
      <c r="P87" s="4">
        <v>2.4</v>
      </c>
      <c r="Q87" s="4">
        <v>1.8452999999999999</v>
      </c>
      <c r="R87" s="4">
        <v>0</v>
      </c>
      <c r="S87" s="4">
        <v>1.8</v>
      </c>
      <c r="T87" s="4">
        <v>901.5</v>
      </c>
      <c r="W87" s="4">
        <v>0</v>
      </c>
      <c r="X87" s="4">
        <v>1.2839</v>
      </c>
      <c r="Y87" s="4">
        <v>13.1</v>
      </c>
      <c r="Z87" s="4">
        <v>852</v>
      </c>
      <c r="AA87" s="4">
        <v>867</v>
      </c>
      <c r="AB87" s="4">
        <v>848</v>
      </c>
      <c r="AC87" s="4">
        <v>72</v>
      </c>
      <c r="AD87" s="4">
        <v>11.44</v>
      </c>
      <c r="AE87" s="4">
        <v>0.26</v>
      </c>
      <c r="AF87" s="4">
        <v>992</v>
      </c>
      <c r="AG87" s="4">
        <v>-7</v>
      </c>
      <c r="AH87" s="4">
        <v>15</v>
      </c>
      <c r="AI87" s="4">
        <v>28</v>
      </c>
      <c r="AJ87" s="4">
        <v>136</v>
      </c>
      <c r="AK87" s="4">
        <v>138.69999999999999</v>
      </c>
      <c r="AL87" s="4">
        <v>5.2</v>
      </c>
      <c r="AM87" s="4">
        <v>142</v>
      </c>
      <c r="AN87" s="4" t="s">
        <v>155</v>
      </c>
      <c r="AO87" s="4">
        <v>2</v>
      </c>
      <c r="AP87" s="5">
        <v>0.83144675925925926</v>
      </c>
      <c r="AQ87" s="4">
        <v>47.159354999999998</v>
      </c>
      <c r="AR87" s="4">
        <v>-88.489733000000001</v>
      </c>
      <c r="AS87" s="4">
        <v>318.3</v>
      </c>
      <c r="AT87" s="4">
        <v>0</v>
      </c>
      <c r="AU87" s="4">
        <v>12</v>
      </c>
      <c r="AV87" s="4">
        <v>10</v>
      </c>
      <c r="AW87" s="4" t="s">
        <v>407</v>
      </c>
      <c r="AX87" s="4">
        <v>1.470729</v>
      </c>
      <c r="AY87" s="4">
        <v>1.641459</v>
      </c>
      <c r="AZ87" s="4">
        <v>2.2414589999999999</v>
      </c>
      <c r="BA87" s="4">
        <v>11.154</v>
      </c>
      <c r="BB87" s="4">
        <v>11.78</v>
      </c>
      <c r="BC87" s="4">
        <v>1.06</v>
      </c>
      <c r="BD87" s="4">
        <v>16.832000000000001</v>
      </c>
      <c r="BE87" s="4">
        <v>2326.0189999999998</v>
      </c>
      <c r="BF87" s="4">
        <v>47.936999999999998</v>
      </c>
      <c r="BG87" s="4">
        <v>0.05</v>
      </c>
      <c r="BH87" s="4">
        <v>0</v>
      </c>
      <c r="BI87" s="4">
        <v>0.05</v>
      </c>
      <c r="BJ87" s="4">
        <v>3.7999999999999999E-2</v>
      </c>
      <c r="BK87" s="4">
        <v>0</v>
      </c>
      <c r="BL87" s="4">
        <v>3.7999999999999999E-2</v>
      </c>
      <c r="BM87" s="4">
        <v>7.3731</v>
      </c>
      <c r="BQ87" s="4">
        <v>184.13300000000001</v>
      </c>
      <c r="BR87" s="4">
        <v>7.8661999999999996E-2</v>
      </c>
      <c r="BS87" s="4">
        <v>-5</v>
      </c>
      <c r="BT87" s="4">
        <v>8.7229999999999999E-3</v>
      </c>
      <c r="BU87" s="4">
        <v>1.9223030000000001</v>
      </c>
      <c r="BV87" s="4">
        <v>0.176205</v>
      </c>
    </row>
    <row r="88" spans="1:74" x14ac:dyDescent="0.25">
      <c r="A88" s="2">
        <v>42804</v>
      </c>
      <c r="B88" s="3">
        <v>0.62316216435185179</v>
      </c>
      <c r="C88" s="4">
        <v>13.78</v>
      </c>
      <c r="D88" s="4">
        <v>0.44119999999999998</v>
      </c>
      <c r="E88" s="4">
        <v>4412.3008849999997</v>
      </c>
      <c r="F88" s="4">
        <v>2.8</v>
      </c>
      <c r="G88" s="4">
        <v>-1.1000000000000001</v>
      </c>
      <c r="H88" s="4">
        <v>890</v>
      </c>
      <c r="J88" s="4">
        <v>1.48</v>
      </c>
      <c r="K88" s="4">
        <v>0.85589999999999999</v>
      </c>
      <c r="L88" s="4">
        <v>11.795</v>
      </c>
      <c r="M88" s="4">
        <v>0.37769999999999998</v>
      </c>
      <c r="N88" s="4">
        <v>2.3967000000000001</v>
      </c>
      <c r="O88" s="4">
        <v>0</v>
      </c>
      <c r="P88" s="4">
        <v>2.4</v>
      </c>
      <c r="Q88" s="4">
        <v>1.8453999999999999</v>
      </c>
      <c r="R88" s="4">
        <v>0</v>
      </c>
      <c r="S88" s="4">
        <v>1.8</v>
      </c>
      <c r="T88" s="4">
        <v>890.01390000000004</v>
      </c>
      <c r="W88" s="4">
        <v>0</v>
      </c>
      <c r="X88" s="4">
        <v>1.2662</v>
      </c>
      <c r="Y88" s="4">
        <v>13.2</v>
      </c>
      <c r="Z88" s="4">
        <v>851</v>
      </c>
      <c r="AA88" s="4">
        <v>866</v>
      </c>
      <c r="AB88" s="4">
        <v>846</v>
      </c>
      <c r="AC88" s="4">
        <v>72</v>
      </c>
      <c r="AD88" s="4">
        <v>11.44</v>
      </c>
      <c r="AE88" s="4">
        <v>0.26</v>
      </c>
      <c r="AF88" s="4">
        <v>992</v>
      </c>
      <c r="AG88" s="4">
        <v>-7</v>
      </c>
      <c r="AH88" s="4">
        <v>15</v>
      </c>
      <c r="AI88" s="4">
        <v>28</v>
      </c>
      <c r="AJ88" s="4">
        <v>136</v>
      </c>
      <c r="AK88" s="4">
        <v>138</v>
      </c>
      <c r="AL88" s="4">
        <v>5.0999999999999996</v>
      </c>
      <c r="AM88" s="4">
        <v>142</v>
      </c>
      <c r="AN88" s="4" t="s">
        <v>155</v>
      </c>
      <c r="AO88" s="4">
        <v>2</v>
      </c>
      <c r="AP88" s="5">
        <v>0.8314583333333333</v>
      </c>
      <c r="AQ88" s="4">
        <v>47.159354999999998</v>
      </c>
      <c r="AR88" s="4">
        <v>-88.489733000000001</v>
      </c>
      <c r="AS88" s="4">
        <v>318.2</v>
      </c>
      <c r="AT88" s="4">
        <v>0</v>
      </c>
      <c r="AU88" s="4">
        <v>12</v>
      </c>
      <c r="AV88" s="4">
        <v>10</v>
      </c>
      <c r="AW88" s="4" t="s">
        <v>407</v>
      </c>
      <c r="AX88" s="4">
        <v>1.6415420000000001</v>
      </c>
      <c r="AY88" s="4">
        <v>1.912312</v>
      </c>
      <c r="AZ88" s="4">
        <v>2.5123120000000001</v>
      </c>
      <c r="BA88" s="4">
        <v>11.154</v>
      </c>
      <c r="BB88" s="4">
        <v>11.78</v>
      </c>
      <c r="BC88" s="4">
        <v>1.06</v>
      </c>
      <c r="BD88" s="4">
        <v>16.829999999999998</v>
      </c>
      <c r="BE88" s="4">
        <v>2327.0500000000002</v>
      </c>
      <c r="BF88" s="4">
        <v>47.423999999999999</v>
      </c>
      <c r="BG88" s="4">
        <v>0.05</v>
      </c>
      <c r="BH88" s="4">
        <v>0</v>
      </c>
      <c r="BI88" s="4">
        <v>0.05</v>
      </c>
      <c r="BJ88" s="4">
        <v>3.7999999999999999E-2</v>
      </c>
      <c r="BK88" s="4">
        <v>0</v>
      </c>
      <c r="BL88" s="4">
        <v>3.7999999999999999E-2</v>
      </c>
      <c r="BM88" s="4">
        <v>7.2808999999999999</v>
      </c>
      <c r="BQ88" s="4">
        <v>181.64500000000001</v>
      </c>
      <c r="BR88" s="4">
        <v>8.2723000000000005E-2</v>
      </c>
      <c r="BS88" s="4">
        <v>-5</v>
      </c>
      <c r="BT88" s="4">
        <v>8.0000000000000002E-3</v>
      </c>
      <c r="BU88" s="4">
        <v>2.021544</v>
      </c>
      <c r="BV88" s="4">
        <v>0.16159999999999999</v>
      </c>
    </row>
    <row r="89" spans="1:74" x14ac:dyDescent="0.25">
      <c r="A89" s="2">
        <v>42804</v>
      </c>
      <c r="B89" s="3">
        <v>0.62317373842592594</v>
      </c>
      <c r="C89" s="4">
        <v>13.819000000000001</v>
      </c>
      <c r="D89" s="4">
        <v>0.42109999999999997</v>
      </c>
      <c r="E89" s="4">
        <v>4211.1745780000001</v>
      </c>
      <c r="F89" s="4">
        <v>2.8</v>
      </c>
      <c r="G89" s="4">
        <v>-1.1000000000000001</v>
      </c>
      <c r="H89" s="4">
        <v>841.3</v>
      </c>
      <c r="J89" s="4">
        <v>1.4</v>
      </c>
      <c r="K89" s="4">
        <v>0.85589999999999999</v>
      </c>
      <c r="L89" s="4">
        <v>11.827299999999999</v>
      </c>
      <c r="M89" s="4">
        <v>0.3604</v>
      </c>
      <c r="N89" s="4">
        <v>2.3965000000000001</v>
      </c>
      <c r="O89" s="4">
        <v>0</v>
      </c>
      <c r="P89" s="4">
        <v>2.4</v>
      </c>
      <c r="Q89" s="4">
        <v>1.8452</v>
      </c>
      <c r="R89" s="4">
        <v>0</v>
      </c>
      <c r="S89" s="4">
        <v>1.8</v>
      </c>
      <c r="T89" s="4">
        <v>841.3</v>
      </c>
      <c r="W89" s="4">
        <v>0</v>
      </c>
      <c r="X89" s="4">
        <v>1.1981999999999999</v>
      </c>
      <c r="Y89" s="4">
        <v>13.2</v>
      </c>
      <c r="Z89" s="4">
        <v>851</v>
      </c>
      <c r="AA89" s="4">
        <v>866</v>
      </c>
      <c r="AB89" s="4">
        <v>845</v>
      </c>
      <c r="AC89" s="4">
        <v>72</v>
      </c>
      <c r="AD89" s="4">
        <v>11.44</v>
      </c>
      <c r="AE89" s="4">
        <v>0.26</v>
      </c>
      <c r="AF89" s="4">
        <v>992</v>
      </c>
      <c r="AG89" s="4">
        <v>-7</v>
      </c>
      <c r="AH89" s="4">
        <v>15</v>
      </c>
      <c r="AI89" s="4">
        <v>28</v>
      </c>
      <c r="AJ89" s="4">
        <v>136</v>
      </c>
      <c r="AK89" s="4">
        <v>138</v>
      </c>
      <c r="AL89" s="4">
        <v>5.2</v>
      </c>
      <c r="AM89" s="4">
        <v>142</v>
      </c>
      <c r="AN89" s="4" t="s">
        <v>155</v>
      </c>
      <c r="AO89" s="4">
        <v>2</v>
      </c>
      <c r="AP89" s="5">
        <v>0.83146990740740734</v>
      </c>
      <c r="AQ89" s="4">
        <v>47.159354999999998</v>
      </c>
      <c r="AR89" s="4">
        <v>-88.489733000000001</v>
      </c>
      <c r="AS89" s="4">
        <v>318.2</v>
      </c>
      <c r="AT89" s="4">
        <v>0</v>
      </c>
      <c r="AU89" s="4">
        <v>12</v>
      </c>
      <c r="AV89" s="4">
        <v>10</v>
      </c>
      <c r="AW89" s="4" t="s">
        <v>407</v>
      </c>
      <c r="AX89" s="4">
        <v>1.7</v>
      </c>
      <c r="AY89" s="4">
        <v>2</v>
      </c>
      <c r="AZ89" s="4">
        <v>2.6</v>
      </c>
      <c r="BA89" s="4">
        <v>11.154</v>
      </c>
      <c r="BB89" s="4">
        <v>11.77</v>
      </c>
      <c r="BC89" s="4">
        <v>1.06</v>
      </c>
      <c r="BD89" s="4">
        <v>16.838999999999999</v>
      </c>
      <c r="BE89" s="4">
        <v>2331.4810000000002</v>
      </c>
      <c r="BF89" s="4">
        <v>45.220999999999997</v>
      </c>
      <c r="BG89" s="4">
        <v>4.9000000000000002E-2</v>
      </c>
      <c r="BH89" s="4">
        <v>0</v>
      </c>
      <c r="BI89" s="4">
        <v>4.9000000000000002E-2</v>
      </c>
      <c r="BJ89" s="4">
        <v>3.7999999999999999E-2</v>
      </c>
      <c r="BK89" s="4">
        <v>0</v>
      </c>
      <c r="BL89" s="4">
        <v>3.7999999999999999E-2</v>
      </c>
      <c r="BM89" s="4">
        <v>6.8765999999999998</v>
      </c>
      <c r="BQ89" s="4">
        <v>171.744</v>
      </c>
      <c r="BR89" s="4">
        <v>8.3662E-2</v>
      </c>
      <c r="BS89" s="4">
        <v>-5</v>
      </c>
      <c r="BT89" s="4">
        <v>7.7229999999999998E-3</v>
      </c>
      <c r="BU89" s="4">
        <v>2.0444900000000001</v>
      </c>
      <c r="BV89" s="4">
        <v>0.156005</v>
      </c>
    </row>
    <row r="90" spans="1:74" x14ac:dyDescent="0.25">
      <c r="A90" s="2">
        <v>42804</v>
      </c>
      <c r="B90" s="3">
        <v>0.62318531249999998</v>
      </c>
      <c r="C90" s="4">
        <v>13.85</v>
      </c>
      <c r="D90" s="4">
        <v>0.40229999999999999</v>
      </c>
      <c r="E90" s="4">
        <v>4022.5910250000002</v>
      </c>
      <c r="F90" s="4">
        <v>2.8</v>
      </c>
      <c r="G90" s="4">
        <v>-1.1000000000000001</v>
      </c>
      <c r="H90" s="4">
        <v>850.7</v>
      </c>
      <c r="J90" s="4">
        <v>1.4</v>
      </c>
      <c r="K90" s="4">
        <v>0.85580000000000001</v>
      </c>
      <c r="L90" s="4">
        <v>11.853199999999999</v>
      </c>
      <c r="M90" s="4">
        <v>0.34429999999999999</v>
      </c>
      <c r="N90" s="4">
        <v>2.3963000000000001</v>
      </c>
      <c r="O90" s="4">
        <v>0</v>
      </c>
      <c r="P90" s="4">
        <v>2.4</v>
      </c>
      <c r="Q90" s="4">
        <v>1.8451</v>
      </c>
      <c r="R90" s="4">
        <v>0</v>
      </c>
      <c r="S90" s="4">
        <v>1.8</v>
      </c>
      <c r="T90" s="4">
        <v>850.72670000000005</v>
      </c>
      <c r="W90" s="4">
        <v>0</v>
      </c>
      <c r="X90" s="4">
        <v>1.1981999999999999</v>
      </c>
      <c r="Y90" s="4">
        <v>13.2</v>
      </c>
      <c r="Z90" s="4">
        <v>851</v>
      </c>
      <c r="AA90" s="4">
        <v>866</v>
      </c>
      <c r="AB90" s="4">
        <v>845</v>
      </c>
      <c r="AC90" s="4">
        <v>72</v>
      </c>
      <c r="AD90" s="4">
        <v>11.44</v>
      </c>
      <c r="AE90" s="4">
        <v>0.26</v>
      </c>
      <c r="AF90" s="4">
        <v>992</v>
      </c>
      <c r="AG90" s="4">
        <v>-7</v>
      </c>
      <c r="AH90" s="4">
        <v>15</v>
      </c>
      <c r="AI90" s="4">
        <v>28</v>
      </c>
      <c r="AJ90" s="4">
        <v>136</v>
      </c>
      <c r="AK90" s="4">
        <v>138.30000000000001</v>
      </c>
      <c r="AL90" s="4">
        <v>5.3</v>
      </c>
      <c r="AM90" s="4">
        <v>142</v>
      </c>
      <c r="AN90" s="4" t="s">
        <v>155</v>
      </c>
      <c r="AO90" s="4">
        <v>2</v>
      </c>
      <c r="AP90" s="5">
        <v>0.83148148148148149</v>
      </c>
      <c r="AQ90" s="4">
        <v>47.159354999999998</v>
      </c>
      <c r="AR90" s="4">
        <v>-88.489733000000001</v>
      </c>
      <c r="AS90" s="4">
        <v>318.3</v>
      </c>
      <c r="AT90" s="4">
        <v>0</v>
      </c>
      <c r="AU90" s="4">
        <v>12</v>
      </c>
      <c r="AV90" s="4">
        <v>10</v>
      </c>
      <c r="AW90" s="4" t="s">
        <v>407</v>
      </c>
      <c r="AX90" s="4">
        <v>1.7</v>
      </c>
      <c r="AY90" s="4">
        <v>1.7876000000000001</v>
      </c>
      <c r="AZ90" s="4">
        <v>2.5291999999999999</v>
      </c>
      <c r="BA90" s="4">
        <v>11.154</v>
      </c>
      <c r="BB90" s="4">
        <v>11.77</v>
      </c>
      <c r="BC90" s="4">
        <v>1.05</v>
      </c>
      <c r="BD90" s="4">
        <v>16.846</v>
      </c>
      <c r="BE90" s="4">
        <v>2334.5479999999998</v>
      </c>
      <c r="BF90" s="4">
        <v>43.155000000000001</v>
      </c>
      <c r="BG90" s="4">
        <v>4.9000000000000002E-2</v>
      </c>
      <c r="BH90" s="4">
        <v>0</v>
      </c>
      <c r="BI90" s="4">
        <v>4.9000000000000002E-2</v>
      </c>
      <c r="BJ90" s="4">
        <v>3.7999999999999999E-2</v>
      </c>
      <c r="BK90" s="4">
        <v>0</v>
      </c>
      <c r="BL90" s="4">
        <v>3.7999999999999999E-2</v>
      </c>
      <c r="BM90" s="4">
        <v>6.9476000000000004</v>
      </c>
      <c r="BQ90" s="4">
        <v>171.58500000000001</v>
      </c>
      <c r="BR90" s="4">
        <v>8.7722999999999995E-2</v>
      </c>
      <c r="BS90" s="4">
        <v>-5</v>
      </c>
      <c r="BT90" s="4">
        <v>7.2769999999999996E-3</v>
      </c>
      <c r="BU90" s="4">
        <v>2.1437309999999998</v>
      </c>
      <c r="BV90" s="4">
        <v>0.14699499999999999</v>
      </c>
    </row>
    <row r="91" spans="1:74" x14ac:dyDescent="0.25">
      <c r="A91" s="2">
        <v>42804</v>
      </c>
      <c r="B91" s="3">
        <v>0.62319688657407413</v>
      </c>
      <c r="C91" s="4">
        <v>13.856</v>
      </c>
      <c r="D91" s="4">
        <v>0.3851</v>
      </c>
      <c r="E91" s="4">
        <v>3851.1475409999998</v>
      </c>
      <c r="F91" s="4">
        <v>2.8</v>
      </c>
      <c r="G91" s="4">
        <v>-1.1000000000000001</v>
      </c>
      <c r="H91" s="4">
        <v>824.5</v>
      </c>
      <c r="J91" s="4">
        <v>1.3</v>
      </c>
      <c r="K91" s="4">
        <v>0.85599999999999998</v>
      </c>
      <c r="L91" s="4">
        <v>11.8606</v>
      </c>
      <c r="M91" s="4">
        <v>0.3296</v>
      </c>
      <c r="N91" s="4">
        <v>2.3967000000000001</v>
      </c>
      <c r="O91" s="4">
        <v>0</v>
      </c>
      <c r="P91" s="4">
        <v>2.4</v>
      </c>
      <c r="Q91" s="4">
        <v>1.8453999999999999</v>
      </c>
      <c r="R91" s="4">
        <v>0</v>
      </c>
      <c r="S91" s="4">
        <v>1.8</v>
      </c>
      <c r="T91" s="4">
        <v>824.54020000000003</v>
      </c>
      <c r="W91" s="4">
        <v>0</v>
      </c>
      <c r="X91" s="4">
        <v>1.1128</v>
      </c>
      <c r="Y91" s="4">
        <v>13.2</v>
      </c>
      <c r="Z91" s="4">
        <v>851</v>
      </c>
      <c r="AA91" s="4">
        <v>865</v>
      </c>
      <c r="AB91" s="4">
        <v>845</v>
      </c>
      <c r="AC91" s="4">
        <v>72</v>
      </c>
      <c r="AD91" s="4">
        <v>11.44</v>
      </c>
      <c r="AE91" s="4">
        <v>0.26</v>
      </c>
      <c r="AF91" s="4">
        <v>992</v>
      </c>
      <c r="AG91" s="4">
        <v>-7</v>
      </c>
      <c r="AH91" s="4">
        <v>15</v>
      </c>
      <c r="AI91" s="4">
        <v>28</v>
      </c>
      <c r="AJ91" s="4">
        <v>136</v>
      </c>
      <c r="AK91" s="4">
        <v>138.69999999999999</v>
      </c>
      <c r="AL91" s="4">
        <v>5.3</v>
      </c>
      <c r="AM91" s="4">
        <v>142</v>
      </c>
      <c r="AN91" s="4" t="s">
        <v>155</v>
      </c>
      <c r="AO91" s="4">
        <v>2</v>
      </c>
      <c r="AP91" s="5">
        <v>0.83149305555555564</v>
      </c>
      <c r="AQ91" s="4">
        <v>47.159354999999998</v>
      </c>
      <c r="AR91" s="4">
        <v>-88.489733000000001</v>
      </c>
      <c r="AS91" s="4">
        <v>318.3</v>
      </c>
      <c r="AT91" s="4">
        <v>0</v>
      </c>
      <c r="AU91" s="4">
        <v>12</v>
      </c>
      <c r="AV91" s="4">
        <v>10</v>
      </c>
      <c r="AW91" s="4" t="s">
        <v>407</v>
      </c>
      <c r="AX91" s="4">
        <v>1.4168000000000001</v>
      </c>
      <c r="AY91" s="4">
        <v>1.6292</v>
      </c>
      <c r="AZ91" s="4">
        <v>2.2168000000000001</v>
      </c>
      <c r="BA91" s="4">
        <v>11.154</v>
      </c>
      <c r="BB91" s="4">
        <v>11.78</v>
      </c>
      <c r="BC91" s="4">
        <v>1.06</v>
      </c>
      <c r="BD91" s="4">
        <v>16.827000000000002</v>
      </c>
      <c r="BE91" s="4">
        <v>2337.884</v>
      </c>
      <c r="BF91" s="4">
        <v>41.356000000000002</v>
      </c>
      <c r="BG91" s="4">
        <v>4.9000000000000002E-2</v>
      </c>
      <c r="BH91" s="4">
        <v>0</v>
      </c>
      <c r="BI91" s="4">
        <v>4.9000000000000002E-2</v>
      </c>
      <c r="BJ91" s="4">
        <v>3.7999999999999999E-2</v>
      </c>
      <c r="BK91" s="4">
        <v>0</v>
      </c>
      <c r="BL91" s="4">
        <v>3.7999999999999999E-2</v>
      </c>
      <c r="BM91" s="4">
        <v>6.7392000000000003</v>
      </c>
      <c r="BQ91" s="4">
        <v>159.48400000000001</v>
      </c>
      <c r="BR91" s="4">
        <v>8.6999999999999994E-2</v>
      </c>
      <c r="BS91" s="4">
        <v>-5</v>
      </c>
      <c r="BT91" s="4">
        <v>8.2769999999999996E-3</v>
      </c>
      <c r="BU91" s="4">
        <v>2.1260620000000001</v>
      </c>
      <c r="BV91" s="4">
        <v>0.16719000000000001</v>
      </c>
    </row>
    <row r="92" spans="1:74" x14ac:dyDescent="0.25">
      <c r="A92" s="2">
        <v>42804</v>
      </c>
      <c r="B92" s="3">
        <v>0.62320846064814817</v>
      </c>
      <c r="C92" s="4">
        <v>13.879</v>
      </c>
      <c r="D92" s="4">
        <v>0.376</v>
      </c>
      <c r="E92" s="4">
        <v>3760</v>
      </c>
      <c r="F92" s="4">
        <v>2.8</v>
      </c>
      <c r="G92" s="4">
        <v>-1.1000000000000001</v>
      </c>
      <c r="H92" s="4">
        <v>791.4</v>
      </c>
      <c r="J92" s="4">
        <v>1.3</v>
      </c>
      <c r="K92" s="4">
        <v>0.85589999999999999</v>
      </c>
      <c r="L92" s="4">
        <v>11.879</v>
      </c>
      <c r="M92" s="4">
        <v>0.32179999999999997</v>
      </c>
      <c r="N92" s="4">
        <v>2.3965000000000001</v>
      </c>
      <c r="O92" s="4">
        <v>0</v>
      </c>
      <c r="P92" s="4">
        <v>2.4</v>
      </c>
      <c r="Q92" s="4">
        <v>1.8449</v>
      </c>
      <c r="R92" s="4">
        <v>0</v>
      </c>
      <c r="S92" s="4">
        <v>1.8</v>
      </c>
      <c r="T92" s="4">
        <v>791.4</v>
      </c>
      <c r="W92" s="4">
        <v>0</v>
      </c>
      <c r="X92" s="4">
        <v>1.1126</v>
      </c>
      <c r="Y92" s="4">
        <v>13.1</v>
      </c>
      <c r="Z92" s="4">
        <v>852</v>
      </c>
      <c r="AA92" s="4">
        <v>866</v>
      </c>
      <c r="AB92" s="4">
        <v>847</v>
      </c>
      <c r="AC92" s="4">
        <v>71.7</v>
      </c>
      <c r="AD92" s="4">
        <v>11.39</v>
      </c>
      <c r="AE92" s="4">
        <v>0.26</v>
      </c>
      <c r="AF92" s="4">
        <v>992</v>
      </c>
      <c r="AG92" s="4">
        <v>-7</v>
      </c>
      <c r="AH92" s="4">
        <v>15</v>
      </c>
      <c r="AI92" s="4">
        <v>28</v>
      </c>
      <c r="AJ92" s="4">
        <v>136.30000000000001</v>
      </c>
      <c r="AK92" s="4">
        <v>137.69999999999999</v>
      </c>
      <c r="AL92" s="4">
        <v>5.2</v>
      </c>
      <c r="AM92" s="4">
        <v>142</v>
      </c>
      <c r="AN92" s="4" t="s">
        <v>155</v>
      </c>
      <c r="AO92" s="4">
        <v>2</v>
      </c>
      <c r="AP92" s="5">
        <v>0.83150462962962957</v>
      </c>
      <c r="AQ92" s="4">
        <v>47.159354999999998</v>
      </c>
      <c r="AR92" s="4">
        <v>-88.489733000000001</v>
      </c>
      <c r="AS92" s="4">
        <v>318.3</v>
      </c>
      <c r="AT92" s="4">
        <v>0</v>
      </c>
      <c r="AU92" s="4">
        <v>12</v>
      </c>
      <c r="AV92" s="4">
        <v>10</v>
      </c>
      <c r="AW92" s="4" t="s">
        <v>407</v>
      </c>
      <c r="AX92" s="4">
        <v>1.3</v>
      </c>
      <c r="AY92" s="4">
        <v>1.6</v>
      </c>
      <c r="AZ92" s="4">
        <v>2.1</v>
      </c>
      <c r="BA92" s="4">
        <v>11.154</v>
      </c>
      <c r="BB92" s="4">
        <v>11.77</v>
      </c>
      <c r="BC92" s="4">
        <v>1.06</v>
      </c>
      <c r="BD92" s="4">
        <v>16.838999999999999</v>
      </c>
      <c r="BE92" s="4">
        <v>2340.125</v>
      </c>
      <c r="BF92" s="4">
        <v>40.348999999999997</v>
      </c>
      <c r="BG92" s="4">
        <v>4.9000000000000002E-2</v>
      </c>
      <c r="BH92" s="4">
        <v>0</v>
      </c>
      <c r="BI92" s="4">
        <v>4.9000000000000002E-2</v>
      </c>
      <c r="BJ92" s="4">
        <v>3.7999999999999999E-2</v>
      </c>
      <c r="BK92" s="4">
        <v>0</v>
      </c>
      <c r="BL92" s="4">
        <v>3.7999999999999999E-2</v>
      </c>
      <c r="BM92" s="4">
        <v>6.4645000000000001</v>
      </c>
      <c r="BQ92" s="4">
        <v>159.37200000000001</v>
      </c>
      <c r="BR92" s="4">
        <v>8.5619000000000001E-2</v>
      </c>
      <c r="BS92" s="4">
        <v>-5</v>
      </c>
      <c r="BT92" s="4">
        <v>8.7240000000000009E-3</v>
      </c>
      <c r="BU92" s="4">
        <v>2.0923050000000001</v>
      </c>
      <c r="BV92" s="4">
        <v>0.17621899999999999</v>
      </c>
    </row>
    <row r="93" spans="1:74" x14ac:dyDescent="0.25">
      <c r="A93" s="2">
        <v>42804</v>
      </c>
      <c r="B93" s="3">
        <v>0.6232200347222222</v>
      </c>
      <c r="C93" s="4">
        <v>13.871</v>
      </c>
      <c r="D93" s="4">
        <v>0.3831</v>
      </c>
      <c r="E93" s="4">
        <v>3830.5731390000001</v>
      </c>
      <c r="F93" s="4">
        <v>2.8</v>
      </c>
      <c r="G93" s="4">
        <v>-1.1000000000000001</v>
      </c>
      <c r="H93" s="4">
        <v>791</v>
      </c>
      <c r="J93" s="4">
        <v>1.3</v>
      </c>
      <c r="K93" s="4">
        <v>0.85589999999999999</v>
      </c>
      <c r="L93" s="4">
        <v>11.8725</v>
      </c>
      <c r="M93" s="4">
        <v>0.32790000000000002</v>
      </c>
      <c r="N93" s="4">
        <v>2.3965000000000001</v>
      </c>
      <c r="O93" s="4">
        <v>0</v>
      </c>
      <c r="P93" s="4">
        <v>2.4</v>
      </c>
      <c r="Q93" s="4">
        <v>1.8442000000000001</v>
      </c>
      <c r="R93" s="4">
        <v>0</v>
      </c>
      <c r="S93" s="4">
        <v>1.8</v>
      </c>
      <c r="T93" s="4">
        <v>791.04589999999996</v>
      </c>
      <c r="W93" s="4">
        <v>0</v>
      </c>
      <c r="X93" s="4">
        <v>1.1127</v>
      </c>
      <c r="Y93" s="4">
        <v>13.2</v>
      </c>
      <c r="Z93" s="4">
        <v>851</v>
      </c>
      <c r="AA93" s="4">
        <v>865</v>
      </c>
      <c r="AB93" s="4">
        <v>846</v>
      </c>
      <c r="AC93" s="4">
        <v>71</v>
      </c>
      <c r="AD93" s="4">
        <v>11.28</v>
      </c>
      <c r="AE93" s="4">
        <v>0.26</v>
      </c>
      <c r="AF93" s="4">
        <v>992</v>
      </c>
      <c r="AG93" s="4">
        <v>-7</v>
      </c>
      <c r="AH93" s="4">
        <v>15</v>
      </c>
      <c r="AI93" s="4">
        <v>28</v>
      </c>
      <c r="AJ93" s="4">
        <v>137</v>
      </c>
      <c r="AK93" s="4">
        <v>136.69999999999999</v>
      </c>
      <c r="AL93" s="4">
        <v>5.2</v>
      </c>
      <c r="AM93" s="4">
        <v>142</v>
      </c>
      <c r="AN93" s="4" t="s">
        <v>155</v>
      </c>
      <c r="AO93" s="4">
        <v>2</v>
      </c>
      <c r="AP93" s="5">
        <v>0.83151620370370372</v>
      </c>
      <c r="AQ93" s="4">
        <v>47.159354999999998</v>
      </c>
      <c r="AR93" s="4">
        <v>-88.489733000000001</v>
      </c>
      <c r="AS93" s="4">
        <v>318.2</v>
      </c>
      <c r="AT93" s="4">
        <v>0</v>
      </c>
      <c r="AU93" s="4">
        <v>12</v>
      </c>
      <c r="AV93" s="4">
        <v>10</v>
      </c>
      <c r="AW93" s="4" t="s">
        <v>407</v>
      </c>
      <c r="AX93" s="4">
        <v>1.3</v>
      </c>
      <c r="AY93" s="4">
        <v>1.6</v>
      </c>
      <c r="AZ93" s="4">
        <v>2.1</v>
      </c>
      <c r="BA93" s="4">
        <v>11.154</v>
      </c>
      <c r="BB93" s="4">
        <v>11.77</v>
      </c>
      <c r="BC93" s="4">
        <v>1.06</v>
      </c>
      <c r="BD93" s="4">
        <v>16.835000000000001</v>
      </c>
      <c r="BE93" s="4">
        <v>2338.9369999999999</v>
      </c>
      <c r="BF93" s="4">
        <v>41.11</v>
      </c>
      <c r="BG93" s="4">
        <v>4.9000000000000002E-2</v>
      </c>
      <c r="BH93" s="4">
        <v>0</v>
      </c>
      <c r="BI93" s="4">
        <v>4.9000000000000002E-2</v>
      </c>
      <c r="BJ93" s="4">
        <v>3.7999999999999999E-2</v>
      </c>
      <c r="BK93" s="4">
        <v>0</v>
      </c>
      <c r="BL93" s="4">
        <v>3.7999999999999999E-2</v>
      </c>
      <c r="BM93" s="4">
        <v>6.4618000000000002</v>
      </c>
      <c r="BQ93" s="4">
        <v>159.38399999999999</v>
      </c>
      <c r="BR93" s="4">
        <v>8.6708999999999994E-2</v>
      </c>
      <c r="BS93" s="4">
        <v>-5</v>
      </c>
      <c r="BT93" s="4">
        <v>8.0000000000000002E-3</v>
      </c>
      <c r="BU93" s="4">
        <v>2.118951</v>
      </c>
      <c r="BV93" s="4">
        <v>0.16159999999999999</v>
      </c>
    </row>
    <row r="94" spans="1:74" x14ac:dyDescent="0.25">
      <c r="A94" s="2">
        <v>42804</v>
      </c>
      <c r="B94" s="3">
        <v>0.62323160879629624</v>
      </c>
      <c r="C94" s="4">
        <v>13.884</v>
      </c>
      <c r="D94" s="4">
        <v>0.40889999999999999</v>
      </c>
      <c r="E94" s="4">
        <v>4089.3294700000001</v>
      </c>
      <c r="F94" s="4">
        <v>2.8</v>
      </c>
      <c r="G94" s="4">
        <v>-1.1000000000000001</v>
      </c>
      <c r="H94" s="4">
        <v>741.2</v>
      </c>
      <c r="J94" s="4">
        <v>1.2</v>
      </c>
      <c r="K94" s="4">
        <v>0.85560000000000003</v>
      </c>
      <c r="L94" s="4">
        <v>11.879200000000001</v>
      </c>
      <c r="M94" s="4">
        <v>0.34989999999999999</v>
      </c>
      <c r="N94" s="4">
        <v>2.3956</v>
      </c>
      <c r="O94" s="4">
        <v>0</v>
      </c>
      <c r="P94" s="4">
        <v>2.4</v>
      </c>
      <c r="Q94" s="4">
        <v>1.8434999999999999</v>
      </c>
      <c r="R94" s="4">
        <v>0</v>
      </c>
      <c r="S94" s="4">
        <v>1.8</v>
      </c>
      <c r="T94" s="4">
        <v>741.2</v>
      </c>
      <c r="W94" s="4">
        <v>0</v>
      </c>
      <c r="X94" s="4">
        <v>1.0266999999999999</v>
      </c>
      <c r="Y94" s="4">
        <v>13.2</v>
      </c>
      <c r="Z94" s="4">
        <v>850</v>
      </c>
      <c r="AA94" s="4">
        <v>865</v>
      </c>
      <c r="AB94" s="4">
        <v>845</v>
      </c>
      <c r="AC94" s="4">
        <v>71</v>
      </c>
      <c r="AD94" s="4">
        <v>11.28</v>
      </c>
      <c r="AE94" s="4">
        <v>0.26</v>
      </c>
      <c r="AF94" s="4">
        <v>992</v>
      </c>
      <c r="AG94" s="4">
        <v>-7</v>
      </c>
      <c r="AH94" s="4">
        <v>15</v>
      </c>
      <c r="AI94" s="4">
        <v>28</v>
      </c>
      <c r="AJ94" s="4">
        <v>137</v>
      </c>
      <c r="AK94" s="4">
        <v>136</v>
      </c>
      <c r="AL94" s="4">
        <v>5.2</v>
      </c>
      <c r="AM94" s="4">
        <v>142</v>
      </c>
      <c r="AN94" s="4" t="s">
        <v>155</v>
      </c>
      <c r="AO94" s="4">
        <v>2</v>
      </c>
      <c r="AP94" s="5">
        <v>0.83152777777777775</v>
      </c>
      <c r="AQ94" s="4">
        <v>47.159354999999998</v>
      </c>
      <c r="AR94" s="4">
        <v>-88.489733000000001</v>
      </c>
      <c r="AS94" s="4">
        <v>318</v>
      </c>
      <c r="AT94" s="4">
        <v>0</v>
      </c>
      <c r="AU94" s="4">
        <v>12</v>
      </c>
      <c r="AV94" s="4">
        <v>10</v>
      </c>
      <c r="AW94" s="4" t="s">
        <v>407</v>
      </c>
      <c r="AX94" s="4">
        <v>1.3</v>
      </c>
      <c r="AY94" s="4">
        <v>1.6</v>
      </c>
      <c r="AZ94" s="4">
        <v>2.1</v>
      </c>
      <c r="BA94" s="4">
        <v>11.154</v>
      </c>
      <c r="BB94" s="4">
        <v>11.74</v>
      </c>
      <c r="BC94" s="4">
        <v>1.05</v>
      </c>
      <c r="BD94" s="4">
        <v>16.879000000000001</v>
      </c>
      <c r="BE94" s="4">
        <v>2335.7269999999999</v>
      </c>
      <c r="BF94" s="4">
        <v>43.784999999999997</v>
      </c>
      <c r="BG94" s="4">
        <v>4.9000000000000002E-2</v>
      </c>
      <c r="BH94" s="4">
        <v>0</v>
      </c>
      <c r="BI94" s="4">
        <v>4.9000000000000002E-2</v>
      </c>
      <c r="BJ94" s="4">
        <v>3.7999999999999999E-2</v>
      </c>
      <c r="BK94" s="4">
        <v>0</v>
      </c>
      <c r="BL94" s="4">
        <v>3.7999999999999999E-2</v>
      </c>
      <c r="BM94" s="4">
        <v>6.0429000000000004</v>
      </c>
      <c r="BQ94" s="4">
        <v>146.78399999999999</v>
      </c>
      <c r="BR94" s="4">
        <v>9.7337999999999994E-2</v>
      </c>
      <c r="BS94" s="4">
        <v>-5</v>
      </c>
      <c r="BT94" s="4">
        <v>8.0000000000000002E-3</v>
      </c>
      <c r="BU94" s="4">
        <v>2.378698</v>
      </c>
      <c r="BV94" s="4">
        <v>0.16159999999999999</v>
      </c>
    </row>
    <row r="95" spans="1:74" x14ac:dyDescent="0.25">
      <c r="A95" s="2">
        <v>42804</v>
      </c>
      <c r="B95" s="3">
        <v>0.62324318287037039</v>
      </c>
      <c r="C95" s="4">
        <v>13.885</v>
      </c>
      <c r="D95" s="4">
        <v>0.40810000000000002</v>
      </c>
      <c r="E95" s="4">
        <v>4081.0513249999999</v>
      </c>
      <c r="F95" s="4">
        <v>2.8</v>
      </c>
      <c r="G95" s="4">
        <v>-1.1000000000000001</v>
      </c>
      <c r="H95" s="4">
        <v>751.2</v>
      </c>
      <c r="J95" s="4">
        <v>1.2</v>
      </c>
      <c r="K95" s="4">
        <v>0.85550000000000004</v>
      </c>
      <c r="L95" s="4">
        <v>11.8788</v>
      </c>
      <c r="M95" s="4">
        <v>0.34920000000000001</v>
      </c>
      <c r="N95" s="4">
        <v>2.3955000000000002</v>
      </c>
      <c r="O95" s="4">
        <v>0</v>
      </c>
      <c r="P95" s="4">
        <v>2.4</v>
      </c>
      <c r="Q95" s="4">
        <v>1.8433999999999999</v>
      </c>
      <c r="R95" s="4">
        <v>0</v>
      </c>
      <c r="S95" s="4">
        <v>1.8</v>
      </c>
      <c r="T95" s="4">
        <v>751.2</v>
      </c>
      <c r="W95" s="4">
        <v>0</v>
      </c>
      <c r="X95" s="4">
        <v>1.0266</v>
      </c>
      <c r="Y95" s="4">
        <v>13.1</v>
      </c>
      <c r="Z95" s="4">
        <v>851</v>
      </c>
      <c r="AA95" s="4">
        <v>865</v>
      </c>
      <c r="AB95" s="4">
        <v>844</v>
      </c>
      <c r="AC95" s="4">
        <v>71</v>
      </c>
      <c r="AD95" s="4">
        <v>11.28</v>
      </c>
      <c r="AE95" s="4">
        <v>0.26</v>
      </c>
      <c r="AF95" s="4">
        <v>992</v>
      </c>
      <c r="AG95" s="4">
        <v>-7</v>
      </c>
      <c r="AH95" s="4">
        <v>15</v>
      </c>
      <c r="AI95" s="4">
        <v>28</v>
      </c>
      <c r="AJ95" s="4">
        <v>136.69999999999999</v>
      </c>
      <c r="AK95" s="4">
        <v>135.69999999999999</v>
      </c>
      <c r="AL95" s="4">
        <v>5.0999999999999996</v>
      </c>
      <c r="AM95" s="4">
        <v>142</v>
      </c>
      <c r="AN95" s="4" t="s">
        <v>155</v>
      </c>
      <c r="AO95" s="4">
        <v>2</v>
      </c>
      <c r="AP95" s="5">
        <v>0.8315393518518519</v>
      </c>
      <c r="AQ95" s="4">
        <v>47.159354999999998</v>
      </c>
      <c r="AR95" s="4">
        <v>-88.489733000000001</v>
      </c>
      <c r="AS95" s="4">
        <v>318</v>
      </c>
      <c r="AT95" s="4">
        <v>0</v>
      </c>
      <c r="AU95" s="4">
        <v>12</v>
      </c>
      <c r="AV95" s="4">
        <v>10</v>
      </c>
      <c r="AW95" s="4" t="s">
        <v>407</v>
      </c>
      <c r="AX95" s="4">
        <v>1.3</v>
      </c>
      <c r="AY95" s="4">
        <v>1.6</v>
      </c>
      <c r="AZ95" s="4">
        <v>2.1</v>
      </c>
      <c r="BA95" s="4">
        <v>11.154</v>
      </c>
      <c r="BB95" s="4">
        <v>11.74</v>
      </c>
      <c r="BC95" s="4">
        <v>1.05</v>
      </c>
      <c r="BD95" s="4">
        <v>16.885000000000002</v>
      </c>
      <c r="BE95" s="4">
        <v>2335.6729999999998</v>
      </c>
      <c r="BF95" s="4">
        <v>43.695</v>
      </c>
      <c r="BG95" s="4">
        <v>4.9000000000000002E-2</v>
      </c>
      <c r="BH95" s="4">
        <v>0</v>
      </c>
      <c r="BI95" s="4">
        <v>4.9000000000000002E-2</v>
      </c>
      <c r="BJ95" s="4">
        <v>3.7999999999999999E-2</v>
      </c>
      <c r="BK95" s="4">
        <v>0</v>
      </c>
      <c r="BL95" s="4">
        <v>3.7999999999999999E-2</v>
      </c>
      <c r="BM95" s="4">
        <v>6.1245000000000003</v>
      </c>
      <c r="BQ95" s="4">
        <v>146.77799999999999</v>
      </c>
      <c r="BR95" s="4">
        <v>9.3276999999999999E-2</v>
      </c>
      <c r="BS95" s="4">
        <v>-5</v>
      </c>
      <c r="BT95" s="4">
        <v>8.0000000000000002E-3</v>
      </c>
      <c r="BU95" s="4">
        <v>2.2794569999999998</v>
      </c>
      <c r="BV95" s="4">
        <v>0.16159999999999999</v>
      </c>
    </row>
    <row r="96" spans="1:74" x14ac:dyDescent="0.25">
      <c r="A96" s="2">
        <v>42804</v>
      </c>
      <c r="B96" s="3">
        <v>0.62325475694444443</v>
      </c>
      <c r="C96" s="4">
        <v>13.88</v>
      </c>
      <c r="D96" s="4">
        <v>0.42670000000000002</v>
      </c>
      <c r="E96" s="4">
        <v>4267.4318739999999</v>
      </c>
      <c r="F96" s="4">
        <v>2.8</v>
      </c>
      <c r="G96" s="4">
        <v>-1.1000000000000001</v>
      </c>
      <c r="H96" s="4">
        <v>750.3</v>
      </c>
      <c r="J96" s="4">
        <v>1.2</v>
      </c>
      <c r="K96" s="4">
        <v>0.85540000000000005</v>
      </c>
      <c r="L96" s="4">
        <v>11.8733</v>
      </c>
      <c r="M96" s="4">
        <v>0.36499999999999999</v>
      </c>
      <c r="N96" s="4">
        <v>2.3952</v>
      </c>
      <c r="O96" s="4">
        <v>0</v>
      </c>
      <c r="P96" s="4">
        <v>2.4</v>
      </c>
      <c r="Q96" s="4">
        <v>1.8431999999999999</v>
      </c>
      <c r="R96" s="4">
        <v>0</v>
      </c>
      <c r="S96" s="4">
        <v>1.8</v>
      </c>
      <c r="T96" s="4">
        <v>750.28570000000002</v>
      </c>
      <c r="W96" s="4">
        <v>0</v>
      </c>
      <c r="X96" s="4">
        <v>1.0265</v>
      </c>
      <c r="Y96" s="4">
        <v>13.2</v>
      </c>
      <c r="Z96" s="4">
        <v>850</v>
      </c>
      <c r="AA96" s="4">
        <v>863</v>
      </c>
      <c r="AB96" s="4">
        <v>845</v>
      </c>
      <c r="AC96" s="4">
        <v>71</v>
      </c>
      <c r="AD96" s="4">
        <v>11.28</v>
      </c>
      <c r="AE96" s="4">
        <v>0.26</v>
      </c>
      <c r="AF96" s="4">
        <v>992</v>
      </c>
      <c r="AG96" s="4">
        <v>-7</v>
      </c>
      <c r="AH96" s="4">
        <v>14.723000000000001</v>
      </c>
      <c r="AI96" s="4">
        <v>28</v>
      </c>
      <c r="AJ96" s="4">
        <v>136</v>
      </c>
      <c r="AK96" s="4">
        <v>134.69999999999999</v>
      </c>
      <c r="AL96" s="4">
        <v>5.2</v>
      </c>
      <c r="AM96" s="4">
        <v>142</v>
      </c>
      <c r="AN96" s="4" t="s">
        <v>155</v>
      </c>
      <c r="AO96" s="4">
        <v>2</v>
      </c>
      <c r="AP96" s="5">
        <v>0.83155092592592583</v>
      </c>
      <c r="AQ96" s="4">
        <v>47.159354999999998</v>
      </c>
      <c r="AR96" s="4">
        <v>-88.489733000000001</v>
      </c>
      <c r="AS96" s="4">
        <v>317.89999999999998</v>
      </c>
      <c r="AT96" s="4">
        <v>0</v>
      </c>
      <c r="AU96" s="4">
        <v>12</v>
      </c>
      <c r="AV96" s="4">
        <v>10</v>
      </c>
      <c r="AW96" s="4" t="s">
        <v>407</v>
      </c>
      <c r="AX96" s="4">
        <v>1.4416</v>
      </c>
      <c r="AY96" s="4">
        <v>1.6</v>
      </c>
      <c r="AZ96" s="4">
        <v>2.1707999999999998</v>
      </c>
      <c r="BA96" s="4">
        <v>11.154</v>
      </c>
      <c r="BB96" s="4">
        <v>11.73</v>
      </c>
      <c r="BC96" s="4">
        <v>1.05</v>
      </c>
      <c r="BD96" s="4">
        <v>16.901</v>
      </c>
      <c r="BE96" s="4">
        <v>2332.63</v>
      </c>
      <c r="BF96" s="4">
        <v>45.646000000000001</v>
      </c>
      <c r="BG96" s="4">
        <v>4.9000000000000002E-2</v>
      </c>
      <c r="BH96" s="4">
        <v>0</v>
      </c>
      <c r="BI96" s="4">
        <v>4.9000000000000002E-2</v>
      </c>
      <c r="BJ96" s="4">
        <v>3.7999999999999999E-2</v>
      </c>
      <c r="BK96" s="4">
        <v>0</v>
      </c>
      <c r="BL96" s="4">
        <v>3.7999999999999999E-2</v>
      </c>
      <c r="BM96" s="4">
        <v>6.1120000000000001</v>
      </c>
      <c r="BQ96" s="4">
        <v>146.63499999999999</v>
      </c>
      <c r="BR96" s="4">
        <v>9.1230000000000006E-2</v>
      </c>
      <c r="BS96" s="4">
        <v>-5</v>
      </c>
      <c r="BT96" s="4">
        <v>8.2769999999999996E-3</v>
      </c>
      <c r="BU96" s="4">
        <v>2.2294330000000002</v>
      </c>
      <c r="BV96" s="4">
        <v>0.16719500000000001</v>
      </c>
    </row>
    <row r="97" spans="1:74" x14ac:dyDescent="0.25">
      <c r="A97" s="2">
        <v>42804</v>
      </c>
      <c r="B97" s="3">
        <v>0.62326633101851858</v>
      </c>
      <c r="C97" s="4">
        <v>13.88</v>
      </c>
      <c r="D97" s="4">
        <v>0.47</v>
      </c>
      <c r="E97" s="4">
        <v>4699.660441</v>
      </c>
      <c r="F97" s="4">
        <v>2.8</v>
      </c>
      <c r="G97" s="4">
        <v>-1.1000000000000001</v>
      </c>
      <c r="H97" s="4">
        <v>722.5</v>
      </c>
      <c r="J97" s="4">
        <v>1.2</v>
      </c>
      <c r="K97" s="4">
        <v>0.85499999999999998</v>
      </c>
      <c r="L97" s="4">
        <v>11.867699999999999</v>
      </c>
      <c r="M97" s="4">
        <v>0.40179999999999999</v>
      </c>
      <c r="N97" s="4">
        <v>2.3940999999999999</v>
      </c>
      <c r="O97" s="4">
        <v>0</v>
      </c>
      <c r="P97" s="4">
        <v>2.4</v>
      </c>
      <c r="Q97" s="4">
        <v>1.8423</v>
      </c>
      <c r="R97" s="4">
        <v>0</v>
      </c>
      <c r="S97" s="4">
        <v>1.8</v>
      </c>
      <c r="T97" s="4">
        <v>722.52570000000003</v>
      </c>
      <c r="W97" s="4">
        <v>0</v>
      </c>
      <c r="X97" s="4">
        <v>1.026</v>
      </c>
      <c r="Y97" s="4">
        <v>13.5</v>
      </c>
      <c r="Z97" s="4">
        <v>848</v>
      </c>
      <c r="AA97" s="4">
        <v>862</v>
      </c>
      <c r="AB97" s="4">
        <v>844</v>
      </c>
      <c r="AC97" s="4">
        <v>71</v>
      </c>
      <c r="AD97" s="4">
        <v>11.28</v>
      </c>
      <c r="AE97" s="4">
        <v>0.26</v>
      </c>
      <c r="AF97" s="4">
        <v>992</v>
      </c>
      <c r="AG97" s="4">
        <v>-7</v>
      </c>
      <c r="AH97" s="4">
        <v>14</v>
      </c>
      <c r="AI97" s="4">
        <v>28</v>
      </c>
      <c r="AJ97" s="4">
        <v>136</v>
      </c>
      <c r="AK97" s="4">
        <v>134</v>
      </c>
      <c r="AL97" s="4">
        <v>5.3</v>
      </c>
      <c r="AM97" s="4">
        <v>142</v>
      </c>
      <c r="AN97" s="4" t="s">
        <v>155</v>
      </c>
      <c r="AO97" s="4">
        <v>2</v>
      </c>
      <c r="AP97" s="5">
        <v>0.83156249999999998</v>
      </c>
      <c r="AQ97" s="4">
        <v>47.159354999999998</v>
      </c>
      <c r="AR97" s="4">
        <v>-88.489733000000001</v>
      </c>
      <c r="AS97" s="4">
        <v>317.60000000000002</v>
      </c>
      <c r="AT97" s="4">
        <v>0</v>
      </c>
      <c r="AU97" s="4">
        <v>12</v>
      </c>
      <c r="AV97" s="4">
        <v>10</v>
      </c>
      <c r="AW97" s="4" t="s">
        <v>407</v>
      </c>
      <c r="AX97" s="4">
        <v>1.5</v>
      </c>
      <c r="AY97" s="4">
        <v>1.6</v>
      </c>
      <c r="AZ97" s="4">
        <v>2.2000000000000002</v>
      </c>
      <c r="BA97" s="4">
        <v>11.154</v>
      </c>
      <c r="BB97" s="4">
        <v>11.7</v>
      </c>
      <c r="BC97" s="4">
        <v>1.05</v>
      </c>
      <c r="BD97" s="4">
        <v>16.956</v>
      </c>
      <c r="BE97" s="4">
        <v>2326.145</v>
      </c>
      <c r="BF97" s="4">
        <v>50.128999999999998</v>
      </c>
      <c r="BG97" s="4">
        <v>4.9000000000000002E-2</v>
      </c>
      <c r="BH97" s="4">
        <v>0</v>
      </c>
      <c r="BI97" s="4">
        <v>4.9000000000000002E-2</v>
      </c>
      <c r="BJ97" s="4">
        <v>3.7999999999999999E-2</v>
      </c>
      <c r="BK97" s="4">
        <v>0</v>
      </c>
      <c r="BL97" s="4">
        <v>3.7999999999999999E-2</v>
      </c>
      <c r="BM97" s="4">
        <v>5.8722000000000003</v>
      </c>
      <c r="BQ97" s="4">
        <v>146.227</v>
      </c>
      <c r="BR97" s="4">
        <v>8.4831000000000004E-2</v>
      </c>
      <c r="BS97" s="4">
        <v>-5</v>
      </c>
      <c r="BT97" s="4">
        <v>8.9999999999999993E-3</v>
      </c>
      <c r="BU97" s="4">
        <v>2.0730569999999999</v>
      </c>
      <c r="BV97" s="4">
        <v>0.18179999999999999</v>
      </c>
    </row>
    <row r="98" spans="1:74" x14ac:dyDescent="0.25">
      <c r="A98" s="2">
        <v>42804</v>
      </c>
      <c r="B98" s="3">
        <v>0.62327790509259262</v>
      </c>
      <c r="C98" s="4">
        <v>13.88</v>
      </c>
      <c r="D98" s="4">
        <v>0.51780000000000004</v>
      </c>
      <c r="E98" s="4">
        <v>5177.7981650000002</v>
      </c>
      <c r="F98" s="4">
        <v>2.8</v>
      </c>
      <c r="G98" s="4">
        <v>-1.1000000000000001</v>
      </c>
      <c r="H98" s="4">
        <v>752.2</v>
      </c>
      <c r="J98" s="4">
        <v>1.1000000000000001</v>
      </c>
      <c r="K98" s="4">
        <v>0.85450000000000004</v>
      </c>
      <c r="L98" s="4">
        <v>11.8604</v>
      </c>
      <c r="M98" s="4">
        <v>0.44240000000000002</v>
      </c>
      <c r="N98" s="4">
        <v>2.3925999999999998</v>
      </c>
      <c r="O98" s="4">
        <v>0</v>
      </c>
      <c r="P98" s="4">
        <v>2.4</v>
      </c>
      <c r="Q98" s="4">
        <v>1.8409</v>
      </c>
      <c r="R98" s="4">
        <v>0</v>
      </c>
      <c r="S98" s="4">
        <v>1.8</v>
      </c>
      <c r="T98" s="4">
        <v>752.21010000000001</v>
      </c>
      <c r="W98" s="4">
        <v>0</v>
      </c>
      <c r="X98" s="4">
        <v>0.93989999999999996</v>
      </c>
      <c r="Y98" s="4">
        <v>13.6</v>
      </c>
      <c r="Z98" s="4">
        <v>847</v>
      </c>
      <c r="AA98" s="4">
        <v>861</v>
      </c>
      <c r="AB98" s="4">
        <v>843</v>
      </c>
      <c r="AC98" s="4">
        <v>70.7</v>
      </c>
      <c r="AD98" s="4">
        <v>11.23</v>
      </c>
      <c r="AE98" s="4">
        <v>0.26</v>
      </c>
      <c r="AF98" s="4">
        <v>992</v>
      </c>
      <c r="AG98" s="4">
        <v>-7</v>
      </c>
      <c r="AH98" s="4">
        <v>14</v>
      </c>
      <c r="AI98" s="4">
        <v>28</v>
      </c>
      <c r="AJ98" s="4">
        <v>136</v>
      </c>
      <c r="AK98" s="4">
        <v>134.30000000000001</v>
      </c>
      <c r="AL98" s="4">
        <v>5.3</v>
      </c>
      <c r="AM98" s="4">
        <v>142</v>
      </c>
      <c r="AN98" s="4" t="s">
        <v>155</v>
      </c>
      <c r="AO98" s="4">
        <v>2</v>
      </c>
      <c r="AP98" s="5">
        <v>0.83157407407407413</v>
      </c>
      <c r="AQ98" s="4">
        <v>47.159354999999998</v>
      </c>
      <c r="AR98" s="4">
        <v>-88.489733000000001</v>
      </c>
      <c r="AS98" s="4">
        <v>317.3</v>
      </c>
      <c r="AT98" s="4">
        <v>0</v>
      </c>
      <c r="AU98" s="4">
        <v>12</v>
      </c>
      <c r="AV98" s="4">
        <v>10</v>
      </c>
      <c r="AW98" s="4" t="s">
        <v>407</v>
      </c>
      <c r="AX98" s="4">
        <v>1.5</v>
      </c>
      <c r="AY98" s="4">
        <v>1.6</v>
      </c>
      <c r="AZ98" s="4">
        <v>2.2000000000000002</v>
      </c>
      <c r="BA98" s="4">
        <v>11.154</v>
      </c>
      <c r="BB98" s="4">
        <v>11.65</v>
      </c>
      <c r="BC98" s="4">
        <v>1.04</v>
      </c>
      <c r="BD98" s="4">
        <v>17.027999999999999</v>
      </c>
      <c r="BE98" s="4">
        <v>2317.877</v>
      </c>
      <c r="BF98" s="4">
        <v>55.033000000000001</v>
      </c>
      <c r="BG98" s="4">
        <v>4.9000000000000002E-2</v>
      </c>
      <c r="BH98" s="4">
        <v>0</v>
      </c>
      <c r="BI98" s="4">
        <v>4.9000000000000002E-2</v>
      </c>
      <c r="BJ98" s="4">
        <v>3.7999999999999999E-2</v>
      </c>
      <c r="BK98" s="4">
        <v>0</v>
      </c>
      <c r="BL98" s="4">
        <v>3.7999999999999999E-2</v>
      </c>
      <c r="BM98" s="4">
        <v>6.0955000000000004</v>
      </c>
      <c r="BQ98" s="4">
        <v>133.565</v>
      </c>
      <c r="BR98" s="4">
        <v>8.3676E-2</v>
      </c>
      <c r="BS98" s="4">
        <v>-5</v>
      </c>
      <c r="BT98" s="4">
        <v>8.9999999999999993E-3</v>
      </c>
      <c r="BU98" s="4">
        <v>2.044832</v>
      </c>
      <c r="BV98" s="4">
        <v>0.18179999999999999</v>
      </c>
    </row>
    <row r="99" spans="1:74" x14ac:dyDescent="0.25">
      <c r="A99" s="2">
        <v>42804</v>
      </c>
      <c r="B99" s="3">
        <v>0.62328947916666666</v>
      </c>
      <c r="C99" s="4">
        <v>13.88</v>
      </c>
      <c r="D99" s="4">
        <v>0.56669999999999998</v>
      </c>
      <c r="E99" s="4">
        <v>5667.2894079999996</v>
      </c>
      <c r="F99" s="4">
        <v>2.8</v>
      </c>
      <c r="G99" s="4">
        <v>-1.1000000000000001</v>
      </c>
      <c r="H99" s="4">
        <v>751.1</v>
      </c>
      <c r="J99" s="4">
        <v>1.1000000000000001</v>
      </c>
      <c r="K99" s="4">
        <v>0.85409999999999997</v>
      </c>
      <c r="L99" s="4">
        <v>11.8543</v>
      </c>
      <c r="M99" s="4">
        <v>0.48399999999999999</v>
      </c>
      <c r="N99" s="4">
        <v>2.3914</v>
      </c>
      <c r="O99" s="4">
        <v>0</v>
      </c>
      <c r="P99" s="4">
        <v>2.4</v>
      </c>
      <c r="Q99" s="4">
        <v>1.8391999999999999</v>
      </c>
      <c r="R99" s="4">
        <v>0</v>
      </c>
      <c r="S99" s="4">
        <v>1.8</v>
      </c>
      <c r="T99" s="4">
        <v>751.1</v>
      </c>
      <c r="W99" s="4">
        <v>0</v>
      </c>
      <c r="X99" s="4">
        <v>0.9395</v>
      </c>
      <c r="Y99" s="4">
        <v>13.7</v>
      </c>
      <c r="Z99" s="4">
        <v>846</v>
      </c>
      <c r="AA99" s="4">
        <v>861</v>
      </c>
      <c r="AB99" s="4">
        <v>843</v>
      </c>
      <c r="AC99" s="4">
        <v>70</v>
      </c>
      <c r="AD99" s="4">
        <v>11.12</v>
      </c>
      <c r="AE99" s="4">
        <v>0.26</v>
      </c>
      <c r="AF99" s="4">
        <v>992</v>
      </c>
      <c r="AG99" s="4">
        <v>-7</v>
      </c>
      <c r="AH99" s="4">
        <v>14</v>
      </c>
      <c r="AI99" s="4">
        <v>28</v>
      </c>
      <c r="AJ99" s="4">
        <v>136</v>
      </c>
      <c r="AK99" s="4">
        <v>134.69999999999999</v>
      </c>
      <c r="AL99" s="4">
        <v>5.4</v>
      </c>
      <c r="AM99" s="4">
        <v>142</v>
      </c>
      <c r="AN99" s="4" t="s">
        <v>155</v>
      </c>
      <c r="AO99" s="4">
        <v>2</v>
      </c>
      <c r="AP99" s="5">
        <v>0.83158564814814817</v>
      </c>
      <c r="AQ99" s="4">
        <v>47.159354999999998</v>
      </c>
      <c r="AR99" s="4">
        <v>-88.489733000000001</v>
      </c>
      <c r="AS99" s="4">
        <v>316.89999999999998</v>
      </c>
      <c r="AT99" s="4">
        <v>0</v>
      </c>
      <c r="AU99" s="4">
        <v>12</v>
      </c>
      <c r="AV99" s="4">
        <v>10</v>
      </c>
      <c r="AW99" s="4" t="s">
        <v>407</v>
      </c>
      <c r="AX99" s="4">
        <v>1.5</v>
      </c>
      <c r="AY99" s="4">
        <v>1.6</v>
      </c>
      <c r="AZ99" s="4">
        <v>2.2000000000000002</v>
      </c>
      <c r="BA99" s="4">
        <v>11.154</v>
      </c>
      <c r="BB99" s="4">
        <v>11.61</v>
      </c>
      <c r="BC99" s="4">
        <v>1.04</v>
      </c>
      <c r="BD99" s="4">
        <v>17.088000000000001</v>
      </c>
      <c r="BE99" s="4">
        <v>2310.0619999999999</v>
      </c>
      <c r="BF99" s="4">
        <v>60.033000000000001</v>
      </c>
      <c r="BG99" s="4">
        <v>4.9000000000000002E-2</v>
      </c>
      <c r="BH99" s="4">
        <v>0</v>
      </c>
      <c r="BI99" s="4">
        <v>4.9000000000000002E-2</v>
      </c>
      <c r="BJ99" s="4">
        <v>3.7999999999999999E-2</v>
      </c>
      <c r="BK99" s="4">
        <v>0</v>
      </c>
      <c r="BL99" s="4">
        <v>3.7999999999999999E-2</v>
      </c>
      <c r="BM99" s="4">
        <v>6.0690999999999997</v>
      </c>
      <c r="BQ99" s="4">
        <v>133.11500000000001</v>
      </c>
      <c r="BR99" s="4">
        <v>7.6384999999999995E-2</v>
      </c>
      <c r="BS99" s="4">
        <v>-5</v>
      </c>
      <c r="BT99" s="4">
        <v>8.9999999999999993E-3</v>
      </c>
      <c r="BU99" s="4">
        <v>1.8666590000000001</v>
      </c>
      <c r="BV99" s="4">
        <v>0.18179999999999999</v>
      </c>
    </row>
    <row r="100" spans="1:74" x14ac:dyDescent="0.25">
      <c r="A100" s="2">
        <v>42804</v>
      </c>
      <c r="B100" s="3">
        <v>0.6233010532407407</v>
      </c>
      <c r="C100" s="4">
        <v>13.83</v>
      </c>
      <c r="D100" s="4">
        <v>0.63149999999999995</v>
      </c>
      <c r="E100" s="4">
        <v>6315.2457700000004</v>
      </c>
      <c r="F100" s="4">
        <v>2.8</v>
      </c>
      <c r="G100" s="4">
        <v>-1.1000000000000001</v>
      </c>
      <c r="H100" s="4">
        <v>782.2</v>
      </c>
      <c r="J100" s="4">
        <v>1.1000000000000001</v>
      </c>
      <c r="K100" s="4">
        <v>0.8538</v>
      </c>
      <c r="L100" s="4">
        <v>11.808</v>
      </c>
      <c r="M100" s="4">
        <v>0.53920000000000001</v>
      </c>
      <c r="N100" s="4">
        <v>2.3906000000000001</v>
      </c>
      <c r="O100" s="4">
        <v>0</v>
      </c>
      <c r="P100" s="4">
        <v>2.4</v>
      </c>
      <c r="Q100" s="4">
        <v>1.8386</v>
      </c>
      <c r="R100" s="4">
        <v>0</v>
      </c>
      <c r="S100" s="4">
        <v>1.8</v>
      </c>
      <c r="T100" s="4">
        <v>782.20830000000001</v>
      </c>
      <c r="W100" s="4">
        <v>0</v>
      </c>
      <c r="X100" s="4">
        <v>0.93920000000000003</v>
      </c>
      <c r="Y100" s="4">
        <v>13.6</v>
      </c>
      <c r="Z100" s="4">
        <v>846</v>
      </c>
      <c r="AA100" s="4">
        <v>861</v>
      </c>
      <c r="AB100" s="4">
        <v>843</v>
      </c>
      <c r="AC100" s="4">
        <v>70</v>
      </c>
      <c r="AD100" s="4">
        <v>11.12</v>
      </c>
      <c r="AE100" s="4">
        <v>0.26</v>
      </c>
      <c r="AF100" s="4">
        <v>992</v>
      </c>
      <c r="AG100" s="4">
        <v>-7</v>
      </c>
      <c r="AH100" s="4">
        <v>14</v>
      </c>
      <c r="AI100" s="4">
        <v>28</v>
      </c>
      <c r="AJ100" s="4">
        <v>136</v>
      </c>
      <c r="AK100" s="4">
        <v>134</v>
      </c>
      <c r="AL100" s="4">
        <v>5.4</v>
      </c>
      <c r="AM100" s="4">
        <v>142</v>
      </c>
      <c r="AN100" s="4" t="s">
        <v>155</v>
      </c>
      <c r="AO100" s="4">
        <v>2</v>
      </c>
      <c r="AP100" s="5">
        <v>0.83159722222222221</v>
      </c>
      <c r="AQ100" s="4">
        <v>47.159354999999998</v>
      </c>
      <c r="AR100" s="4">
        <v>-88.489733000000001</v>
      </c>
      <c r="AS100" s="4">
        <v>316.39999999999998</v>
      </c>
      <c r="AT100" s="4">
        <v>0</v>
      </c>
      <c r="AU100" s="4">
        <v>12</v>
      </c>
      <c r="AV100" s="4">
        <v>9</v>
      </c>
      <c r="AW100" s="4" t="s">
        <v>408</v>
      </c>
      <c r="AX100" s="4">
        <v>1.5</v>
      </c>
      <c r="AY100" s="4">
        <v>1.6</v>
      </c>
      <c r="AZ100" s="4">
        <v>2.2000000000000002</v>
      </c>
      <c r="BA100" s="4">
        <v>11.154</v>
      </c>
      <c r="BB100" s="4">
        <v>11.59</v>
      </c>
      <c r="BC100" s="4">
        <v>1.04</v>
      </c>
      <c r="BD100" s="4">
        <v>17.123999999999999</v>
      </c>
      <c r="BE100" s="4">
        <v>2298.8110000000001</v>
      </c>
      <c r="BF100" s="4">
        <v>66.811000000000007</v>
      </c>
      <c r="BG100" s="4">
        <v>4.9000000000000002E-2</v>
      </c>
      <c r="BH100" s="4">
        <v>0</v>
      </c>
      <c r="BI100" s="4">
        <v>4.9000000000000002E-2</v>
      </c>
      <c r="BJ100" s="4">
        <v>3.6999999999999998E-2</v>
      </c>
      <c r="BK100" s="4">
        <v>0</v>
      </c>
      <c r="BL100" s="4">
        <v>3.6999999999999998E-2</v>
      </c>
      <c r="BM100" s="4">
        <v>6.3143000000000002</v>
      </c>
      <c r="BQ100" s="4">
        <v>132.94499999999999</v>
      </c>
      <c r="BR100" s="4">
        <v>8.2215999999999997E-2</v>
      </c>
      <c r="BS100" s="4">
        <v>-5</v>
      </c>
      <c r="BT100" s="4">
        <v>8.9999999999999993E-3</v>
      </c>
      <c r="BU100" s="4">
        <v>2.0091540000000001</v>
      </c>
      <c r="BV100" s="4">
        <v>0.18179999999999999</v>
      </c>
    </row>
    <row r="101" spans="1:74" x14ac:dyDescent="0.25">
      <c r="A101" s="2">
        <v>42804</v>
      </c>
      <c r="B101" s="3">
        <v>0.62331262731481485</v>
      </c>
      <c r="C101" s="4">
        <v>13.81</v>
      </c>
      <c r="D101" s="4">
        <v>0.64929999999999999</v>
      </c>
      <c r="E101" s="4">
        <v>6492.5221600000004</v>
      </c>
      <c r="F101" s="4">
        <v>2.8</v>
      </c>
      <c r="G101" s="4">
        <v>-1.1000000000000001</v>
      </c>
      <c r="H101" s="4">
        <v>806.5</v>
      </c>
      <c r="J101" s="4">
        <v>1.1000000000000001</v>
      </c>
      <c r="K101" s="4">
        <v>0.8538</v>
      </c>
      <c r="L101" s="4">
        <v>11.7911</v>
      </c>
      <c r="M101" s="4">
        <v>0.55430000000000001</v>
      </c>
      <c r="N101" s="4">
        <v>2.3906999999999998</v>
      </c>
      <c r="O101" s="4">
        <v>0</v>
      </c>
      <c r="P101" s="4">
        <v>2.4</v>
      </c>
      <c r="Q101" s="4">
        <v>1.8386</v>
      </c>
      <c r="R101" s="4">
        <v>0</v>
      </c>
      <c r="S101" s="4">
        <v>1.8</v>
      </c>
      <c r="T101" s="4">
        <v>806.54510000000005</v>
      </c>
      <c r="W101" s="4">
        <v>0</v>
      </c>
      <c r="X101" s="4">
        <v>0.93920000000000003</v>
      </c>
      <c r="Y101" s="4">
        <v>13.7</v>
      </c>
      <c r="Z101" s="4">
        <v>845</v>
      </c>
      <c r="AA101" s="4">
        <v>860</v>
      </c>
      <c r="AB101" s="4">
        <v>842</v>
      </c>
      <c r="AC101" s="4">
        <v>70</v>
      </c>
      <c r="AD101" s="4">
        <v>11.12</v>
      </c>
      <c r="AE101" s="4">
        <v>0.26</v>
      </c>
      <c r="AF101" s="4">
        <v>992</v>
      </c>
      <c r="AG101" s="4">
        <v>-7</v>
      </c>
      <c r="AH101" s="4">
        <v>14</v>
      </c>
      <c r="AI101" s="4">
        <v>28</v>
      </c>
      <c r="AJ101" s="4">
        <v>136.30000000000001</v>
      </c>
      <c r="AK101" s="4">
        <v>133.69999999999999</v>
      </c>
      <c r="AL101" s="4">
        <v>5.5</v>
      </c>
      <c r="AM101" s="4">
        <v>142</v>
      </c>
      <c r="AN101" s="4" t="s">
        <v>155</v>
      </c>
      <c r="AO101" s="4">
        <v>2</v>
      </c>
      <c r="AP101" s="5">
        <v>0.83160879629629625</v>
      </c>
      <c r="AQ101" s="4">
        <v>47.159354999999998</v>
      </c>
      <c r="AR101" s="4">
        <v>-88.489733000000001</v>
      </c>
      <c r="AS101" s="4">
        <v>315.89999999999998</v>
      </c>
      <c r="AT101" s="4">
        <v>0</v>
      </c>
      <c r="AU101" s="4">
        <v>12</v>
      </c>
      <c r="AV101" s="4">
        <v>8</v>
      </c>
      <c r="AW101" s="4" t="s">
        <v>405</v>
      </c>
      <c r="AX101" s="4">
        <v>1.4292</v>
      </c>
      <c r="AY101" s="4">
        <v>1.6</v>
      </c>
      <c r="AZ101" s="4">
        <v>2.1292</v>
      </c>
      <c r="BA101" s="4">
        <v>11.154</v>
      </c>
      <c r="BB101" s="4">
        <v>11.58</v>
      </c>
      <c r="BC101" s="4">
        <v>1.04</v>
      </c>
      <c r="BD101" s="4">
        <v>17.122</v>
      </c>
      <c r="BE101" s="4">
        <v>2295.3939999999998</v>
      </c>
      <c r="BF101" s="4">
        <v>68.683999999999997</v>
      </c>
      <c r="BG101" s="4">
        <v>4.9000000000000002E-2</v>
      </c>
      <c r="BH101" s="4">
        <v>0</v>
      </c>
      <c r="BI101" s="4">
        <v>4.9000000000000002E-2</v>
      </c>
      <c r="BJ101" s="4">
        <v>3.6999999999999998E-2</v>
      </c>
      <c r="BK101" s="4">
        <v>0</v>
      </c>
      <c r="BL101" s="4">
        <v>3.6999999999999998E-2</v>
      </c>
      <c r="BM101" s="4">
        <v>6.5103999999999997</v>
      </c>
      <c r="BQ101" s="4">
        <v>132.94</v>
      </c>
      <c r="BR101" s="4">
        <v>8.7722999999999995E-2</v>
      </c>
      <c r="BS101" s="4">
        <v>-5</v>
      </c>
      <c r="BT101" s="4">
        <v>8.9999999999999993E-3</v>
      </c>
      <c r="BU101" s="4">
        <v>2.1437309999999998</v>
      </c>
      <c r="BV101" s="4">
        <v>0.18179999999999999</v>
      </c>
    </row>
    <row r="102" spans="1:74" x14ac:dyDescent="0.25">
      <c r="A102" s="2">
        <v>42804</v>
      </c>
      <c r="B102" s="3">
        <v>0.62332420138888889</v>
      </c>
      <c r="C102" s="4">
        <v>13.81</v>
      </c>
      <c r="D102" s="4">
        <v>0.63200000000000001</v>
      </c>
      <c r="E102" s="4">
        <v>6320</v>
      </c>
      <c r="F102" s="4">
        <v>2.8</v>
      </c>
      <c r="G102" s="4">
        <v>-1.1000000000000001</v>
      </c>
      <c r="H102" s="4">
        <v>814.7</v>
      </c>
      <c r="J102" s="4">
        <v>1.1000000000000001</v>
      </c>
      <c r="K102" s="4">
        <v>0.85399999999999998</v>
      </c>
      <c r="L102" s="4">
        <v>11.7934</v>
      </c>
      <c r="M102" s="4">
        <v>0.53969999999999996</v>
      </c>
      <c r="N102" s="4">
        <v>2.3910999999999998</v>
      </c>
      <c r="O102" s="4">
        <v>0</v>
      </c>
      <c r="P102" s="4">
        <v>2.4</v>
      </c>
      <c r="Q102" s="4">
        <v>1.839</v>
      </c>
      <c r="R102" s="4">
        <v>0</v>
      </c>
      <c r="S102" s="4">
        <v>1.8</v>
      </c>
      <c r="T102" s="4">
        <v>814.67539999999997</v>
      </c>
      <c r="W102" s="4">
        <v>0</v>
      </c>
      <c r="X102" s="4">
        <v>0.93940000000000001</v>
      </c>
      <c r="Y102" s="4">
        <v>13.6</v>
      </c>
      <c r="Z102" s="4">
        <v>845</v>
      </c>
      <c r="AA102" s="4">
        <v>860</v>
      </c>
      <c r="AB102" s="4">
        <v>842</v>
      </c>
      <c r="AC102" s="4">
        <v>70</v>
      </c>
      <c r="AD102" s="4">
        <v>11.12</v>
      </c>
      <c r="AE102" s="4">
        <v>0.26</v>
      </c>
      <c r="AF102" s="4">
        <v>992</v>
      </c>
      <c r="AG102" s="4">
        <v>-7</v>
      </c>
      <c r="AH102" s="4">
        <v>14</v>
      </c>
      <c r="AI102" s="4">
        <v>28</v>
      </c>
      <c r="AJ102" s="4">
        <v>137</v>
      </c>
      <c r="AK102" s="4">
        <v>133.80000000000001</v>
      </c>
      <c r="AL102" s="4">
        <v>5.5</v>
      </c>
      <c r="AM102" s="4">
        <v>142</v>
      </c>
      <c r="AN102" s="4" t="s">
        <v>155</v>
      </c>
      <c r="AO102" s="4">
        <v>2</v>
      </c>
      <c r="AP102" s="5">
        <v>0.8316203703703704</v>
      </c>
      <c r="AQ102" s="4">
        <v>47.159354999999998</v>
      </c>
      <c r="AR102" s="4">
        <v>-88.489733000000001</v>
      </c>
      <c r="AS102" s="4">
        <v>315.5</v>
      </c>
      <c r="AT102" s="4">
        <v>0</v>
      </c>
      <c r="AU102" s="4">
        <v>12</v>
      </c>
      <c r="AV102" s="4">
        <v>8</v>
      </c>
      <c r="AW102" s="4" t="s">
        <v>405</v>
      </c>
      <c r="AX102" s="4">
        <v>1.4</v>
      </c>
      <c r="AY102" s="4">
        <v>1.6</v>
      </c>
      <c r="AZ102" s="4">
        <v>2.1</v>
      </c>
      <c r="BA102" s="4">
        <v>11.154</v>
      </c>
      <c r="BB102" s="4">
        <v>11.6</v>
      </c>
      <c r="BC102" s="4">
        <v>1.04</v>
      </c>
      <c r="BD102" s="4">
        <v>17.100000000000001</v>
      </c>
      <c r="BE102" s="4">
        <v>2297.9780000000001</v>
      </c>
      <c r="BF102" s="4">
        <v>66.933999999999997</v>
      </c>
      <c r="BG102" s="4">
        <v>4.9000000000000002E-2</v>
      </c>
      <c r="BH102" s="4">
        <v>0</v>
      </c>
      <c r="BI102" s="4">
        <v>4.9000000000000002E-2</v>
      </c>
      <c r="BJ102" s="4">
        <v>3.7999999999999999E-2</v>
      </c>
      <c r="BK102" s="4">
        <v>0</v>
      </c>
      <c r="BL102" s="4">
        <v>3.7999999999999999E-2</v>
      </c>
      <c r="BM102" s="4">
        <v>6.5822000000000003</v>
      </c>
      <c r="BQ102" s="4">
        <v>133.089</v>
      </c>
      <c r="BR102" s="4">
        <v>9.0878E-2</v>
      </c>
      <c r="BS102" s="4">
        <v>-5</v>
      </c>
      <c r="BT102" s="4">
        <v>8.9999999999999993E-3</v>
      </c>
      <c r="BU102" s="4">
        <v>2.220831</v>
      </c>
      <c r="BV102" s="4">
        <v>0.18179999999999999</v>
      </c>
    </row>
    <row r="103" spans="1:74" x14ac:dyDescent="0.25">
      <c r="A103" s="2">
        <v>42804</v>
      </c>
      <c r="B103" s="3">
        <v>0.62333577546296293</v>
      </c>
      <c r="C103" s="4">
        <v>13.81</v>
      </c>
      <c r="D103" s="4">
        <v>0.62560000000000004</v>
      </c>
      <c r="E103" s="4">
        <v>6256.3054190000003</v>
      </c>
      <c r="F103" s="4">
        <v>2.8</v>
      </c>
      <c r="G103" s="4">
        <v>-1.1000000000000001</v>
      </c>
      <c r="H103" s="4">
        <v>832.1</v>
      </c>
      <c r="J103" s="4">
        <v>1.1000000000000001</v>
      </c>
      <c r="K103" s="4">
        <v>0.85399999999999998</v>
      </c>
      <c r="L103" s="4">
        <v>11.793799999999999</v>
      </c>
      <c r="M103" s="4">
        <v>0.5343</v>
      </c>
      <c r="N103" s="4">
        <v>2.3912</v>
      </c>
      <c r="O103" s="4">
        <v>0</v>
      </c>
      <c r="P103" s="4">
        <v>2.4</v>
      </c>
      <c r="Q103" s="4">
        <v>1.8387</v>
      </c>
      <c r="R103" s="4">
        <v>0</v>
      </c>
      <c r="S103" s="4">
        <v>1.8</v>
      </c>
      <c r="T103" s="4">
        <v>832.05790000000002</v>
      </c>
      <c r="W103" s="4">
        <v>0</v>
      </c>
      <c r="X103" s="4">
        <v>0.93940000000000001</v>
      </c>
      <c r="Y103" s="4">
        <v>13.3</v>
      </c>
      <c r="Z103" s="4">
        <v>846</v>
      </c>
      <c r="AA103" s="4">
        <v>860</v>
      </c>
      <c r="AB103" s="4">
        <v>843</v>
      </c>
      <c r="AC103" s="4">
        <v>69.7</v>
      </c>
      <c r="AD103" s="4">
        <v>11.07</v>
      </c>
      <c r="AE103" s="4">
        <v>0.25</v>
      </c>
      <c r="AF103" s="4">
        <v>992</v>
      </c>
      <c r="AG103" s="4">
        <v>-7</v>
      </c>
      <c r="AH103" s="4">
        <v>14</v>
      </c>
      <c r="AI103" s="4">
        <v>28</v>
      </c>
      <c r="AJ103" s="4">
        <v>137</v>
      </c>
      <c r="AK103" s="4">
        <v>136.30000000000001</v>
      </c>
      <c r="AL103" s="4">
        <v>5.4</v>
      </c>
      <c r="AM103" s="4">
        <v>142</v>
      </c>
      <c r="AN103" s="4" t="s">
        <v>155</v>
      </c>
      <c r="AO103" s="4">
        <v>2</v>
      </c>
      <c r="AP103" s="5">
        <v>0.83163194444444455</v>
      </c>
      <c r="AQ103" s="4">
        <v>47.159354999999998</v>
      </c>
      <c r="AR103" s="4">
        <v>-88.489733000000001</v>
      </c>
      <c r="AS103" s="4">
        <v>315.3</v>
      </c>
      <c r="AT103" s="4">
        <v>0</v>
      </c>
      <c r="AU103" s="4">
        <v>12</v>
      </c>
      <c r="AV103" s="4">
        <v>8</v>
      </c>
      <c r="AW103" s="4" t="s">
        <v>405</v>
      </c>
      <c r="AX103" s="4">
        <v>1.4</v>
      </c>
      <c r="AY103" s="4">
        <v>1.6</v>
      </c>
      <c r="AZ103" s="4">
        <v>2.1</v>
      </c>
      <c r="BA103" s="4">
        <v>11.154</v>
      </c>
      <c r="BB103" s="4">
        <v>11.6</v>
      </c>
      <c r="BC103" s="4">
        <v>1.04</v>
      </c>
      <c r="BD103" s="4">
        <v>17.096</v>
      </c>
      <c r="BE103" s="4">
        <v>2298.6660000000002</v>
      </c>
      <c r="BF103" s="4">
        <v>66.278999999999996</v>
      </c>
      <c r="BG103" s="4">
        <v>4.9000000000000002E-2</v>
      </c>
      <c r="BH103" s="4">
        <v>0</v>
      </c>
      <c r="BI103" s="4">
        <v>4.9000000000000002E-2</v>
      </c>
      <c r="BJ103" s="4">
        <v>3.7999999999999999E-2</v>
      </c>
      <c r="BK103" s="4">
        <v>0</v>
      </c>
      <c r="BL103" s="4">
        <v>3.7999999999999999E-2</v>
      </c>
      <c r="BM103" s="4">
        <v>6.7244000000000002</v>
      </c>
      <c r="BQ103" s="4">
        <v>133.12899999999999</v>
      </c>
      <c r="BR103" s="4">
        <v>9.8783999999999997E-2</v>
      </c>
      <c r="BS103" s="4">
        <v>-5</v>
      </c>
      <c r="BT103" s="4">
        <v>8.9999999999999993E-3</v>
      </c>
      <c r="BU103" s="4">
        <v>2.4140350000000002</v>
      </c>
      <c r="BV103" s="4">
        <v>0.18179999999999999</v>
      </c>
    </row>
    <row r="104" spans="1:74" x14ac:dyDescent="0.25">
      <c r="A104" s="2">
        <v>42804</v>
      </c>
      <c r="B104" s="3">
        <v>0.62334734953703708</v>
      </c>
      <c r="C104" s="4">
        <v>13.811</v>
      </c>
      <c r="D104" s="4">
        <v>0.61329999999999996</v>
      </c>
      <c r="E104" s="4">
        <v>6133.2139880000004</v>
      </c>
      <c r="F104" s="4">
        <v>2.8</v>
      </c>
      <c r="G104" s="4">
        <v>-1.2</v>
      </c>
      <c r="H104" s="4">
        <v>839</v>
      </c>
      <c r="J104" s="4">
        <v>1.1000000000000001</v>
      </c>
      <c r="K104" s="4">
        <v>0.85409999999999997</v>
      </c>
      <c r="L104" s="4">
        <v>11.7967</v>
      </c>
      <c r="M104" s="4">
        <v>0.52390000000000003</v>
      </c>
      <c r="N104" s="4">
        <v>2.3915999999999999</v>
      </c>
      <c r="O104" s="4">
        <v>0</v>
      </c>
      <c r="P104" s="4">
        <v>2.4</v>
      </c>
      <c r="Q104" s="4">
        <v>1.8383</v>
      </c>
      <c r="R104" s="4">
        <v>0</v>
      </c>
      <c r="S104" s="4">
        <v>1.8</v>
      </c>
      <c r="T104" s="4">
        <v>838.96069999999997</v>
      </c>
      <c r="W104" s="4">
        <v>0</v>
      </c>
      <c r="X104" s="4">
        <v>0.9395</v>
      </c>
      <c r="Y104" s="4">
        <v>13.3</v>
      </c>
      <c r="Z104" s="4">
        <v>847</v>
      </c>
      <c r="AA104" s="4">
        <v>861</v>
      </c>
      <c r="AB104" s="4">
        <v>842</v>
      </c>
      <c r="AC104" s="4">
        <v>69</v>
      </c>
      <c r="AD104" s="4">
        <v>10.96</v>
      </c>
      <c r="AE104" s="4">
        <v>0.25</v>
      </c>
      <c r="AF104" s="4">
        <v>992</v>
      </c>
      <c r="AG104" s="4">
        <v>-7</v>
      </c>
      <c r="AH104" s="4">
        <v>14</v>
      </c>
      <c r="AI104" s="4">
        <v>28</v>
      </c>
      <c r="AJ104" s="4">
        <v>137</v>
      </c>
      <c r="AK104" s="4">
        <v>136.69999999999999</v>
      </c>
      <c r="AL104" s="4">
        <v>5.4</v>
      </c>
      <c r="AM104" s="4">
        <v>142</v>
      </c>
      <c r="AN104" s="4" t="s">
        <v>155</v>
      </c>
      <c r="AO104" s="4">
        <v>2</v>
      </c>
      <c r="AP104" s="5">
        <v>0.83164351851851848</v>
      </c>
      <c r="AQ104" s="4">
        <v>47.159354999999998</v>
      </c>
      <c r="AR104" s="4">
        <v>-88.489733000000001</v>
      </c>
      <c r="AS104" s="4">
        <v>315.2</v>
      </c>
      <c r="AT104" s="4">
        <v>0</v>
      </c>
      <c r="AU104" s="4">
        <v>12</v>
      </c>
      <c r="AV104" s="4">
        <v>9</v>
      </c>
      <c r="AW104" s="4" t="s">
        <v>406</v>
      </c>
      <c r="AX104" s="4">
        <v>1.4</v>
      </c>
      <c r="AY104" s="4">
        <v>1.6</v>
      </c>
      <c r="AZ104" s="4">
        <v>2.1</v>
      </c>
      <c r="BA104" s="4">
        <v>11.154</v>
      </c>
      <c r="BB104" s="4">
        <v>11.61</v>
      </c>
      <c r="BC104" s="4">
        <v>1.04</v>
      </c>
      <c r="BD104" s="4">
        <v>17.077999999999999</v>
      </c>
      <c r="BE104" s="4">
        <v>2300.5050000000001</v>
      </c>
      <c r="BF104" s="4">
        <v>65.021000000000001</v>
      </c>
      <c r="BG104" s="4">
        <v>4.9000000000000002E-2</v>
      </c>
      <c r="BH104" s="4">
        <v>0</v>
      </c>
      <c r="BI104" s="4">
        <v>4.9000000000000002E-2</v>
      </c>
      <c r="BJ104" s="4">
        <v>3.7999999999999999E-2</v>
      </c>
      <c r="BK104" s="4">
        <v>0</v>
      </c>
      <c r="BL104" s="4">
        <v>3.7999999999999999E-2</v>
      </c>
      <c r="BM104" s="4">
        <v>6.7839</v>
      </c>
      <c r="BQ104" s="4">
        <v>133.22300000000001</v>
      </c>
      <c r="BR104" s="4">
        <v>9.5492999999999995E-2</v>
      </c>
      <c r="BS104" s="4">
        <v>-5</v>
      </c>
      <c r="BT104" s="4">
        <v>8.9999999999999993E-3</v>
      </c>
      <c r="BU104" s="4">
        <v>2.3336109999999999</v>
      </c>
      <c r="BV104" s="4">
        <v>0.18179999999999999</v>
      </c>
    </row>
    <row r="105" spans="1:74" x14ac:dyDescent="0.25">
      <c r="A105" s="2">
        <v>42804</v>
      </c>
      <c r="B105" s="3">
        <v>0.62335892361111112</v>
      </c>
      <c r="C105" s="4">
        <v>13.827</v>
      </c>
      <c r="D105" s="4">
        <v>0.58730000000000004</v>
      </c>
      <c r="E105" s="4">
        <v>5872.8608249999997</v>
      </c>
      <c r="F105" s="4">
        <v>2.8</v>
      </c>
      <c r="G105" s="4">
        <v>-1.2</v>
      </c>
      <c r="H105" s="4">
        <v>827.9</v>
      </c>
      <c r="J105" s="4">
        <v>1.1000000000000001</v>
      </c>
      <c r="K105" s="4">
        <v>0.85429999999999995</v>
      </c>
      <c r="L105" s="4">
        <v>11.8126</v>
      </c>
      <c r="M105" s="4">
        <v>0.50170000000000003</v>
      </c>
      <c r="N105" s="4">
        <v>2.3919999999999999</v>
      </c>
      <c r="O105" s="4">
        <v>0</v>
      </c>
      <c r="P105" s="4">
        <v>2.4</v>
      </c>
      <c r="Q105" s="4">
        <v>1.8386</v>
      </c>
      <c r="R105" s="4">
        <v>0</v>
      </c>
      <c r="S105" s="4">
        <v>1.8</v>
      </c>
      <c r="T105" s="4">
        <v>827.85140000000001</v>
      </c>
      <c r="W105" s="4">
        <v>0</v>
      </c>
      <c r="X105" s="4">
        <v>0.93969999999999998</v>
      </c>
      <c r="Y105" s="4">
        <v>13.4</v>
      </c>
      <c r="Z105" s="4">
        <v>846</v>
      </c>
      <c r="AA105" s="4">
        <v>860</v>
      </c>
      <c r="AB105" s="4">
        <v>842</v>
      </c>
      <c r="AC105" s="4">
        <v>69</v>
      </c>
      <c r="AD105" s="4">
        <v>10.96</v>
      </c>
      <c r="AE105" s="4">
        <v>0.25</v>
      </c>
      <c r="AF105" s="4">
        <v>992</v>
      </c>
      <c r="AG105" s="4">
        <v>-7</v>
      </c>
      <c r="AH105" s="4">
        <v>14</v>
      </c>
      <c r="AI105" s="4">
        <v>28</v>
      </c>
      <c r="AJ105" s="4">
        <v>137</v>
      </c>
      <c r="AK105" s="4">
        <v>136</v>
      </c>
      <c r="AL105" s="4">
        <v>5.5</v>
      </c>
      <c r="AM105" s="4">
        <v>142</v>
      </c>
      <c r="AN105" s="4" t="s">
        <v>155</v>
      </c>
      <c r="AO105" s="4">
        <v>2</v>
      </c>
      <c r="AP105" s="5">
        <v>0.83165509259259263</v>
      </c>
      <c r="AQ105" s="4">
        <v>47.159354999999998</v>
      </c>
      <c r="AR105" s="4">
        <v>-88.489733000000001</v>
      </c>
      <c r="AS105" s="4">
        <v>315.3</v>
      </c>
      <c r="AT105" s="4">
        <v>0</v>
      </c>
      <c r="AU105" s="4">
        <v>12</v>
      </c>
      <c r="AV105" s="4">
        <v>9</v>
      </c>
      <c r="AW105" s="4" t="s">
        <v>406</v>
      </c>
      <c r="AX105" s="4">
        <v>1.1876</v>
      </c>
      <c r="AY105" s="4">
        <v>1.3875999999999999</v>
      </c>
      <c r="AZ105" s="4">
        <v>1.8168</v>
      </c>
      <c r="BA105" s="4">
        <v>11.154</v>
      </c>
      <c r="BB105" s="4">
        <v>11.62</v>
      </c>
      <c r="BC105" s="4">
        <v>1.04</v>
      </c>
      <c r="BD105" s="4">
        <v>17.056999999999999</v>
      </c>
      <c r="BE105" s="4">
        <v>2304.9780000000001</v>
      </c>
      <c r="BF105" s="4">
        <v>62.308999999999997</v>
      </c>
      <c r="BG105" s="4">
        <v>4.9000000000000002E-2</v>
      </c>
      <c r="BH105" s="4">
        <v>0</v>
      </c>
      <c r="BI105" s="4">
        <v>4.9000000000000002E-2</v>
      </c>
      <c r="BJ105" s="4">
        <v>3.7999999999999999E-2</v>
      </c>
      <c r="BK105" s="4">
        <v>0</v>
      </c>
      <c r="BL105" s="4">
        <v>3.7999999999999999E-2</v>
      </c>
      <c r="BM105" s="4">
        <v>6.6981000000000002</v>
      </c>
      <c r="BQ105" s="4">
        <v>133.32599999999999</v>
      </c>
      <c r="BR105" s="4">
        <v>0.10227700000000001</v>
      </c>
      <c r="BS105" s="4">
        <v>-5</v>
      </c>
      <c r="BT105" s="4">
        <v>8.9999999999999993E-3</v>
      </c>
      <c r="BU105" s="4">
        <v>2.4993940000000001</v>
      </c>
      <c r="BV105" s="4">
        <v>0.18179999999999999</v>
      </c>
    </row>
    <row r="106" spans="1:74" x14ac:dyDescent="0.25">
      <c r="A106" s="2">
        <v>42804</v>
      </c>
      <c r="B106" s="3">
        <v>0.62337049768518515</v>
      </c>
      <c r="C106" s="4">
        <v>13.843999999999999</v>
      </c>
      <c r="D106" s="4">
        <v>0.57699999999999996</v>
      </c>
      <c r="E106" s="4">
        <v>5770</v>
      </c>
      <c r="F106" s="4">
        <v>2.9</v>
      </c>
      <c r="G106" s="4">
        <v>-1.2</v>
      </c>
      <c r="H106" s="4">
        <v>750.5</v>
      </c>
      <c r="J106" s="4">
        <v>1</v>
      </c>
      <c r="K106" s="4">
        <v>0.85440000000000005</v>
      </c>
      <c r="L106" s="4">
        <v>11.828200000000001</v>
      </c>
      <c r="M106" s="4">
        <v>0.49299999999999999</v>
      </c>
      <c r="N106" s="4">
        <v>2.4777</v>
      </c>
      <c r="O106" s="4">
        <v>0</v>
      </c>
      <c r="P106" s="4">
        <v>2.5</v>
      </c>
      <c r="Q106" s="4">
        <v>1.9045000000000001</v>
      </c>
      <c r="R106" s="4">
        <v>0</v>
      </c>
      <c r="S106" s="4">
        <v>1.9</v>
      </c>
      <c r="T106" s="4">
        <v>750.54520000000002</v>
      </c>
      <c r="W106" s="4">
        <v>0</v>
      </c>
      <c r="X106" s="4">
        <v>0.85440000000000005</v>
      </c>
      <c r="Y106" s="4">
        <v>13.3</v>
      </c>
      <c r="Z106" s="4">
        <v>846</v>
      </c>
      <c r="AA106" s="4">
        <v>861</v>
      </c>
      <c r="AB106" s="4">
        <v>842</v>
      </c>
      <c r="AC106" s="4">
        <v>69</v>
      </c>
      <c r="AD106" s="4">
        <v>10.96</v>
      </c>
      <c r="AE106" s="4">
        <v>0.25</v>
      </c>
      <c r="AF106" s="4">
        <v>992</v>
      </c>
      <c r="AG106" s="4">
        <v>-7</v>
      </c>
      <c r="AH106" s="4">
        <v>14</v>
      </c>
      <c r="AI106" s="4">
        <v>28</v>
      </c>
      <c r="AJ106" s="4">
        <v>137.30000000000001</v>
      </c>
      <c r="AK106" s="4">
        <v>136.30000000000001</v>
      </c>
      <c r="AL106" s="4">
        <v>5.6</v>
      </c>
      <c r="AM106" s="4">
        <v>142</v>
      </c>
      <c r="AN106" s="4" t="s">
        <v>155</v>
      </c>
      <c r="AO106" s="4">
        <v>2</v>
      </c>
      <c r="AP106" s="5">
        <v>0.83166666666666667</v>
      </c>
      <c r="AQ106" s="4">
        <v>47.159354999999998</v>
      </c>
      <c r="AR106" s="4">
        <v>-88.489733000000001</v>
      </c>
      <c r="AS106" s="4">
        <v>315.3</v>
      </c>
      <c r="AT106" s="4">
        <v>0</v>
      </c>
      <c r="AU106" s="4">
        <v>12</v>
      </c>
      <c r="AV106" s="4">
        <v>9</v>
      </c>
      <c r="AW106" s="4" t="s">
        <v>406</v>
      </c>
      <c r="AX106" s="4">
        <v>1.1707289999999999</v>
      </c>
      <c r="AY106" s="4">
        <v>1.3707290000000001</v>
      </c>
      <c r="AZ106" s="4">
        <v>1.770729</v>
      </c>
      <c r="BA106" s="4">
        <v>11.154</v>
      </c>
      <c r="BB106" s="4">
        <v>11.63</v>
      </c>
      <c r="BC106" s="4">
        <v>1.04</v>
      </c>
      <c r="BD106" s="4">
        <v>17.045000000000002</v>
      </c>
      <c r="BE106" s="4">
        <v>2308.1840000000002</v>
      </c>
      <c r="BF106" s="4">
        <v>61.228000000000002</v>
      </c>
      <c r="BG106" s="4">
        <v>5.0999999999999997E-2</v>
      </c>
      <c r="BH106" s="4">
        <v>0</v>
      </c>
      <c r="BI106" s="4">
        <v>5.0999999999999997E-2</v>
      </c>
      <c r="BJ106" s="4">
        <v>3.9E-2</v>
      </c>
      <c r="BK106" s="4">
        <v>0</v>
      </c>
      <c r="BL106" s="4">
        <v>3.9E-2</v>
      </c>
      <c r="BM106" s="4">
        <v>6.0730000000000004</v>
      </c>
      <c r="BQ106" s="4">
        <v>121.227</v>
      </c>
      <c r="BR106" s="4">
        <v>0.10272299999999999</v>
      </c>
      <c r="BS106" s="4">
        <v>-5</v>
      </c>
      <c r="BT106" s="4">
        <v>8.7229999999999999E-3</v>
      </c>
      <c r="BU106" s="4">
        <v>2.5102929999999999</v>
      </c>
      <c r="BV106" s="4">
        <v>0.176205</v>
      </c>
    </row>
    <row r="107" spans="1:74" x14ac:dyDescent="0.25">
      <c r="A107" s="2">
        <v>42804</v>
      </c>
      <c r="B107" s="3">
        <v>0.62338207175925919</v>
      </c>
      <c r="C107" s="4">
        <v>13.855</v>
      </c>
      <c r="D107" s="4">
        <v>0.57699999999999996</v>
      </c>
      <c r="E107" s="4">
        <v>5770</v>
      </c>
      <c r="F107" s="4">
        <v>2.9</v>
      </c>
      <c r="G107" s="4">
        <v>-1.2</v>
      </c>
      <c r="H107" s="4">
        <v>702.7</v>
      </c>
      <c r="J107" s="4">
        <v>1</v>
      </c>
      <c r="K107" s="4">
        <v>0.85440000000000005</v>
      </c>
      <c r="L107" s="4">
        <v>11.8376</v>
      </c>
      <c r="M107" s="4">
        <v>0.49299999999999999</v>
      </c>
      <c r="N107" s="4">
        <v>2.4777</v>
      </c>
      <c r="O107" s="4">
        <v>0</v>
      </c>
      <c r="P107" s="4">
        <v>2.5</v>
      </c>
      <c r="Q107" s="4">
        <v>1.9040999999999999</v>
      </c>
      <c r="R107" s="4">
        <v>0</v>
      </c>
      <c r="S107" s="4">
        <v>1.9</v>
      </c>
      <c r="T107" s="4">
        <v>702.6567</v>
      </c>
      <c r="W107" s="4">
        <v>0</v>
      </c>
      <c r="X107" s="4">
        <v>0.85440000000000005</v>
      </c>
      <c r="Y107" s="4">
        <v>13.4</v>
      </c>
      <c r="Z107" s="4">
        <v>845</v>
      </c>
      <c r="AA107" s="4">
        <v>860</v>
      </c>
      <c r="AB107" s="4">
        <v>841</v>
      </c>
      <c r="AC107" s="4">
        <v>68.7</v>
      </c>
      <c r="AD107" s="4">
        <v>10.91</v>
      </c>
      <c r="AE107" s="4">
        <v>0.25</v>
      </c>
      <c r="AF107" s="4">
        <v>992</v>
      </c>
      <c r="AG107" s="4">
        <v>-7</v>
      </c>
      <c r="AH107" s="4">
        <v>14</v>
      </c>
      <c r="AI107" s="4">
        <v>28</v>
      </c>
      <c r="AJ107" s="4">
        <v>138</v>
      </c>
      <c r="AK107" s="4">
        <v>137</v>
      </c>
      <c r="AL107" s="4">
        <v>5.7</v>
      </c>
      <c r="AM107" s="4">
        <v>142</v>
      </c>
      <c r="AN107" s="4" t="s">
        <v>155</v>
      </c>
      <c r="AO107" s="4">
        <v>2</v>
      </c>
      <c r="AP107" s="5">
        <v>0.8316782407407407</v>
      </c>
      <c r="AQ107" s="4">
        <v>47.159354999999998</v>
      </c>
      <c r="AR107" s="4">
        <v>-88.489733000000001</v>
      </c>
      <c r="AS107" s="4">
        <v>315.3</v>
      </c>
      <c r="AT107" s="4">
        <v>0</v>
      </c>
      <c r="AU107" s="4">
        <v>12</v>
      </c>
      <c r="AV107" s="4">
        <v>8</v>
      </c>
      <c r="AW107" s="4" t="s">
        <v>414</v>
      </c>
      <c r="AX107" s="4">
        <v>1.2</v>
      </c>
      <c r="AY107" s="4">
        <v>1.4</v>
      </c>
      <c r="AZ107" s="4">
        <v>1.8</v>
      </c>
      <c r="BA107" s="4">
        <v>11.154</v>
      </c>
      <c r="BB107" s="4">
        <v>11.62</v>
      </c>
      <c r="BC107" s="4">
        <v>1.04</v>
      </c>
      <c r="BD107" s="4">
        <v>17.045999999999999</v>
      </c>
      <c r="BE107" s="4">
        <v>2309.1579999999999</v>
      </c>
      <c r="BF107" s="4">
        <v>61.204999999999998</v>
      </c>
      <c r="BG107" s="4">
        <v>5.0999999999999997E-2</v>
      </c>
      <c r="BH107" s="4">
        <v>0</v>
      </c>
      <c r="BI107" s="4">
        <v>5.0999999999999997E-2</v>
      </c>
      <c r="BJ107" s="4">
        <v>3.9E-2</v>
      </c>
      <c r="BK107" s="4">
        <v>0</v>
      </c>
      <c r="BL107" s="4">
        <v>3.9E-2</v>
      </c>
      <c r="BM107" s="4">
        <v>5.6833999999999998</v>
      </c>
      <c r="BQ107" s="4">
        <v>121.18</v>
      </c>
      <c r="BR107" s="4">
        <v>0.10172299999999999</v>
      </c>
      <c r="BS107" s="4">
        <v>-5</v>
      </c>
      <c r="BT107" s="4">
        <v>8.2769999999999996E-3</v>
      </c>
      <c r="BU107" s="4">
        <v>2.4858630000000002</v>
      </c>
      <c r="BV107" s="4">
        <v>0.16719000000000001</v>
      </c>
    </row>
    <row r="108" spans="1:74" x14ac:dyDescent="0.25">
      <c r="A108" s="2">
        <v>42804</v>
      </c>
      <c r="B108" s="3">
        <v>0.62339364583333334</v>
      </c>
      <c r="C108" s="4">
        <v>13.86</v>
      </c>
      <c r="D108" s="4">
        <v>0.58699999999999997</v>
      </c>
      <c r="E108" s="4">
        <v>5869.8983049999997</v>
      </c>
      <c r="F108" s="4">
        <v>2.9</v>
      </c>
      <c r="G108" s="4">
        <v>-1.2</v>
      </c>
      <c r="H108" s="4">
        <v>731.7</v>
      </c>
      <c r="J108" s="4">
        <v>1</v>
      </c>
      <c r="K108" s="4">
        <v>0.85429999999999995</v>
      </c>
      <c r="L108" s="4">
        <v>11.8401</v>
      </c>
      <c r="M108" s="4">
        <v>0.50139999999999996</v>
      </c>
      <c r="N108" s="4">
        <v>2.4773999999999998</v>
      </c>
      <c r="O108" s="4">
        <v>0</v>
      </c>
      <c r="P108" s="4">
        <v>2.5</v>
      </c>
      <c r="Q108" s="4">
        <v>1.9031</v>
      </c>
      <c r="R108" s="4">
        <v>0</v>
      </c>
      <c r="S108" s="4">
        <v>1.9</v>
      </c>
      <c r="T108" s="4">
        <v>731.68280000000004</v>
      </c>
      <c r="W108" s="4">
        <v>0</v>
      </c>
      <c r="X108" s="4">
        <v>0.85429999999999995</v>
      </c>
      <c r="Y108" s="4">
        <v>13.2</v>
      </c>
      <c r="Z108" s="4">
        <v>846</v>
      </c>
      <c r="AA108" s="4">
        <v>861</v>
      </c>
      <c r="AB108" s="4">
        <v>842</v>
      </c>
      <c r="AC108" s="4">
        <v>68</v>
      </c>
      <c r="AD108" s="4">
        <v>10.8</v>
      </c>
      <c r="AE108" s="4">
        <v>0.25</v>
      </c>
      <c r="AF108" s="4">
        <v>992</v>
      </c>
      <c r="AG108" s="4">
        <v>-7</v>
      </c>
      <c r="AH108" s="4">
        <v>14</v>
      </c>
      <c r="AI108" s="4">
        <v>28</v>
      </c>
      <c r="AJ108" s="4">
        <v>137.69999999999999</v>
      </c>
      <c r="AK108" s="4">
        <v>136.69999999999999</v>
      </c>
      <c r="AL108" s="4">
        <v>5.8</v>
      </c>
      <c r="AM108" s="4">
        <v>142</v>
      </c>
      <c r="AN108" s="4" t="s">
        <v>155</v>
      </c>
      <c r="AO108" s="4">
        <v>2</v>
      </c>
      <c r="AP108" s="5">
        <v>0.83168981481481474</v>
      </c>
      <c r="AQ108" s="4">
        <v>47.159354999999998</v>
      </c>
      <c r="AR108" s="4">
        <v>-88.489733000000001</v>
      </c>
      <c r="AS108" s="4">
        <v>315.2</v>
      </c>
      <c r="AT108" s="4">
        <v>0</v>
      </c>
      <c r="AU108" s="4">
        <v>12</v>
      </c>
      <c r="AV108" s="4">
        <v>9</v>
      </c>
      <c r="AW108" s="4" t="s">
        <v>406</v>
      </c>
      <c r="AX108" s="4">
        <v>1.2</v>
      </c>
      <c r="AY108" s="4">
        <v>1.4</v>
      </c>
      <c r="AZ108" s="4">
        <v>1.8708</v>
      </c>
      <c r="BA108" s="4">
        <v>11.154</v>
      </c>
      <c r="BB108" s="4">
        <v>11.61</v>
      </c>
      <c r="BC108" s="4">
        <v>1.04</v>
      </c>
      <c r="BD108" s="4">
        <v>17.059999999999999</v>
      </c>
      <c r="BE108" s="4">
        <v>2307.0549999999998</v>
      </c>
      <c r="BF108" s="4">
        <v>62.186999999999998</v>
      </c>
      <c r="BG108" s="4">
        <v>5.0999999999999997E-2</v>
      </c>
      <c r="BH108" s="4">
        <v>0</v>
      </c>
      <c r="BI108" s="4">
        <v>5.0999999999999997E-2</v>
      </c>
      <c r="BJ108" s="4">
        <v>3.9E-2</v>
      </c>
      <c r="BK108" s="4">
        <v>0</v>
      </c>
      <c r="BL108" s="4">
        <v>3.9E-2</v>
      </c>
      <c r="BM108" s="4">
        <v>5.9116</v>
      </c>
      <c r="BQ108" s="4">
        <v>121.03</v>
      </c>
      <c r="BR108" s="4">
        <v>9.5751000000000003E-2</v>
      </c>
      <c r="BS108" s="4">
        <v>-5</v>
      </c>
      <c r="BT108" s="4">
        <v>8.7240000000000009E-3</v>
      </c>
      <c r="BU108" s="4">
        <v>2.339909</v>
      </c>
      <c r="BV108" s="4">
        <v>0.17621899999999999</v>
      </c>
    </row>
    <row r="109" spans="1:74" x14ac:dyDescent="0.25">
      <c r="A109" s="2">
        <v>42804</v>
      </c>
      <c r="B109" s="3">
        <v>0.62340521990740738</v>
      </c>
      <c r="C109" s="4">
        <v>13.86</v>
      </c>
      <c r="D109" s="4">
        <v>0.57689999999999997</v>
      </c>
      <c r="E109" s="4">
        <v>5769.0335789999999</v>
      </c>
      <c r="F109" s="4">
        <v>2.9</v>
      </c>
      <c r="G109" s="4">
        <v>-1.2</v>
      </c>
      <c r="H109" s="4">
        <v>720</v>
      </c>
      <c r="J109" s="4">
        <v>1</v>
      </c>
      <c r="K109" s="4">
        <v>0.85429999999999995</v>
      </c>
      <c r="L109" s="4">
        <v>11.8406</v>
      </c>
      <c r="M109" s="4">
        <v>0.4929</v>
      </c>
      <c r="N109" s="4">
        <v>2.4922</v>
      </c>
      <c r="O109" s="4">
        <v>0</v>
      </c>
      <c r="P109" s="4">
        <v>2.5</v>
      </c>
      <c r="Q109" s="4">
        <v>1.9145000000000001</v>
      </c>
      <c r="R109" s="4">
        <v>0</v>
      </c>
      <c r="S109" s="4">
        <v>1.9</v>
      </c>
      <c r="T109" s="4">
        <v>720.02059999999994</v>
      </c>
      <c r="W109" s="4">
        <v>0</v>
      </c>
      <c r="X109" s="4">
        <v>0.85429999999999995</v>
      </c>
      <c r="Y109" s="4">
        <v>12.7</v>
      </c>
      <c r="Z109" s="4">
        <v>849</v>
      </c>
      <c r="AA109" s="4">
        <v>864</v>
      </c>
      <c r="AB109" s="4">
        <v>843</v>
      </c>
      <c r="AC109" s="4">
        <v>68</v>
      </c>
      <c r="AD109" s="4">
        <v>10.8</v>
      </c>
      <c r="AE109" s="4">
        <v>0.25</v>
      </c>
      <c r="AF109" s="4">
        <v>992</v>
      </c>
      <c r="AG109" s="4">
        <v>-7</v>
      </c>
      <c r="AH109" s="4">
        <v>14</v>
      </c>
      <c r="AI109" s="4">
        <v>28</v>
      </c>
      <c r="AJ109" s="4">
        <v>137</v>
      </c>
      <c r="AK109" s="4">
        <v>136.6</v>
      </c>
      <c r="AL109" s="4">
        <v>5.6</v>
      </c>
      <c r="AM109" s="4">
        <v>142</v>
      </c>
      <c r="AN109" s="4" t="s">
        <v>155</v>
      </c>
      <c r="AO109" s="4">
        <v>2</v>
      </c>
      <c r="AP109" s="5">
        <v>0.83170138888888889</v>
      </c>
      <c r="AQ109" s="4">
        <v>47.159354999999998</v>
      </c>
      <c r="AR109" s="4">
        <v>-88.489733999999999</v>
      </c>
      <c r="AS109" s="4">
        <v>315.2</v>
      </c>
      <c r="AT109" s="4">
        <v>0</v>
      </c>
      <c r="AU109" s="4">
        <v>12</v>
      </c>
      <c r="AV109" s="4">
        <v>9</v>
      </c>
      <c r="AW109" s="4" t="s">
        <v>406</v>
      </c>
      <c r="AX109" s="4">
        <v>1.2</v>
      </c>
      <c r="AY109" s="4">
        <v>1.4</v>
      </c>
      <c r="AZ109" s="4">
        <v>1.9</v>
      </c>
      <c r="BA109" s="4">
        <v>11.154</v>
      </c>
      <c r="BB109" s="4">
        <v>11.62</v>
      </c>
      <c r="BC109" s="4">
        <v>1.04</v>
      </c>
      <c r="BD109" s="4">
        <v>17.055</v>
      </c>
      <c r="BE109" s="4">
        <v>2308.8809999999999</v>
      </c>
      <c r="BF109" s="4">
        <v>61.167000000000002</v>
      </c>
      <c r="BG109" s="4">
        <v>5.0999999999999997E-2</v>
      </c>
      <c r="BH109" s="4">
        <v>0</v>
      </c>
      <c r="BI109" s="4">
        <v>5.0999999999999997E-2</v>
      </c>
      <c r="BJ109" s="4">
        <v>3.9E-2</v>
      </c>
      <c r="BK109" s="4">
        <v>0</v>
      </c>
      <c r="BL109" s="4">
        <v>3.9E-2</v>
      </c>
      <c r="BM109" s="4">
        <v>5.8216999999999999</v>
      </c>
      <c r="BQ109" s="4">
        <v>121.126</v>
      </c>
      <c r="BR109" s="4">
        <v>7.7013999999999999E-2</v>
      </c>
      <c r="BS109" s="4">
        <v>-5</v>
      </c>
      <c r="BT109" s="4">
        <v>8.2769999999999996E-3</v>
      </c>
      <c r="BU109" s="4">
        <v>1.8820300000000001</v>
      </c>
      <c r="BV109" s="4">
        <v>0.16719500000000001</v>
      </c>
    </row>
    <row r="110" spans="1:74" x14ac:dyDescent="0.25">
      <c r="A110" s="2">
        <v>42804</v>
      </c>
      <c r="B110" s="3">
        <v>0.62341679398148153</v>
      </c>
      <c r="C110" s="4">
        <v>13.86</v>
      </c>
      <c r="D110" s="4">
        <v>0.55930000000000002</v>
      </c>
      <c r="E110" s="4">
        <v>5593.1212379999997</v>
      </c>
      <c r="F110" s="4">
        <v>3</v>
      </c>
      <c r="G110" s="4">
        <v>-1.2</v>
      </c>
      <c r="H110" s="4">
        <v>711.7</v>
      </c>
      <c r="J110" s="4">
        <v>1</v>
      </c>
      <c r="K110" s="4">
        <v>0.85440000000000005</v>
      </c>
      <c r="L110" s="4">
        <v>11.8421</v>
      </c>
      <c r="M110" s="4">
        <v>0.47789999999999999</v>
      </c>
      <c r="N110" s="4">
        <v>2.5632000000000001</v>
      </c>
      <c r="O110" s="4">
        <v>0</v>
      </c>
      <c r="P110" s="4">
        <v>2.6</v>
      </c>
      <c r="Q110" s="4">
        <v>1.9691000000000001</v>
      </c>
      <c r="R110" s="4">
        <v>0</v>
      </c>
      <c r="S110" s="4">
        <v>2</v>
      </c>
      <c r="T110" s="4">
        <v>711.72339999999997</v>
      </c>
      <c r="W110" s="4">
        <v>0</v>
      </c>
      <c r="X110" s="4">
        <v>0.85440000000000005</v>
      </c>
      <c r="Y110" s="4">
        <v>12.5</v>
      </c>
      <c r="Z110" s="4">
        <v>851</v>
      </c>
      <c r="AA110" s="4">
        <v>866</v>
      </c>
      <c r="AB110" s="4">
        <v>843</v>
      </c>
      <c r="AC110" s="4">
        <v>68</v>
      </c>
      <c r="AD110" s="4">
        <v>10.8</v>
      </c>
      <c r="AE110" s="4">
        <v>0.25</v>
      </c>
      <c r="AF110" s="4">
        <v>992</v>
      </c>
      <c r="AG110" s="4">
        <v>-7</v>
      </c>
      <c r="AH110" s="4">
        <v>13.723000000000001</v>
      </c>
      <c r="AI110" s="4">
        <v>28</v>
      </c>
      <c r="AJ110" s="4">
        <v>137</v>
      </c>
      <c r="AK110" s="4">
        <v>138</v>
      </c>
      <c r="AL110" s="4">
        <v>5.4</v>
      </c>
      <c r="AM110" s="4">
        <v>142</v>
      </c>
      <c r="AN110" s="4" t="s">
        <v>155</v>
      </c>
      <c r="AO110" s="4">
        <v>2</v>
      </c>
      <c r="AP110" s="5">
        <v>0.83171296296296304</v>
      </c>
      <c r="AQ110" s="4">
        <v>47.159354999999998</v>
      </c>
      <c r="AR110" s="4">
        <v>-88.489734999999996</v>
      </c>
      <c r="AS110" s="4">
        <v>315.10000000000002</v>
      </c>
      <c r="AT110" s="4">
        <v>0</v>
      </c>
      <c r="AU110" s="4">
        <v>12</v>
      </c>
      <c r="AV110" s="4">
        <v>9</v>
      </c>
      <c r="AW110" s="4" t="s">
        <v>406</v>
      </c>
      <c r="AX110" s="4">
        <v>1.2</v>
      </c>
      <c r="AY110" s="4">
        <v>1.4</v>
      </c>
      <c r="AZ110" s="4">
        <v>1.9</v>
      </c>
      <c r="BA110" s="4">
        <v>11.154</v>
      </c>
      <c r="BB110" s="4">
        <v>11.63</v>
      </c>
      <c r="BC110" s="4">
        <v>1.04</v>
      </c>
      <c r="BD110" s="4">
        <v>17.04</v>
      </c>
      <c r="BE110" s="4">
        <v>2311.8470000000002</v>
      </c>
      <c r="BF110" s="4">
        <v>59.378</v>
      </c>
      <c r="BG110" s="4">
        <v>5.1999999999999998E-2</v>
      </c>
      <c r="BH110" s="4">
        <v>0</v>
      </c>
      <c r="BI110" s="4">
        <v>5.1999999999999998E-2</v>
      </c>
      <c r="BJ110" s="4">
        <v>0.04</v>
      </c>
      <c r="BK110" s="4">
        <v>0</v>
      </c>
      <c r="BL110" s="4">
        <v>0.04</v>
      </c>
      <c r="BM110" s="4">
        <v>5.7613000000000003</v>
      </c>
      <c r="BQ110" s="4">
        <v>121.28100000000001</v>
      </c>
      <c r="BR110" s="4">
        <v>6.8986000000000006E-2</v>
      </c>
      <c r="BS110" s="4">
        <v>-5</v>
      </c>
      <c r="BT110" s="4">
        <v>8.7229999999999999E-3</v>
      </c>
      <c r="BU110" s="4">
        <v>1.685845</v>
      </c>
      <c r="BV110" s="4">
        <v>0.176205</v>
      </c>
    </row>
    <row r="111" spans="1:74" x14ac:dyDescent="0.25">
      <c r="A111" s="2">
        <v>42804</v>
      </c>
      <c r="B111" s="3">
        <v>0.62342836805555557</v>
      </c>
      <c r="C111" s="4">
        <v>13.86</v>
      </c>
      <c r="D111" s="4">
        <v>0.54010000000000002</v>
      </c>
      <c r="E111" s="4">
        <v>5401.1156019999999</v>
      </c>
      <c r="F111" s="4">
        <v>3</v>
      </c>
      <c r="G111" s="4">
        <v>-1.2</v>
      </c>
      <c r="H111" s="4">
        <v>720.5</v>
      </c>
      <c r="J111" s="4">
        <v>1</v>
      </c>
      <c r="K111" s="4">
        <v>0.85460000000000003</v>
      </c>
      <c r="L111" s="4">
        <v>11.8444</v>
      </c>
      <c r="M111" s="4">
        <v>0.46160000000000001</v>
      </c>
      <c r="N111" s="4">
        <v>2.5781000000000001</v>
      </c>
      <c r="O111" s="4">
        <v>0</v>
      </c>
      <c r="P111" s="4">
        <v>2.6</v>
      </c>
      <c r="Q111" s="4">
        <v>1.9804999999999999</v>
      </c>
      <c r="R111" s="4">
        <v>0</v>
      </c>
      <c r="S111" s="4">
        <v>2</v>
      </c>
      <c r="T111" s="4">
        <v>720.46820000000002</v>
      </c>
      <c r="W111" s="4">
        <v>0</v>
      </c>
      <c r="X111" s="4">
        <v>0.85460000000000003</v>
      </c>
      <c r="Y111" s="4">
        <v>12.5</v>
      </c>
      <c r="Z111" s="4">
        <v>851</v>
      </c>
      <c r="AA111" s="4">
        <v>866</v>
      </c>
      <c r="AB111" s="4">
        <v>843</v>
      </c>
      <c r="AC111" s="4">
        <v>68</v>
      </c>
      <c r="AD111" s="4">
        <v>10.8</v>
      </c>
      <c r="AE111" s="4">
        <v>0.25</v>
      </c>
      <c r="AF111" s="4">
        <v>992</v>
      </c>
      <c r="AG111" s="4">
        <v>-7</v>
      </c>
      <c r="AH111" s="4">
        <v>13</v>
      </c>
      <c r="AI111" s="4">
        <v>28</v>
      </c>
      <c r="AJ111" s="4">
        <v>137</v>
      </c>
      <c r="AK111" s="4">
        <v>138</v>
      </c>
      <c r="AL111" s="4">
        <v>5.3</v>
      </c>
      <c r="AM111" s="4">
        <v>142</v>
      </c>
      <c r="AN111" s="4" t="s">
        <v>155</v>
      </c>
      <c r="AO111" s="4">
        <v>2</v>
      </c>
      <c r="AP111" s="5">
        <v>0.83172453703703697</v>
      </c>
      <c r="AQ111" s="4">
        <v>47.159354999999998</v>
      </c>
      <c r="AR111" s="4">
        <v>-88.489734999999996</v>
      </c>
      <c r="AS111" s="4">
        <v>315.2</v>
      </c>
      <c r="AT111" s="4">
        <v>0</v>
      </c>
      <c r="AU111" s="4">
        <v>12</v>
      </c>
      <c r="AV111" s="4">
        <v>9</v>
      </c>
      <c r="AW111" s="4" t="s">
        <v>406</v>
      </c>
      <c r="AX111" s="4">
        <v>1.2</v>
      </c>
      <c r="AY111" s="4">
        <v>1.4</v>
      </c>
      <c r="AZ111" s="4">
        <v>1.9</v>
      </c>
      <c r="BA111" s="4">
        <v>11.154</v>
      </c>
      <c r="BB111" s="4">
        <v>11.65</v>
      </c>
      <c r="BC111" s="4">
        <v>1.04</v>
      </c>
      <c r="BD111" s="4">
        <v>17.016999999999999</v>
      </c>
      <c r="BE111" s="4">
        <v>2314.7600000000002</v>
      </c>
      <c r="BF111" s="4">
        <v>57.411999999999999</v>
      </c>
      <c r="BG111" s="4">
        <v>5.2999999999999999E-2</v>
      </c>
      <c r="BH111" s="4">
        <v>0</v>
      </c>
      <c r="BI111" s="4">
        <v>5.2999999999999999E-2</v>
      </c>
      <c r="BJ111" s="4">
        <v>4.1000000000000002E-2</v>
      </c>
      <c r="BK111" s="4">
        <v>0</v>
      </c>
      <c r="BL111" s="4">
        <v>4.1000000000000002E-2</v>
      </c>
      <c r="BM111" s="4">
        <v>5.8383000000000003</v>
      </c>
      <c r="BQ111" s="4">
        <v>121.434</v>
      </c>
      <c r="BR111" s="4">
        <v>8.0060999999999993E-2</v>
      </c>
      <c r="BS111" s="4">
        <v>-5</v>
      </c>
      <c r="BT111" s="4">
        <v>8.0000000000000002E-3</v>
      </c>
      <c r="BU111" s="4">
        <v>1.956491</v>
      </c>
      <c r="BV111" s="4">
        <v>0.16159999999999999</v>
      </c>
    </row>
    <row r="112" spans="1:74" x14ac:dyDescent="0.25">
      <c r="A112" s="2">
        <v>42804</v>
      </c>
      <c r="B112" s="3">
        <v>0.62343994212962961</v>
      </c>
      <c r="C112" s="4">
        <v>13.867000000000001</v>
      </c>
      <c r="D112" s="4">
        <v>0.50509999999999999</v>
      </c>
      <c r="E112" s="4">
        <v>5051.1240630000002</v>
      </c>
      <c r="F112" s="4">
        <v>3.1</v>
      </c>
      <c r="G112" s="4">
        <v>-1.2</v>
      </c>
      <c r="H112" s="4">
        <v>681.5</v>
      </c>
      <c r="J112" s="4">
        <v>1</v>
      </c>
      <c r="K112" s="4">
        <v>0.85489999999999999</v>
      </c>
      <c r="L112" s="4">
        <v>11.855499999999999</v>
      </c>
      <c r="M112" s="4">
        <v>0.43180000000000002</v>
      </c>
      <c r="N112" s="4">
        <v>2.6928999999999998</v>
      </c>
      <c r="O112" s="4">
        <v>0</v>
      </c>
      <c r="P112" s="4">
        <v>2.7</v>
      </c>
      <c r="Q112" s="4">
        <v>2.0682999999999998</v>
      </c>
      <c r="R112" s="4">
        <v>0</v>
      </c>
      <c r="S112" s="4">
        <v>2.1</v>
      </c>
      <c r="T112" s="4">
        <v>681.50620000000004</v>
      </c>
      <c r="W112" s="4">
        <v>0</v>
      </c>
      <c r="X112" s="4">
        <v>0.85489999999999999</v>
      </c>
      <c r="Y112" s="4">
        <v>12.5</v>
      </c>
      <c r="Z112" s="4">
        <v>851</v>
      </c>
      <c r="AA112" s="4">
        <v>866</v>
      </c>
      <c r="AB112" s="4">
        <v>844</v>
      </c>
      <c r="AC112" s="4">
        <v>67.7</v>
      </c>
      <c r="AD112" s="4">
        <v>10.76</v>
      </c>
      <c r="AE112" s="4">
        <v>0.25</v>
      </c>
      <c r="AF112" s="4">
        <v>992</v>
      </c>
      <c r="AG112" s="4">
        <v>-7</v>
      </c>
      <c r="AH112" s="4">
        <v>13</v>
      </c>
      <c r="AI112" s="4">
        <v>28</v>
      </c>
      <c r="AJ112" s="4">
        <v>137</v>
      </c>
      <c r="AK112" s="4">
        <v>138</v>
      </c>
      <c r="AL112" s="4">
        <v>5.3</v>
      </c>
      <c r="AM112" s="4">
        <v>142</v>
      </c>
      <c r="AN112" s="4" t="s">
        <v>155</v>
      </c>
      <c r="AO112" s="4">
        <v>2</v>
      </c>
      <c r="AP112" s="5">
        <v>0.83173611111111112</v>
      </c>
      <c r="AQ112" s="4">
        <v>47.159354999999998</v>
      </c>
      <c r="AR112" s="4">
        <v>-88.489734999999996</v>
      </c>
      <c r="AS112" s="4">
        <v>315.10000000000002</v>
      </c>
      <c r="AT112" s="4">
        <v>0</v>
      </c>
      <c r="AU112" s="4">
        <v>12</v>
      </c>
      <c r="AV112" s="4">
        <v>9</v>
      </c>
      <c r="AW112" s="4" t="s">
        <v>406</v>
      </c>
      <c r="AX112" s="4">
        <v>1.2</v>
      </c>
      <c r="AY112" s="4">
        <v>1.4</v>
      </c>
      <c r="AZ112" s="4">
        <v>1.9</v>
      </c>
      <c r="BA112" s="4">
        <v>11.154</v>
      </c>
      <c r="BB112" s="4">
        <v>11.68</v>
      </c>
      <c r="BC112" s="4">
        <v>1.05</v>
      </c>
      <c r="BD112" s="4">
        <v>16.968</v>
      </c>
      <c r="BE112" s="4">
        <v>2321.1669999999999</v>
      </c>
      <c r="BF112" s="4">
        <v>53.813000000000002</v>
      </c>
      <c r="BG112" s="4">
        <v>5.5E-2</v>
      </c>
      <c r="BH112" s="4">
        <v>0</v>
      </c>
      <c r="BI112" s="4">
        <v>5.5E-2</v>
      </c>
      <c r="BJ112" s="4">
        <v>4.2000000000000003E-2</v>
      </c>
      <c r="BK112" s="4">
        <v>0</v>
      </c>
      <c r="BL112" s="4">
        <v>4.2000000000000003E-2</v>
      </c>
      <c r="BM112" s="4">
        <v>5.5327000000000002</v>
      </c>
      <c r="BQ112" s="4">
        <v>121.708</v>
      </c>
      <c r="BR112" s="4">
        <v>7.3061000000000001E-2</v>
      </c>
      <c r="BS112" s="4">
        <v>-5</v>
      </c>
      <c r="BT112" s="4">
        <v>8.0000000000000002E-3</v>
      </c>
      <c r="BU112" s="4">
        <v>1.7854289999999999</v>
      </c>
      <c r="BV112" s="4">
        <v>0.16159999999999999</v>
      </c>
    </row>
    <row r="113" spans="1:74" x14ac:dyDescent="0.25">
      <c r="A113" s="2">
        <v>42804</v>
      </c>
      <c r="B113" s="3">
        <v>0.62345151620370365</v>
      </c>
      <c r="C113" s="4">
        <v>13.875</v>
      </c>
      <c r="D113" s="4">
        <v>0.48349999999999999</v>
      </c>
      <c r="E113" s="4">
        <v>4834.6378020000002</v>
      </c>
      <c r="F113" s="4">
        <v>3.4</v>
      </c>
      <c r="G113" s="4">
        <v>-1.2</v>
      </c>
      <c r="H113" s="4">
        <v>691.3</v>
      </c>
      <c r="J113" s="4">
        <v>1</v>
      </c>
      <c r="K113" s="4">
        <v>0.85509999999999997</v>
      </c>
      <c r="L113" s="4">
        <v>11.865</v>
      </c>
      <c r="M113" s="4">
        <v>0.41339999999999999</v>
      </c>
      <c r="N113" s="4">
        <v>2.9074</v>
      </c>
      <c r="O113" s="4">
        <v>0</v>
      </c>
      <c r="P113" s="4">
        <v>2.9</v>
      </c>
      <c r="Q113" s="4">
        <v>2.2322000000000002</v>
      </c>
      <c r="R113" s="4">
        <v>0</v>
      </c>
      <c r="S113" s="4">
        <v>2.2000000000000002</v>
      </c>
      <c r="T113" s="4">
        <v>691.3</v>
      </c>
      <c r="W113" s="4">
        <v>0</v>
      </c>
      <c r="X113" s="4">
        <v>0.85509999999999997</v>
      </c>
      <c r="Y113" s="4">
        <v>12.4</v>
      </c>
      <c r="Z113" s="4">
        <v>851</v>
      </c>
      <c r="AA113" s="4">
        <v>866</v>
      </c>
      <c r="AB113" s="4">
        <v>843</v>
      </c>
      <c r="AC113" s="4">
        <v>67</v>
      </c>
      <c r="AD113" s="4">
        <v>10.64</v>
      </c>
      <c r="AE113" s="4">
        <v>0.24</v>
      </c>
      <c r="AF113" s="4">
        <v>992</v>
      </c>
      <c r="AG113" s="4">
        <v>-7</v>
      </c>
      <c r="AH113" s="4">
        <v>13</v>
      </c>
      <c r="AI113" s="4">
        <v>28</v>
      </c>
      <c r="AJ113" s="4">
        <v>137</v>
      </c>
      <c r="AK113" s="4">
        <v>138</v>
      </c>
      <c r="AL113" s="4">
        <v>5.4</v>
      </c>
      <c r="AM113" s="4">
        <v>142</v>
      </c>
      <c r="AN113" s="4" t="s">
        <v>155</v>
      </c>
      <c r="AO113" s="4">
        <v>2</v>
      </c>
      <c r="AP113" s="5">
        <v>0.83174768518518516</v>
      </c>
      <c r="AQ113" s="4">
        <v>47.159354999999998</v>
      </c>
      <c r="AR113" s="4">
        <v>-88.489734999999996</v>
      </c>
      <c r="AS113" s="4">
        <v>314.8</v>
      </c>
      <c r="AT113" s="4">
        <v>0</v>
      </c>
      <c r="AU113" s="4">
        <v>12</v>
      </c>
      <c r="AV113" s="4">
        <v>9</v>
      </c>
      <c r="AW113" s="4" t="s">
        <v>406</v>
      </c>
      <c r="AX113" s="4">
        <v>1.2</v>
      </c>
      <c r="AY113" s="4">
        <v>1.4</v>
      </c>
      <c r="AZ113" s="4">
        <v>1.9</v>
      </c>
      <c r="BA113" s="4">
        <v>11.154</v>
      </c>
      <c r="BB113" s="4">
        <v>11.69</v>
      </c>
      <c r="BC113" s="4">
        <v>1.05</v>
      </c>
      <c r="BD113" s="4">
        <v>16.945</v>
      </c>
      <c r="BE113" s="4">
        <v>2324.5279999999998</v>
      </c>
      <c r="BF113" s="4">
        <v>51.55</v>
      </c>
      <c r="BG113" s="4">
        <v>0.06</v>
      </c>
      <c r="BH113" s="4">
        <v>0</v>
      </c>
      <c r="BI113" s="4">
        <v>0.06</v>
      </c>
      <c r="BJ113" s="4">
        <v>4.5999999999999999E-2</v>
      </c>
      <c r="BK113" s="4">
        <v>0</v>
      </c>
      <c r="BL113" s="4">
        <v>4.5999999999999999E-2</v>
      </c>
      <c r="BM113" s="4">
        <v>5.6158000000000001</v>
      </c>
      <c r="BQ113" s="4">
        <v>121.81100000000001</v>
      </c>
      <c r="BR113" s="4">
        <v>7.077E-2</v>
      </c>
      <c r="BS113" s="4">
        <v>-5</v>
      </c>
      <c r="BT113" s="4">
        <v>8.0000000000000002E-3</v>
      </c>
      <c r="BU113" s="4">
        <v>1.7294419999999999</v>
      </c>
      <c r="BV113" s="4">
        <v>0.16159999999999999</v>
      </c>
    </row>
    <row r="114" spans="1:74" x14ac:dyDescent="0.25">
      <c r="A114" s="2">
        <v>42804</v>
      </c>
      <c r="B114" s="3">
        <v>0.6234630902777778</v>
      </c>
      <c r="C114" s="4">
        <v>13.875999999999999</v>
      </c>
      <c r="D114" s="4">
        <v>0.52010000000000001</v>
      </c>
      <c r="E114" s="4">
        <v>5200.681431</v>
      </c>
      <c r="F114" s="4">
        <v>3.5</v>
      </c>
      <c r="G114" s="4">
        <v>-1.2</v>
      </c>
      <c r="H114" s="4">
        <v>680.2</v>
      </c>
      <c r="J114" s="4">
        <v>1</v>
      </c>
      <c r="K114" s="4">
        <v>0.85470000000000002</v>
      </c>
      <c r="L114" s="4">
        <v>11.860200000000001</v>
      </c>
      <c r="M114" s="4">
        <v>0.44450000000000001</v>
      </c>
      <c r="N114" s="4">
        <v>2.9914999999999998</v>
      </c>
      <c r="O114" s="4">
        <v>0</v>
      </c>
      <c r="P114" s="4">
        <v>3</v>
      </c>
      <c r="Q114" s="4">
        <v>2.2967</v>
      </c>
      <c r="R114" s="4">
        <v>0</v>
      </c>
      <c r="S114" s="4">
        <v>2.2999999999999998</v>
      </c>
      <c r="T114" s="4">
        <v>680.20320000000004</v>
      </c>
      <c r="W114" s="4">
        <v>0</v>
      </c>
      <c r="X114" s="4">
        <v>0.85470000000000002</v>
      </c>
      <c r="Y114" s="4">
        <v>12.5</v>
      </c>
      <c r="Z114" s="4">
        <v>851</v>
      </c>
      <c r="AA114" s="4">
        <v>865</v>
      </c>
      <c r="AB114" s="4">
        <v>842</v>
      </c>
      <c r="AC114" s="4">
        <v>67</v>
      </c>
      <c r="AD114" s="4">
        <v>10.64</v>
      </c>
      <c r="AE114" s="4">
        <v>0.24</v>
      </c>
      <c r="AF114" s="4">
        <v>992</v>
      </c>
      <c r="AG114" s="4">
        <v>-7</v>
      </c>
      <c r="AH114" s="4">
        <v>13</v>
      </c>
      <c r="AI114" s="4">
        <v>28</v>
      </c>
      <c r="AJ114" s="4">
        <v>136.69999999999999</v>
      </c>
      <c r="AK114" s="4">
        <v>138</v>
      </c>
      <c r="AL114" s="4">
        <v>5.3</v>
      </c>
      <c r="AM114" s="4">
        <v>142</v>
      </c>
      <c r="AN114" s="4" t="s">
        <v>155</v>
      </c>
      <c r="AO114" s="4">
        <v>2</v>
      </c>
      <c r="AP114" s="5">
        <v>0.83175925925925931</v>
      </c>
      <c r="AQ114" s="4">
        <v>47.159354999999998</v>
      </c>
      <c r="AR114" s="4">
        <v>-88.489734999999996</v>
      </c>
      <c r="AS114" s="4">
        <v>315</v>
      </c>
      <c r="AT114" s="4">
        <v>0</v>
      </c>
      <c r="AU114" s="4">
        <v>12</v>
      </c>
      <c r="AV114" s="4">
        <v>9</v>
      </c>
      <c r="AW114" s="4" t="s">
        <v>406</v>
      </c>
      <c r="AX114" s="4">
        <v>1.2</v>
      </c>
      <c r="AY114" s="4">
        <v>1.4</v>
      </c>
      <c r="AZ114" s="4">
        <v>1.9</v>
      </c>
      <c r="BA114" s="4">
        <v>11.154</v>
      </c>
      <c r="BB114" s="4">
        <v>11.66</v>
      </c>
      <c r="BC114" s="4">
        <v>1.05</v>
      </c>
      <c r="BD114" s="4">
        <v>16.998999999999999</v>
      </c>
      <c r="BE114" s="4">
        <v>2318.8420000000001</v>
      </c>
      <c r="BF114" s="4">
        <v>55.314</v>
      </c>
      <c r="BG114" s="4">
        <v>6.0999999999999999E-2</v>
      </c>
      <c r="BH114" s="4">
        <v>0</v>
      </c>
      <c r="BI114" s="4">
        <v>6.0999999999999999E-2</v>
      </c>
      <c r="BJ114" s="4">
        <v>4.7E-2</v>
      </c>
      <c r="BK114" s="4">
        <v>0</v>
      </c>
      <c r="BL114" s="4">
        <v>4.7E-2</v>
      </c>
      <c r="BM114" s="4">
        <v>5.5144000000000002</v>
      </c>
      <c r="BQ114" s="4">
        <v>121.505</v>
      </c>
      <c r="BR114" s="4">
        <v>7.6338000000000003E-2</v>
      </c>
      <c r="BS114" s="4">
        <v>-5</v>
      </c>
      <c r="BT114" s="4">
        <v>8.0000000000000002E-3</v>
      </c>
      <c r="BU114" s="4">
        <v>1.86551</v>
      </c>
      <c r="BV114" s="4">
        <v>0.16159999999999999</v>
      </c>
    </row>
    <row r="115" spans="1:74" x14ac:dyDescent="0.25">
      <c r="A115" s="2">
        <v>42804</v>
      </c>
      <c r="B115" s="3">
        <v>0.62347466435185184</v>
      </c>
      <c r="C115" s="4">
        <v>13.87</v>
      </c>
      <c r="D115" s="4">
        <v>0.53269999999999995</v>
      </c>
      <c r="E115" s="4">
        <v>5327.406199</v>
      </c>
      <c r="F115" s="4">
        <v>3.5</v>
      </c>
      <c r="G115" s="4">
        <v>-1.2</v>
      </c>
      <c r="H115" s="4">
        <v>673</v>
      </c>
      <c r="J115" s="4">
        <v>1</v>
      </c>
      <c r="K115" s="4">
        <v>0.85470000000000002</v>
      </c>
      <c r="L115" s="4">
        <v>11.853999999999999</v>
      </c>
      <c r="M115" s="4">
        <v>0.45529999999999998</v>
      </c>
      <c r="N115" s="4">
        <v>2.9912999999999998</v>
      </c>
      <c r="O115" s="4">
        <v>0</v>
      </c>
      <c r="P115" s="4">
        <v>3</v>
      </c>
      <c r="Q115" s="4">
        <v>2.2966000000000002</v>
      </c>
      <c r="R115" s="4">
        <v>0</v>
      </c>
      <c r="S115" s="4">
        <v>2.2999999999999998</v>
      </c>
      <c r="T115" s="4">
        <v>672.98419999999999</v>
      </c>
      <c r="W115" s="4">
        <v>0</v>
      </c>
      <c r="X115" s="4">
        <v>0.85470000000000002</v>
      </c>
      <c r="Y115" s="4">
        <v>12.4</v>
      </c>
      <c r="Z115" s="4">
        <v>851</v>
      </c>
      <c r="AA115" s="4">
        <v>866</v>
      </c>
      <c r="AB115" s="4">
        <v>842</v>
      </c>
      <c r="AC115" s="4">
        <v>67</v>
      </c>
      <c r="AD115" s="4">
        <v>10.64</v>
      </c>
      <c r="AE115" s="4">
        <v>0.24</v>
      </c>
      <c r="AF115" s="4">
        <v>992</v>
      </c>
      <c r="AG115" s="4">
        <v>-7</v>
      </c>
      <c r="AH115" s="4">
        <v>13</v>
      </c>
      <c r="AI115" s="4">
        <v>28</v>
      </c>
      <c r="AJ115" s="4">
        <v>136</v>
      </c>
      <c r="AK115" s="4">
        <v>138.6</v>
      </c>
      <c r="AL115" s="4">
        <v>5.3</v>
      </c>
      <c r="AM115" s="4">
        <v>142</v>
      </c>
      <c r="AN115" s="4" t="s">
        <v>155</v>
      </c>
      <c r="AO115" s="4">
        <v>2</v>
      </c>
      <c r="AP115" s="5">
        <v>0.83177083333333324</v>
      </c>
      <c r="AQ115" s="4">
        <v>47.159354999999998</v>
      </c>
      <c r="AR115" s="4">
        <v>-88.489734999999996</v>
      </c>
      <c r="AS115" s="4">
        <v>315.3</v>
      </c>
      <c r="AT115" s="4">
        <v>0</v>
      </c>
      <c r="AU115" s="4">
        <v>12</v>
      </c>
      <c r="AV115" s="4">
        <v>8</v>
      </c>
      <c r="AW115" s="4" t="s">
        <v>405</v>
      </c>
      <c r="AX115" s="4">
        <v>1.1292</v>
      </c>
      <c r="AY115" s="4">
        <v>1.3291999999999999</v>
      </c>
      <c r="AZ115" s="4">
        <v>1.7584</v>
      </c>
      <c r="BA115" s="4">
        <v>11.154</v>
      </c>
      <c r="BB115" s="4">
        <v>11.65</v>
      </c>
      <c r="BC115" s="4">
        <v>1.04</v>
      </c>
      <c r="BD115" s="4">
        <v>17.007000000000001</v>
      </c>
      <c r="BE115" s="4">
        <v>2316.9</v>
      </c>
      <c r="BF115" s="4">
        <v>56.64</v>
      </c>
      <c r="BG115" s="4">
        <v>6.0999999999999999E-2</v>
      </c>
      <c r="BH115" s="4">
        <v>0</v>
      </c>
      <c r="BI115" s="4">
        <v>6.0999999999999999E-2</v>
      </c>
      <c r="BJ115" s="4">
        <v>4.7E-2</v>
      </c>
      <c r="BK115" s="4">
        <v>0</v>
      </c>
      <c r="BL115" s="4">
        <v>4.7E-2</v>
      </c>
      <c r="BM115" s="4">
        <v>5.4541000000000004</v>
      </c>
      <c r="BQ115" s="4">
        <v>121.459</v>
      </c>
      <c r="BR115" s="4">
        <v>7.3939000000000005E-2</v>
      </c>
      <c r="BS115" s="4">
        <v>-5</v>
      </c>
      <c r="BT115" s="4">
        <v>8.0000000000000002E-3</v>
      </c>
      <c r="BU115" s="4">
        <v>1.8068839999999999</v>
      </c>
      <c r="BV115" s="4">
        <v>0.16159999999999999</v>
      </c>
    </row>
    <row r="116" spans="1:74" x14ac:dyDescent="0.25">
      <c r="A116" s="2">
        <v>42804</v>
      </c>
      <c r="B116" s="3">
        <v>0.62348623842592599</v>
      </c>
      <c r="C116" s="4">
        <v>13.87</v>
      </c>
      <c r="D116" s="4">
        <v>0.52959999999999996</v>
      </c>
      <c r="E116" s="4">
        <v>5296.258503</v>
      </c>
      <c r="F116" s="4">
        <v>3.5</v>
      </c>
      <c r="G116" s="4">
        <v>-1.3</v>
      </c>
      <c r="H116" s="4">
        <v>700.6</v>
      </c>
      <c r="J116" s="4">
        <v>1</v>
      </c>
      <c r="K116" s="4">
        <v>0.85470000000000002</v>
      </c>
      <c r="L116" s="4">
        <v>11.854900000000001</v>
      </c>
      <c r="M116" s="4">
        <v>0.45269999999999999</v>
      </c>
      <c r="N116" s="4">
        <v>2.9914000000000001</v>
      </c>
      <c r="O116" s="4">
        <v>0</v>
      </c>
      <c r="P116" s="4">
        <v>3</v>
      </c>
      <c r="Q116" s="4">
        <v>2.2963</v>
      </c>
      <c r="R116" s="4">
        <v>0</v>
      </c>
      <c r="S116" s="4">
        <v>2.2999999999999998</v>
      </c>
      <c r="T116" s="4">
        <v>700.56830000000002</v>
      </c>
      <c r="W116" s="4">
        <v>0</v>
      </c>
      <c r="X116" s="4">
        <v>0.85470000000000002</v>
      </c>
      <c r="Y116" s="4">
        <v>12.5</v>
      </c>
      <c r="Z116" s="4">
        <v>851</v>
      </c>
      <c r="AA116" s="4">
        <v>867</v>
      </c>
      <c r="AB116" s="4">
        <v>843</v>
      </c>
      <c r="AC116" s="4">
        <v>66.7</v>
      </c>
      <c r="AD116" s="4">
        <v>10.6</v>
      </c>
      <c r="AE116" s="4">
        <v>0.24</v>
      </c>
      <c r="AF116" s="4">
        <v>992</v>
      </c>
      <c r="AG116" s="4">
        <v>-7</v>
      </c>
      <c r="AH116" s="4">
        <v>13</v>
      </c>
      <c r="AI116" s="4">
        <v>28</v>
      </c>
      <c r="AJ116" s="4">
        <v>136</v>
      </c>
      <c r="AK116" s="4">
        <v>139.69999999999999</v>
      </c>
      <c r="AL116" s="4">
        <v>5.4</v>
      </c>
      <c r="AM116" s="4">
        <v>142.19999999999999</v>
      </c>
      <c r="AN116" s="4" t="s">
        <v>155</v>
      </c>
      <c r="AO116" s="4">
        <v>2</v>
      </c>
      <c r="AP116" s="5">
        <v>0.83178240740740739</v>
      </c>
      <c r="AQ116" s="4">
        <v>47.159354999999998</v>
      </c>
      <c r="AR116" s="4">
        <v>-88.489734999999996</v>
      </c>
      <c r="AS116" s="4">
        <v>315.60000000000002</v>
      </c>
      <c r="AT116" s="4">
        <v>0</v>
      </c>
      <c r="AU116" s="4">
        <v>12</v>
      </c>
      <c r="AV116" s="4">
        <v>8</v>
      </c>
      <c r="AW116" s="4" t="s">
        <v>405</v>
      </c>
      <c r="AX116" s="4">
        <v>1.1000000000000001</v>
      </c>
      <c r="AY116" s="4">
        <v>1.3708</v>
      </c>
      <c r="AZ116" s="4">
        <v>1.7707999999999999</v>
      </c>
      <c r="BA116" s="4">
        <v>11.154</v>
      </c>
      <c r="BB116" s="4">
        <v>11.65</v>
      </c>
      <c r="BC116" s="4">
        <v>1.04</v>
      </c>
      <c r="BD116" s="4">
        <v>17.001000000000001</v>
      </c>
      <c r="BE116" s="4">
        <v>2316.8850000000002</v>
      </c>
      <c r="BF116" s="4">
        <v>56.307000000000002</v>
      </c>
      <c r="BG116" s="4">
        <v>6.0999999999999999E-2</v>
      </c>
      <c r="BH116" s="4">
        <v>0</v>
      </c>
      <c r="BI116" s="4">
        <v>6.0999999999999999E-2</v>
      </c>
      <c r="BJ116" s="4">
        <v>4.7E-2</v>
      </c>
      <c r="BK116" s="4">
        <v>0</v>
      </c>
      <c r="BL116" s="4">
        <v>4.7E-2</v>
      </c>
      <c r="BM116" s="4">
        <v>5.6772</v>
      </c>
      <c r="BQ116" s="4">
        <v>121.455</v>
      </c>
      <c r="BR116" s="4">
        <v>7.6507000000000006E-2</v>
      </c>
      <c r="BS116" s="4">
        <v>-5</v>
      </c>
      <c r="BT116" s="4">
        <v>8.0000000000000002E-3</v>
      </c>
      <c r="BU116" s="4">
        <v>1.86964</v>
      </c>
      <c r="BV116" s="4">
        <v>0.16159999999999999</v>
      </c>
    </row>
    <row r="117" spans="1:74" x14ac:dyDescent="0.25">
      <c r="A117" s="2">
        <v>42804</v>
      </c>
      <c r="B117" s="3">
        <v>0.62349781250000003</v>
      </c>
      <c r="C117" s="4">
        <v>13.879</v>
      </c>
      <c r="D117" s="4">
        <v>0.53359999999999996</v>
      </c>
      <c r="E117" s="4">
        <v>5336.4710809999997</v>
      </c>
      <c r="F117" s="4">
        <v>3.5</v>
      </c>
      <c r="G117" s="4">
        <v>-1.3</v>
      </c>
      <c r="H117" s="4">
        <v>675.5</v>
      </c>
      <c r="J117" s="4">
        <v>0.9</v>
      </c>
      <c r="K117" s="4">
        <v>0.85460000000000003</v>
      </c>
      <c r="L117" s="4">
        <v>11.861599999999999</v>
      </c>
      <c r="M117" s="4">
        <v>0.45610000000000001</v>
      </c>
      <c r="N117" s="4">
        <v>3.0049000000000001</v>
      </c>
      <c r="O117" s="4">
        <v>0</v>
      </c>
      <c r="P117" s="4">
        <v>3</v>
      </c>
      <c r="Q117" s="4">
        <v>2.3056999999999999</v>
      </c>
      <c r="R117" s="4">
        <v>0</v>
      </c>
      <c r="S117" s="4">
        <v>2.2999999999999998</v>
      </c>
      <c r="T117" s="4">
        <v>675.51660000000004</v>
      </c>
      <c r="W117" s="4">
        <v>0</v>
      </c>
      <c r="X117" s="4">
        <v>0.76919999999999999</v>
      </c>
      <c r="Y117" s="4">
        <v>12.5</v>
      </c>
      <c r="Z117" s="4">
        <v>851</v>
      </c>
      <c r="AA117" s="4">
        <v>866</v>
      </c>
      <c r="AB117" s="4">
        <v>843</v>
      </c>
      <c r="AC117" s="4">
        <v>66</v>
      </c>
      <c r="AD117" s="4">
        <v>10.48</v>
      </c>
      <c r="AE117" s="4">
        <v>0.24</v>
      </c>
      <c r="AF117" s="4">
        <v>992</v>
      </c>
      <c r="AG117" s="4">
        <v>-7</v>
      </c>
      <c r="AH117" s="4">
        <v>13</v>
      </c>
      <c r="AI117" s="4">
        <v>28</v>
      </c>
      <c r="AJ117" s="4">
        <v>136.30000000000001</v>
      </c>
      <c r="AK117" s="4">
        <v>138.69999999999999</v>
      </c>
      <c r="AL117" s="4">
        <v>5.5</v>
      </c>
      <c r="AM117" s="4">
        <v>142.6</v>
      </c>
      <c r="AN117" s="4" t="s">
        <v>155</v>
      </c>
      <c r="AO117" s="4">
        <v>2</v>
      </c>
      <c r="AP117" s="5">
        <v>0.83179398148148154</v>
      </c>
      <c r="AQ117" s="4">
        <v>47.159354999999998</v>
      </c>
      <c r="AR117" s="4">
        <v>-88.489734999999996</v>
      </c>
      <c r="AS117" s="4">
        <v>316.39999999999998</v>
      </c>
      <c r="AT117" s="4">
        <v>0</v>
      </c>
      <c r="AU117" s="4">
        <v>12</v>
      </c>
      <c r="AV117" s="4">
        <v>8</v>
      </c>
      <c r="AW117" s="4" t="s">
        <v>405</v>
      </c>
      <c r="AX117" s="4">
        <v>1.1000000000000001</v>
      </c>
      <c r="AY117" s="4">
        <v>1.3291999999999999</v>
      </c>
      <c r="AZ117" s="4">
        <v>1.7292000000000001</v>
      </c>
      <c r="BA117" s="4">
        <v>11.154</v>
      </c>
      <c r="BB117" s="4">
        <v>11.64</v>
      </c>
      <c r="BC117" s="4">
        <v>1.04</v>
      </c>
      <c r="BD117" s="4">
        <v>17.007999999999999</v>
      </c>
      <c r="BE117" s="4">
        <v>2316.7660000000001</v>
      </c>
      <c r="BF117" s="4">
        <v>56.697000000000003</v>
      </c>
      <c r="BG117" s="4">
        <v>6.0999999999999999E-2</v>
      </c>
      <c r="BH117" s="4">
        <v>0</v>
      </c>
      <c r="BI117" s="4">
        <v>6.0999999999999999E-2</v>
      </c>
      <c r="BJ117" s="4">
        <v>4.7E-2</v>
      </c>
      <c r="BK117" s="4">
        <v>0</v>
      </c>
      <c r="BL117" s="4">
        <v>4.7E-2</v>
      </c>
      <c r="BM117" s="4">
        <v>5.4707999999999997</v>
      </c>
      <c r="BQ117" s="4">
        <v>109.236</v>
      </c>
      <c r="BR117" s="4">
        <v>7.3877999999999999E-2</v>
      </c>
      <c r="BS117" s="4">
        <v>-5</v>
      </c>
      <c r="BT117" s="4">
        <v>8.0000000000000002E-3</v>
      </c>
      <c r="BU117" s="4">
        <v>1.8053939999999999</v>
      </c>
      <c r="BV117" s="4">
        <v>0.16159999999999999</v>
      </c>
    </row>
    <row r="118" spans="1:74" x14ac:dyDescent="0.25">
      <c r="A118" s="2">
        <v>42804</v>
      </c>
      <c r="B118" s="3">
        <v>0.62350938657407406</v>
      </c>
      <c r="C118" s="4">
        <v>13.887</v>
      </c>
      <c r="D118" s="4">
        <v>0.54800000000000004</v>
      </c>
      <c r="E118" s="4">
        <v>5479.8295449999996</v>
      </c>
      <c r="F118" s="4">
        <v>3.6</v>
      </c>
      <c r="G118" s="4">
        <v>-1.3</v>
      </c>
      <c r="H118" s="4">
        <v>681.3</v>
      </c>
      <c r="J118" s="4">
        <v>0.9</v>
      </c>
      <c r="K118" s="4">
        <v>0.85440000000000005</v>
      </c>
      <c r="L118" s="4">
        <v>11.865399999999999</v>
      </c>
      <c r="M118" s="4">
        <v>0.46820000000000001</v>
      </c>
      <c r="N118" s="4">
        <v>3.0758999999999999</v>
      </c>
      <c r="O118" s="4">
        <v>0</v>
      </c>
      <c r="P118" s="4">
        <v>3.1</v>
      </c>
      <c r="Q118" s="4">
        <v>2.3601999999999999</v>
      </c>
      <c r="R118" s="4">
        <v>0</v>
      </c>
      <c r="S118" s="4">
        <v>2.4</v>
      </c>
      <c r="T118" s="4">
        <v>681.3</v>
      </c>
      <c r="W118" s="4">
        <v>0</v>
      </c>
      <c r="X118" s="4">
        <v>0.76900000000000002</v>
      </c>
      <c r="Y118" s="4">
        <v>12.4</v>
      </c>
      <c r="Z118" s="4">
        <v>851</v>
      </c>
      <c r="AA118" s="4">
        <v>867</v>
      </c>
      <c r="AB118" s="4">
        <v>842</v>
      </c>
      <c r="AC118" s="4">
        <v>66</v>
      </c>
      <c r="AD118" s="4">
        <v>10.48</v>
      </c>
      <c r="AE118" s="4">
        <v>0.24</v>
      </c>
      <c r="AF118" s="4">
        <v>992</v>
      </c>
      <c r="AG118" s="4">
        <v>-7</v>
      </c>
      <c r="AH118" s="4">
        <v>13</v>
      </c>
      <c r="AI118" s="4">
        <v>28</v>
      </c>
      <c r="AJ118" s="4">
        <v>136.69999999999999</v>
      </c>
      <c r="AK118" s="4">
        <v>138</v>
      </c>
      <c r="AL118" s="4">
        <v>5.5</v>
      </c>
      <c r="AM118" s="4">
        <v>142.9</v>
      </c>
      <c r="AN118" s="4" t="s">
        <v>155</v>
      </c>
      <c r="AO118" s="4">
        <v>2</v>
      </c>
      <c r="AP118" s="5">
        <v>0.83180555555555558</v>
      </c>
      <c r="AQ118" s="4">
        <v>47.159354999999998</v>
      </c>
      <c r="AR118" s="4">
        <v>-88.489734999999996</v>
      </c>
      <c r="AS118" s="4">
        <v>317</v>
      </c>
      <c r="AT118" s="4">
        <v>0</v>
      </c>
      <c r="AU118" s="4">
        <v>12</v>
      </c>
      <c r="AV118" s="4">
        <v>8</v>
      </c>
      <c r="AW118" s="4" t="s">
        <v>405</v>
      </c>
      <c r="AX118" s="4">
        <v>1.1000000000000001</v>
      </c>
      <c r="AY118" s="4">
        <v>1.3</v>
      </c>
      <c r="AZ118" s="4">
        <v>1.7</v>
      </c>
      <c r="BA118" s="4">
        <v>11.154</v>
      </c>
      <c r="BB118" s="4">
        <v>11.63</v>
      </c>
      <c r="BC118" s="4">
        <v>1.04</v>
      </c>
      <c r="BD118" s="4">
        <v>17.04</v>
      </c>
      <c r="BE118" s="4">
        <v>2314.4140000000002</v>
      </c>
      <c r="BF118" s="4">
        <v>58.125999999999998</v>
      </c>
      <c r="BG118" s="4">
        <v>6.3E-2</v>
      </c>
      <c r="BH118" s="4">
        <v>0</v>
      </c>
      <c r="BI118" s="4">
        <v>6.3E-2</v>
      </c>
      <c r="BJ118" s="4">
        <v>4.8000000000000001E-2</v>
      </c>
      <c r="BK118" s="4">
        <v>0</v>
      </c>
      <c r="BL118" s="4">
        <v>4.8000000000000001E-2</v>
      </c>
      <c r="BM118" s="4">
        <v>5.5103</v>
      </c>
      <c r="BQ118" s="4">
        <v>109.06</v>
      </c>
      <c r="BR118" s="4">
        <v>8.2891999999999993E-2</v>
      </c>
      <c r="BS118" s="4">
        <v>-5</v>
      </c>
      <c r="BT118" s="4">
        <v>7.7229999999999998E-3</v>
      </c>
      <c r="BU118" s="4">
        <v>2.0256729999999998</v>
      </c>
      <c r="BV118" s="4">
        <v>0.156005</v>
      </c>
    </row>
    <row r="119" spans="1:74" x14ac:dyDescent="0.25">
      <c r="A119" s="2">
        <v>42804</v>
      </c>
      <c r="B119" s="3">
        <v>0.6235209606481481</v>
      </c>
      <c r="C119" s="4">
        <v>13.901</v>
      </c>
      <c r="D119" s="4">
        <v>0.51959999999999995</v>
      </c>
      <c r="E119" s="4">
        <v>5195.738636</v>
      </c>
      <c r="F119" s="4">
        <v>3.6</v>
      </c>
      <c r="G119" s="4">
        <v>-1.3</v>
      </c>
      <c r="H119" s="4">
        <v>680.5</v>
      </c>
      <c r="J119" s="4">
        <v>0.9</v>
      </c>
      <c r="K119" s="4">
        <v>0.85460000000000003</v>
      </c>
      <c r="L119" s="4">
        <v>11.8794</v>
      </c>
      <c r="M119" s="4">
        <v>0.44400000000000001</v>
      </c>
      <c r="N119" s="4">
        <v>3.0764</v>
      </c>
      <c r="O119" s="4">
        <v>0</v>
      </c>
      <c r="P119" s="4">
        <v>3.1</v>
      </c>
      <c r="Q119" s="4">
        <v>2.3605999999999998</v>
      </c>
      <c r="R119" s="4">
        <v>0</v>
      </c>
      <c r="S119" s="4">
        <v>2.4</v>
      </c>
      <c r="T119" s="4">
        <v>680.45150000000001</v>
      </c>
      <c r="W119" s="4">
        <v>0</v>
      </c>
      <c r="X119" s="4">
        <v>0.76910000000000001</v>
      </c>
      <c r="Y119" s="4">
        <v>12.4</v>
      </c>
      <c r="Z119" s="4">
        <v>850</v>
      </c>
      <c r="AA119" s="4">
        <v>866</v>
      </c>
      <c r="AB119" s="4">
        <v>842</v>
      </c>
      <c r="AC119" s="4">
        <v>66</v>
      </c>
      <c r="AD119" s="4">
        <v>10.48</v>
      </c>
      <c r="AE119" s="4">
        <v>0.24</v>
      </c>
      <c r="AF119" s="4">
        <v>992</v>
      </c>
      <c r="AG119" s="4">
        <v>-7</v>
      </c>
      <c r="AH119" s="4">
        <v>13</v>
      </c>
      <c r="AI119" s="4">
        <v>28</v>
      </c>
      <c r="AJ119" s="4">
        <v>136</v>
      </c>
      <c r="AK119" s="4">
        <v>138.30000000000001</v>
      </c>
      <c r="AL119" s="4">
        <v>5.4</v>
      </c>
      <c r="AM119" s="4">
        <v>142.69999999999999</v>
      </c>
      <c r="AN119" s="4" t="s">
        <v>155</v>
      </c>
      <c r="AO119" s="4">
        <v>2</v>
      </c>
      <c r="AP119" s="5">
        <v>0.83181712962962961</v>
      </c>
      <c r="AQ119" s="4">
        <v>47.159354999999998</v>
      </c>
      <c r="AR119" s="4">
        <v>-88.489734999999996</v>
      </c>
      <c r="AS119" s="4">
        <v>317.5</v>
      </c>
      <c r="AT119" s="4">
        <v>0</v>
      </c>
      <c r="AU119" s="4">
        <v>12</v>
      </c>
      <c r="AV119" s="4">
        <v>9</v>
      </c>
      <c r="AW119" s="4" t="s">
        <v>408</v>
      </c>
      <c r="AX119" s="4">
        <v>0.95840000000000003</v>
      </c>
      <c r="AY119" s="4">
        <v>1.1584000000000001</v>
      </c>
      <c r="AZ119" s="4">
        <v>1.4876</v>
      </c>
      <c r="BA119" s="4">
        <v>11.154</v>
      </c>
      <c r="BB119" s="4">
        <v>11.64</v>
      </c>
      <c r="BC119" s="4">
        <v>1.04</v>
      </c>
      <c r="BD119" s="4">
        <v>17.018999999999998</v>
      </c>
      <c r="BE119" s="4">
        <v>2319.0740000000001</v>
      </c>
      <c r="BF119" s="4">
        <v>55.167999999999999</v>
      </c>
      <c r="BG119" s="4">
        <v>6.3E-2</v>
      </c>
      <c r="BH119" s="4">
        <v>0</v>
      </c>
      <c r="BI119" s="4">
        <v>6.3E-2</v>
      </c>
      <c r="BJ119" s="4">
        <v>4.8000000000000001E-2</v>
      </c>
      <c r="BK119" s="4">
        <v>0</v>
      </c>
      <c r="BL119" s="4">
        <v>4.8000000000000001E-2</v>
      </c>
      <c r="BM119" s="4">
        <v>5.508</v>
      </c>
      <c r="BQ119" s="4">
        <v>109.17</v>
      </c>
      <c r="BR119" s="4">
        <v>7.6121999999999995E-2</v>
      </c>
      <c r="BS119" s="4">
        <v>-5</v>
      </c>
      <c r="BT119" s="4">
        <v>7.2769999999999996E-3</v>
      </c>
      <c r="BU119" s="4">
        <v>1.860231</v>
      </c>
      <c r="BV119" s="4">
        <v>0.14699499999999999</v>
      </c>
    </row>
    <row r="120" spans="1:74" x14ac:dyDescent="0.25">
      <c r="A120" s="2">
        <v>42804</v>
      </c>
      <c r="B120" s="3">
        <v>0.62353253472222225</v>
      </c>
      <c r="C120" s="4">
        <v>13.91</v>
      </c>
      <c r="D120" s="4">
        <v>0.4929</v>
      </c>
      <c r="E120" s="4">
        <v>4929.0229399999998</v>
      </c>
      <c r="F120" s="4">
        <v>3.6</v>
      </c>
      <c r="G120" s="4">
        <v>-1.3</v>
      </c>
      <c r="H120" s="4">
        <v>651.79999999999995</v>
      </c>
      <c r="J120" s="4">
        <v>0.9</v>
      </c>
      <c r="K120" s="4">
        <v>0.8548</v>
      </c>
      <c r="L120" s="4">
        <v>11.890499999999999</v>
      </c>
      <c r="M120" s="4">
        <v>0.42130000000000001</v>
      </c>
      <c r="N120" s="4">
        <v>3.0773000000000001</v>
      </c>
      <c r="O120" s="4">
        <v>0</v>
      </c>
      <c r="P120" s="4">
        <v>3.1</v>
      </c>
      <c r="Q120" s="4">
        <v>2.3613</v>
      </c>
      <c r="R120" s="4">
        <v>0</v>
      </c>
      <c r="S120" s="4">
        <v>2.4</v>
      </c>
      <c r="T120" s="4">
        <v>651.78099999999995</v>
      </c>
      <c r="W120" s="4">
        <v>0</v>
      </c>
      <c r="X120" s="4">
        <v>0.76929999999999998</v>
      </c>
      <c r="Y120" s="4">
        <v>12.4</v>
      </c>
      <c r="Z120" s="4">
        <v>851</v>
      </c>
      <c r="AA120" s="4">
        <v>866</v>
      </c>
      <c r="AB120" s="4">
        <v>843</v>
      </c>
      <c r="AC120" s="4">
        <v>66</v>
      </c>
      <c r="AD120" s="4">
        <v>10.48</v>
      </c>
      <c r="AE120" s="4">
        <v>0.24</v>
      </c>
      <c r="AF120" s="4">
        <v>992</v>
      </c>
      <c r="AG120" s="4">
        <v>-7</v>
      </c>
      <c r="AH120" s="4">
        <v>13</v>
      </c>
      <c r="AI120" s="4">
        <v>28</v>
      </c>
      <c r="AJ120" s="4">
        <v>136.30000000000001</v>
      </c>
      <c r="AK120" s="4">
        <v>139</v>
      </c>
      <c r="AL120" s="4">
        <v>5.5</v>
      </c>
      <c r="AM120" s="4">
        <v>142.4</v>
      </c>
      <c r="AN120" s="4" t="s">
        <v>155</v>
      </c>
      <c r="AO120" s="4">
        <v>2</v>
      </c>
      <c r="AP120" s="5">
        <v>0.83182870370370365</v>
      </c>
      <c r="AQ120" s="4">
        <v>47.159354999999998</v>
      </c>
      <c r="AR120" s="4">
        <v>-88.489734999999996</v>
      </c>
      <c r="AS120" s="4">
        <v>317.60000000000002</v>
      </c>
      <c r="AT120" s="4">
        <v>0</v>
      </c>
      <c r="AU120" s="4">
        <v>12</v>
      </c>
      <c r="AV120" s="4">
        <v>9</v>
      </c>
      <c r="AW120" s="4" t="s">
        <v>408</v>
      </c>
      <c r="AX120" s="4">
        <v>0.9</v>
      </c>
      <c r="AY120" s="4">
        <v>1.1000000000000001</v>
      </c>
      <c r="AZ120" s="4">
        <v>1.4708000000000001</v>
      </c>
      <c r="BA120" s="4">
        <v>11.154</v>
      </c>
      <c r="BB120" s="4">
        <v>11.66</v>
      </c>
      <c r="BC120" s="4">
        <v>1.05</v>
      </c>
      <c r="BD120" s="4">
        <v>16.984999999999999</v>
      </c>
      <c r="BE120" s="4">
        <v>2323.9580000000001</v>
      </c>
      <c r="BF120" s="4">
        <v>52.412999999999997</v>
      </c>
      <c r="BG120" s="4">
        <v>6.3E-2</v>
      </c>
      <c r="BH120" s="4">
        <v>0</v>
      </c>
      <c r="BI120" s="4">
        <v>6.3E-2</v>
      </c>
      <c r="BJ120" s="4">
        <v>4.8000000000000001E-2</v>
      </c>
      <c r="BK120" s="4">
        <v>0</v>
      </c>
      <c r="BL120" s="4">
        <v>4.8000000000000001E-2</v>
      </c>
      <c r="BM120" s="4">
        <v>5.2820999999999998</v>
      </c>
      <c r="BQ120" s="4">
        <v>109.331</v>
      </c>
      <c r="BR120" s="4">
        <v>7.0708999999999994E-2</v>
      </c>
      <c r="BS120" s="4">
        <v>-5</v>
      </c>
      <c r="BT120" s="4">
        <v>7.7229999999999998E-3</v>
      </c>
      <c r="BU120" s="4">
        <v>1.727951</v>
      </c>
      <c r="BV120" s="4">
        <v>0.156005</v>
      </c>
    </row>
    <row r="121" spans="1:74" x14ac:dyDescent="0.25">
      <c r="A121" s="2">
        <v>42804</v>
      </c>
      <c r="B121" s="3">
        <v>0.62354410879629629</v>
      </c>
      <c r="C121" s="4">
        <v>13.914</v>
      </c>
      <c r="D121" s="4">
        <v>0.4607</v>
      </c>
      <c r="E121" s="4">
        <v>4607.4346409999998</v>
      </c>
      <c r="F121" s="4">
        <v>3.6</v>
      </c>
      <c r="G121" s="4">
        <v>-1.3</v>
      </c>
      <c r="H121" s="4">
        <v>661.3</v>
      </c>
      <c r="J121" s="4">
        <v>0.9</v>
      </c>
      <c r="K121" s="4">
        <v>0.85509999999999997</v>
      </c>
      <c r="L121" s="4">
        <v>11.898199999999999</v>
      </c>
      <c r="M121" s="4">
        <v>0.39400000000000002</v>
      </c>
      <c r="N121" s="4">
        <v>3.0783999999999998</v>
      </c>
      <c r="O121" s="4">
        <v>0</v>
      </c>
      <c r="P121" s="4">
        <v>3.1</v>
      </c>
      <c r="Q121" s="4">
        <v>2.3616999999999999</v>
      </c>
      <c r="R121" s="4">
        <v>0</v>
      </c>
      <c r="S121" s="4">
        <v>2.4</v>
      </c>
      <c r="T121" s="4">
        <v>661.3</v>
      </c>
      <c r="W121" s="4">
        <v>0</v>
      </c>
      <c r="X121" s="4">
        <v>0.76959999999999995</v>
      </c>
      <c r="Y121" s="4">
        <v>12.5</v>
      </c>
      <c r="Z121" s="4">
        <v>851</v>
      </c>
      <c r="AA121" s="4">
        <v>866</v>
      </c>
      <c r="AB121" s="4">
        <v>843</v>
      </c>
      <c r="AC121" s="4">
        <v>65.7</v>
      </c>
      <c r="AD121" s="4">
        <v>10.44</v>
      </c>
      <c r="AE121" s="4">
        <v>0.24</v>
      </c>
      <c r="AF121" s="4">
        <v>992</v>
      </c>
      <c r="AG121" s="4">
        <v>-7</v>
      </c>
      <c r="AH121" s="4">
        <v>13</v>
      </c>
      <c r="AI121" s="4">
        <v>28</v>
      </c>
      <c r="AJ121" s="4">
        <v>136.69999999999999</v>
      </c>
      <c r="AK121" s="4">
        <v>138.69999999999999</v>
      </c>
      <c r="AL121" s="4">
        <v>5.5</v>
      </c>
      <c r="AM121" s="4">
        <v>142</v>
      </c>
      <c r="AN121" s="4" t="s">
        <v>155</v>
      </c>
      <c r="AO121" s="4">
        <v>2</v>
      </c>
      <c r="AP121" s="5">
        <v>0.8318402777777778</v>
      </c>
      <c r="AQ121" s="4">
        <v>47.159354999999998</v>
      </c>
      <c r="AR121" s="4">
        <v>-88.489734999999996</v>
      </c>
      <c r="AS121" s="4">
        <v>317.60000000000002</v>
      </c>
      <c r="AT121" s="4">
        <v>0</v>
      </c>
      <c r="AU121" s="4">
        <v>12</v>
      </c>
      <c r="AV121" s="4">
        <v>9</v>
      </c>
      <c r="AW121" s="4" t="s">
        <v>408</v>
      </c>
      <c r="AX121" s="4">
        <v>0.9</v>
      </c>
      <c r="AY121" s="4">
        <v>1.1000000000000001</v>
      </c>
      <c r="AZ121" s="4">
        <v>1.4292</v>
      </c>
      <c r="BA121" s="4">
        <v>11.154</v>
      </c>
      <c r="BB121" s="4">
        <v>11.68</v>
      </c>
      <c r="BC121" s="4">
        <v>1.05</v>
      </c>
      <c r="BD121" s="4">
        <v>16.943000000000001</v>
      </c>
      <c r="BE121" s="4">
        <v>2328.9940000000001</v>
      </c>
      <c r="BF121" s="4">
        <v>49.085000000000001</v>
      </c>
      <c r="BG121" s="4">
        <v>6.3E-2</v>
      </c>
      <c r="BH121" s="4">
        <v>0</v>
      </c>
      <c r="BI121" s="4">
        <v>6.3E-2</v>
      </c>
      <c r="BJ121" s="4">
        <v>4.8000000000000001E-2</v>
      </c>
      <c r="BK121" s="4">
        <v>0</v>
      </c>
      <c r="BL121" s="4">
        <v>4.8000000000000001E-2</v>
      </c>
      <c r="BM121" s="4">
        <v>5.3673999999999999</v>
      </c>
      <c r="BQ121" s="4">
        <v>109.535</v>
      </c>
      <c r="BR121" s="4">
        <v>8.1060999999999994E-2</v>
      </c>
      <c r="BS121" s="4">
        <v>-5</v>
      </c>
      <c r="BT121" s="4">
        <v>7.2769999999999996E-3</v>
      </c>
      <c r="BU121" s="4">
        <v>1.9809289999999999</v>
      </c>
      <c r="BV121" s="4">
        <v>0.14699499999999999</v>
      </c>
    </row>
    <row r="122" spans="1:74" x14ac:dyDescent="0.25">
      <c r="A122" s="2">
        <v>42804</v>
      </c>
      <c r="B122" s="3">
        <v>0.62355568287037044</v>
      </c>
      <c r="C122" s="4">
        <v>13.933</v>
      </c>
      <c r="D122" s="4">
        <v>0.42359999999999998</v>
      </c>
      <c r="E122" s="4">
        <v>4236.1604829999997</v>
      </c>
      <c r="F122" s="4">
        <v>3.6</v>
      </c>
      <c r="G122" s="4">
        <v>-1.3</v>
      </c>
      <c r="H122" s="4">
        <v>630.4</v>
      </c>
      <c r="J122" s="4">
        <v>0.9</v>
      </c>
      <c r="K122" s="4">
        <v>0.85540000000000005</v>
      </c>
      <c r="L122" s="4">
        <v>11.9186</v>
      </c>
      <c r="M122" s="4">
        <v>0.3624</v>
      </c>
      <c r="N122" s="4">
        <v>3.0939000000000001</v>
      </c>
      <c r="O122" s="4">
        <v>0</v>
      </c>
      <c r="P122" s="4">
        <v>3.1</v>
      </c>
      <c r="Q122" s="4">
        <v>2.3725999999999998</v>
      </c>
      <c r="R122" s="4">
        <v>0</v>
      </c>
      <c r="S122" s="4">
        <v>2.4</v>
      </c>
      <c r="T122" s="4">
        <v>630.37</v>
      </c>
      <c r="W122" s="4">
        <v>0</v>
      </c>
      <c r="X122" s="4">
        <v>0.76990000000000003</v>
      </c>
      <c r="Y122" s="4">
        <v>12.5</v>
      </c>
      <c r="Z122" s="4">
        <v>851</v>
      </c>
      <c r="AA122" s="4">
        <v>866</v>
      </c>
      <c r="AB122" s="4">
        <v>843</v>
      </c>
      <c r="AC122" s="4">
        <v>65</v>
      </c>
      <c r="AD122" s="4">
        <v>10.32</v>
      </c>
      <c r="AE122" s="4">
        <v>0.24</v>
      </c>
      <c r="AF122" s="4">
        <v>992</v>
      </c>
      <c r="AG122" s="4">
        <v>-7</v>
      </c>
      <c r="AH122" s="4">
        <v>13</v>
      </c>
      <c r="AI122" s="4">
        <v>28</v>
      </c>
      <c r="AJ122" s="4">
        <v>136</v>
      </c>
      <c r="AK122" s="4">
        <v>137.69999999999999</v>
      </c>
      <c r="AL122" s="4">
        <v>5.6</v>
      </c>
      <c r="AM122" s="4">
        <v>142</v>
      </c>
      <c r="AN122" s="4" t="s">
        <v>155</v>
      </c>
      <c r="AO122" s="4">
        <v>2</v>
      </c>
      <c r="AP122" s="5">
        <v>0.83185185185185195</v>
      </c>
      <c r="AQ122" s="4">
        <v>47.159354999999998</v>
      </c>
      <c r="AR122" s="4">
        <v>-88.489734999999996</v>
      </c>
      <c r="AS122" s="4">
        <v>317.60000000000002</v>
      </c>
      <c r="AT122" s="4">
        <v>0</v>
      </c>
      <c r="AU122" s="4">
        <v>12</v>
      </c>
      <c r="AV122" s="4">
        <v>10</v>
      </c>
      <c r="AW122" s="4" t="s">
        <v>407</v>
      </c>
      <c r="AX122" s="4">
        <v>0.9</v>
      </c>
      <c r="AY122" s="4">
        <v>1.1000000000000001</v>
      </c>
      <c r="AZ122" s="4">
        <v>1.4</v>
      </c>
      <c r="BA122" s="4">
        <v>11.154</v>
      </c>
      <c r="BB122" s="4">
        <v>11.7</v>
      </c>
      <c r="BC122" s="4">
        <v>1.05</v>
      </c>
      <c r="BD122" s="4">
        <v>16.902000000000001</v>
      </c>
      <c r="BE122" s="4">
        <v>2335.703</v>
      </c>
      <c r="BF122" s="4">
        <v>45.198</v>
      </c>
      <c r="BG122" s="4">
        <v>6.3E-2</v>
      </c>
      <c r="BH122" s="4">
        <v>0</v>
      </c>
      <c r="BI122" s="4">
        <v>6.3E-2</v>
      </c>
      <c r="BJ122" s="4">
        <v>4.9000000000000002E-2</v>
      </c>
      <c r="BK122" s="4">
        <v>0</v>
      </c>
      <c r="BL122" s="4">
        <v>4.9000000000000002E-2</v>
      </c>
      <c r="BM122" s="4">
        <v>5.1223000000000001</v>
      </c>
      <c r="BQ122" s="4">
        <v>109.70099999999999</v>
      </c>
      <c r="BR122" s="4">
        <v>7.6276999999999998E-2</v>
      </c>
      <c r="BS122" s="4">
        <v>-5</v>
      </c>
      <c r="BT122" s="4">
        <v>8.0000000000000002E-3</v>
      </c>
      <c r="BU122" s="4">
        <v>1.8640190000000001</v>
      </c>
      <c r="BV122" s="4">
        <v>0.16159999999999999</v>
      </c>
    </row>
    <row r="123" spans="1:74" x14ac:dyDescent="0.25">
      <c r="A123" s="2">
        <v>42804</v>
      </c>
      <c r="B123" s="3">
        <v>0.62356725694444448</v>
      </c>
      <c r="C123" s="4">
        <v>13.973000000000001</v>
      </c>
      <c r="D123" s="4">
        <v>0.3871</v>
      </c>
      <c r="E123" s="4">
        <v>3871.0158200000001</v>
      </c>
      <c r="F123" s="4">
        <v>3.7</v>
      </c>
      <c r="G123" s="4">
        <v>-1.3</v>
      </c>
      <c r="H123" s="4">
        <v>631.20000000000005</v>
      </c>
      <c r="J123" s="4">
        <v>0.9</v>
      </c>
      <c r="K123" s="4">
        <v>0.85550000000000004</v>
      </c>
      <c r="L123" s="4">
        <v>11.953799999999999</v>
      </c>
      <c r="M123" s="4">
        <v>0.33119999999999999</v>
      </c>
      <c r="N123" s="4">
        <v>3.1797</v>
      </c>
      <c r="O123" s="4">
        <v>0</v>
      </c>
      <c r="P123" s="4">
        <v>3.2</v>
      </c>
      <c r="Q123" s="4">
        <v>2.4384999999999999</v>
      </c>
      <c r="R123" s="4">
        <v>0</v>
      </c>
      <c r="S123" s="4">
        <v>2.4</v>
      </c>
      <c r="T123" s="4">
        <v>631.20000000000005</v>
      </c>
      <c r="W123" s="4">
        <v>0</v>
      </c>
      <c r="X123" s="4">
        <v>0.76990000000000003</v>
      </c>
      <c r="Y123" s="4">
        <v>12.4</v>
      </c>
      <c r="Z123" s="4">
        <v>851</v>
      </c>
      <c r="AA123" s="4">
        <v>866</v>
      </c>
      <c r="AB123" s="4">
        <v>843</v>
      </c>
      <c r="AC123" s="4">
        <v>65</v>
      </c>
      <c r="AD123" s="4">
        <v>10.32</v>
      </c>
      <c r="AE123" s="4">
        <v>0.24</v>
      </c>
      <c r="AF123" s="4">
        <v>992</v>
      </c>
      <c r="AG123" s="4">
        <v>-7</v>
      </c>
      <c r="AH123" s="4">
        <v>12.723277</v>
      </c>
      <c r="AI123" s="4">
        <v>28</v>
      </c>
      <c r="AJ123" s="4">
        <v>136</v>
      </c>
      <c r="AK123" s="4">
        <v>137.30000000000001</v>
      </c>
      <c r="AL123" s="4">
        <v>5.7</v>
      </c>
      <c r="AM123" s="4">
        <v>142</v>
      </c>
      <c r="AN123" s="4" t="s">
        <v>155</v>
      </c>
      <c r="AO123" s="4">
        <v>2</v>
      </c>
      <c r="AP123" s="5">
        <v>0.83186342592592588</v>
      </c>
      <c r="AQ123" s="4">
        <v>47.159354999999998</v>
      </c>
      <c r="AR123" s="4">
        <v>-88.489734999999996</v>
      </c>
      <c r="AS123" s="4">
        <v>317.7</v>
      </c>
      <c r="AT123" s="4">
        <v>0</v>
      </c>
      <c r="AU123" s="4">
        <v>12</v>
      </c>
      <c r="AV123" s="4">
        <v>10</v>
      </c>
      <c r="AW123" s="4" t="s">
        <v>407</v>
      </c>
      <c r="AX123" s="4">
        <v>0.9</v>
      </c>
      <c r="AY123" s="4">
        <v>1.1000000000000001</v>
      </c>
      <c r="AZ123" s="4">
        <v>1.4</v>
      </c>
      <c r="BA123" s="4">
        <v>11.154</v>
      </c>
      <c r="BB123" s="4">
        <v>11.7</v>
      </c>
      <c r="BC123" s="4">
        <v>1.05</v>
      </c>
      <c r="BD123" s="4">
        <v>16.896000000000001</v>
      </c>
      <c r="BE123" s="4">
        <v>2341.828</v>
      </c>
      <c r="BF123" s="4">
        <v>41.290999999999997</v>
      </c>
      <c r="BG123" s="4">
        <v>6.5000000000000002E-2</v>
      </c>
      <c r="BH123" s="4">
        <v>0</v>
      </c>
      <c r="BI123" s="4">
        <v>6.5000000000000002E-2</v>
      </c>
      <c r="BJ123" s="4">
        <v>0.05</v>
      </c>
      <c r="BK123" s="4">
        <v>0</v>
      </c>
      <c r="BL123" s="4">
        <v>0.05</v>
      </c>
      <c r="BM123" s="4">
        <v>5.1273999999999997</v>
      </c>
      <c r="BQ123" s="4">
        <v>109.67100000000001</v>
      </c>
      <c r="BR123" s="4">
        <v>7.7829999999999996E-2</v>
      </c>
      <c r="BS123" s="4">
        <v>-5</v>
      </c>
      <c r="BT123" s="4">
        <v>7.7229999999999998E-3</v>
      </c>
      <c r="BU123" s="4">
        <v>1.901975</v>
      </c>
      <c r="BV123" s="4">
        <v>0.15601000000000001</v>
      </c>
    </row>
    <row r="124" spans="1:74" x14ac:dyDescent="0.25">
      <c r="A124" s="2">
        <v>42804</v>
      </c>
      <c r="B124" s="3">
        <v>0.62357883101851852</v>
      </c>
      <c r="C124" s="4">
        <v>13.987</v>
      </c>
      <c r="D124" s="4">
        <v>0.36199999999999999</v>
      </c>
      <c r="E124" s="4">
        <v>3619.7581319999999</v>
      </c>
      <c r="F124" s="4">
        <v>3.8</v>
      </c>
      <c r="G124" s="4">
        <v>-1.3</v>
      </c>
      <c r="H124" s="4">
        <v>616.29999999999995</v>
      </c>
      <c r="J124" s="4">
        <v>0.9</v>
      </c>
      <c r="K124" s="4">
        <v>0.85560000000000003</v>
      </c>
      <c r="L124" s="4">
        <v>11.967700000000001</v>
      </c>
      <c r="M124" s="4">
        <v>0.30969999999999998</v>
      </c>
      <c r="N124" s="4">
        <v>3.2513999999999998</v>
      </c>
      <c r="O124" s="4">
        <v>0</v>
      </c>
      <c r="P124" s="4">
        <v>3.3</v>
      </c>
      <c r="Q124" s="4">
        <v>2.4933999999999998</v>
      </c>
      <c r="R124" s="4">
        <v>0</v>
      </c>
      <c r="S124" s="4">
        <v>2.5</v>
      </c>
      <c r="T124" s="4">
        <v>616.33579999999995</v>
      </c>
      <c r="W124" s="4">
        <v>0</v>
      </c>
      <c r="X124" s="4">
        <v>0.77010000000000001</v>
      </c>
      <c r="Y124" s="4">
        <v>12.4</v>
      </c>
      <c r="Z124" s="4">
        <v>850</v>
      </c>
      <c r="AA124" s="4">
        <v>866</v>
      </c>
      <c r="AB124" s="4">
        <v>842</v>
      </c>
      <c r="AC124" s="4">
        <v>65</v>
      </c>
      <c r="AD124" s="4">
        <v>10.32</v>
      </c>
      <c r="AE124" s="4">
        <v>0.24</v>
      </c>
      <c r="AF124" s="4">
        <v>992</v>
      </c>
      <c r="AG124" s="4">
        <v>-7</v>
      </c>
      <c r="AH124" s="4">
        <v>12</v>
      </c>
      <c r="AI124" s="4">
        <v>28</v>
      </c>
      <c r="AJ124" s="4">
        <v>136</v>
      </c>
      <c r="AK124" s="4">
        <v>137.69999999999999</v>
      </c>
      <c r="AL124" s="4">
        <v>5.7</v>
      </c>
      <c r="AM124" s="4">
        <v>142.1</v>
      </c>
      <c r="AN124" s="4" t="s">
        <v>155</v>
      </c>
      <c r="AO124" s="4">
        <v>2</v>
      </c>
      <c r="AP124" s="5">
        <v>0.83187500000000003</v>
      </c>
      <c r="AQ124" s="4">
        <v>47.159354999999998</v>
      </c>
      <c r="AR124" s="4">
        <v>-88.489734999999996</v>
      </c>
      <c r="AS124" s="4">
        <v>317.60000000000002</v>
      </c>
      <c r="AT124" s="4">
        <v>0</v>
      </c>
      <c r="AU124" s="4">
        <v>12</v>
      </c>
      <c r="AV124" s="4">
        <v>10</v>
      </c>
      <c r="AW124" s="4" t="s">
        <v>407</v>
      </c>
      <c r="AX124" s="4">
        <v>0.9</v>
      </c>
      <c r="AY124" s="4">
        <v>1.1000000000000001</v>
      </c>
      <c r="AZ124" s="4">
        <v>1.4</v>
      </c>
      <c r="BA124" s="4">
        <v>11.154</v>
      </c>
      <c r="BB124" s="4">
        <v>11.72</v>
      </c>
      <c r="BC124" s="4">
        <v>1.05</v>
      </c>
      <c r="BD124" s="4">
        <v>16.873999999999999</v>
      </c>
      <c r="BE124" s="4">
        <v>2346.2719999999999</v>
      </c>
      <c r="BF124" s="4">
        <v>38.646000000000001</v>
      </c>
      <c r="BG124" s="4">
        <v>6.7000000000000004E-2</v>
      </c>
      <c r="BH124" s="4">
        <v>0</v>
      </c>
      <c r="BI124" s="4">
        <v>6.7000000000000004E-2</v>
      </c>
      <c r="BJ124" s="4">
        <v>5.0999999999999997E-2</v>
      </c>
      <c r="BK124" s="4">
        <v>0</v>
      </c>
      <c r="BL124" s="4">
        <v>5.0999999999999997E-2</v>
      </c>
      <c r="BM124" s="4">
        <v>5.0103</v>
      </c>
      <c r="BQ124" s="4">
        <v>109.77200000000001</v>
      </c>
      <c r="BR124" s="4">
        <v>7.6685000000000003E-2</v>
      </c>
      <c r="BS124" s="4">
        <v>-5</v>
      </c>
      <c r="BT124" s="4">
        <v>7.0000000000000001E-3</v>
      </c>
      <c r="BU124" s="4">
        <v>1.873982</v>
      </c>
      <c r="BV124" s="4">
        <v>0.1414</v>
      </c>
    </row>
    <row r="125" spans="1:74" x14ac:dyDescent="0.25">
      <c r="A125" s="2">
        <v>42804</v>
      </c>
      <c r="B125" s="3">
        <v>0.62359040509259256</v>
      </c>
      <c r="C125" s="4">
        <v>13.99</v>
      </c>
      <c r="D125" s="4">
        <v>0.3745</v>
      </c>
      <c r="E125" s="4">
        <v>3744.8623849999999</v>
      </c>
      <c r="F125" s="4">
        <v>3.9</v>
      </c>
      <c r="G125" s="4">
        <v>-1.3</v>
      </c>
      <c r="H125" s="4">
        <v>579.9</v>
      </c>
      <c r="J125" s="4">
        <v>0.9</v>
      </c>
      <c r="K125" s="4">
        <v>0.85540000000000005</v>
      </c>
      <c r="L125" s="4">
        <v>11.967599999999999</v>
      </c>
      <c r="M125" s="4">
        <v>0.32040000000000002</v>
      </c>
      <c r="N125" s="4">
        <v>3.3361999999999998</v>
      </c>
      <c r="O125" s="4">
        <v>0</v>
      </c>
      <c r="P125" s="4">
        <v>3.3</v>
      </c>
      <c r="Q125" s="4">
        <v>2.5585</v>
      </c>
      <c r="R125" s="4">
        <v>0</v>
      </c>
      <c r="S125" s="4">
        <v>2.6</v>
      </c>
      <c r="T125" s="4">
        <v>579.90830000000005</v>
      </c>
      <c r="W125" s="4">
        <v>0</v>
      </c>
      <c r="X125" s="4">
        <v>0.76990000000000003</v>
      </c>
      <c r="Y125" s="4">
        <v>12.4</v>
      </c>
      <c r="Z125" s="4">
        <v>850</v>
      </c>
      <c r="AA125" s="4">
        <v>866</v>
      </c>
      <c r="AB125" s="4">
        <v>843</v>
      </c>
      <c r="AC125" s="4">
        <v>65</v>
      </c>
      <c r="AD125" s="4">
        <v>10.32</v>
      </c>
      <c r="AE125" s="4">
        <v>0.24</v>
      </c>
      <c r="AF125" s="4">
        <v>992</v>
      </c>
      <c r="AG125" s="4">
        <v>-7</v>
      </c>
      <c r="AH125" s="4">
        <v>12</v>
      </c>
      <c r="AI125" s="4">
        <v>28</v>
      </c>
      <c r="AJ125" s="4">
        <v>136</v>
      </c>
      <c r="AK125" s="4">
        <v>137.30000000000001</v>
      </c>
      <c r="AL125" s="4">
        <v>5.5</v>
      </c>
      <c r="AM125" s="4">
        <v>142.5</v>
      </c>
      <c r="AN125" s="4" t="s">
        <v>155</v>
      </c>
      <c r="AO125" s="4">
        <v>2</v>
      </c>
      <c r="AP125" s="5">
        <v>0.83188657407407407</v>
      </c>
      <c r="AQ125" s="4">
        <v>47.159354999999998</v>
      </c>
      <c r="AR125" s="4">
        <v>-88.489734999999996</v>
      </c>
      <c r="AS125" s="4">
        <v>317</v>
      </c>
      <c r="AT125" s="4">
        <v>0</v>
      </c>
      <c r="AU125" s="4">
        <v>12</v>
      </c>
      <c r="AV125" s="4">
        <v>10</v>
      </c>
      <c r="AW125" s="4" t="s">
        <v>407</v>
      </c>
      <c r="AX125" s="4">
        <v>0.9</v>
      </c>
      <c r="AY125" s="4">
        <v>1.1708000000000001</v>
      </c>
      <c r="AZ125" s="4">
        <v>1.4708000000000001</v>
      </c>
      <c r="BA125" s="4">
        <v>11.154</v>
      </c>
      <c r="BB125" s="4">
        <v>11.71</v>
      </c>
      <c r="BC125" s="4">
        <v>1.05</v>
      </c>
      <c r="BD125" s="4">
        <v>16.899000000000001</v>
      </c>
      <c r="BE125" s="4">
        <v>2344.9380000000001</v>
      </c>
      <c r="BF125" s="4">
        <v>39.951000000000001</v>
      </c>
      <c r="BG125" s="4">
        <v>6.8000000000000005E-2</v>
      </c>
      <c r="BH125" s="4">
        <v>0</v>
      </c>
      <c r="BI125" s="4">
        <v>6.8000000000000005E-2</v>
      </c>
      <c r="BJ125" s="4">
        <v>5.1999999999999998E-2</v>
      </c>
      <c r="BK125" s="4">
        <v>0</v>
      </c>
      <c r="BL125" s="4">
        <v>5.1999999999999998E-2</v>
      </c>
      <c r="BM125" s="4">
        <v>4.7115</v>
      </c>
      <c r="BQ125" s="4">
        <v>109.687</v>
      </c>
      <c r="BR125" s="4">
        <v>7.2708999999999996E-2</v>
      </c>
      <c r="BS125" s="4">
        <v>-5</v>
      </c>
      <c r="BT125" s="4">
        <v>7.0000000000000001E-3</v>
      </c>
      <c r="BU125" s="4">
        <v>1.776826</v>
      </c>
      <c r="BV125" s="4">
        <v>0.1414</v>
      </c>
    </row>
    <row r="126" spans="1:74" x14ac:dyDescent="0.25">
      <c r="A126" s="2">
        <v>42804</v>
      </c>
      <c r="B126" s="3">
        <v>0.6236019791666666</v>
      </c>
      <c r="C126" s="4">
        <v>13.994</v>
      </c>
      <c r="D126" s="4">
        <v>0.376</v>
      </c>
      <c r="E126" s="4">
        <v>3760</v>
      </c>
      <c r="F126" s="4">
        <v>3.9</v>
      </c>
      <c r="G126" s="4">
        <v>-1.3</v>
      </c>
      <c r="H126" s="4">
        <v>550.9</v>
      </c>
      <c r="J126" s="4">
        <v>0.9</v>
      </c>
      <c r="K126" s="4">
        <v>0.85540000000000005</v>
      </c>
      <c r="L126" s="4">
        <v>11.9702</v>
      </c>
      <c r="M126" s="4">
        <v>0.3216</v>
      </c>
      <c r="N126" s="4">
        <v>3.3361000000000001</v>
      </c>
      <c r="O126" s="4">
        <v>0</v>
      </c>
      <c r="P126" s="4">
        <v>3.3</v>
      </c>
      <c r="Q126" s="4">
        <v>2.5579000000000001</v>
      </c>
      <c r="R126" s="4">
        <v>0</v>
      </c>
      <c r="S126" s="4">
        <v>2.6</v>
      </c>
      <c r="T126" s="4">
        <v>550.92060000000004</v>
      </c>
      <c r="W126" s="4">
        <v>0</v>
      </c>
      <c r="X126" s="4">
        <v>0.76990000000000003</v>
      </c>
      <c r="Y126" s="4">
        <v>12.4</v>
      </c>
      <c r="Z126" s="4">
        <v>850</v>
      </c>
      <c r="AA126" s="4">
        <v>866</v>
      </c>
      <c r="AB126" s="4">
        <v>843</v>
      </c>
      <c r="AC126" s="4">
        <v>64.7</v>
      </c>
      <c r="AD126" s="4">
        <v>10.28</v>
      </c>
      <c r="AE126" s="4">
        <v>0.24</v>
      </c>
      <c r="AF126" s="4">
        <v>992</v>
      </c>
      <c r="AG126" s="4">
        <v>-7</v>
      </c>
      <c r="AH126" s="4">
        <v>12.276999999999999</v>
      </c>
      <c r="AI126" s="4">
        <v>28</v>
      </c>
      <c r="AJ126" s="4">
        <v>136</v>
      </c>
      <c r="AK126" s="4">
        <v>137.69999999999999</v>
      </c>
      <c r="AL126" s="4">
        <v>5.5</v>
      </c>
      <c r="AM126" s="4">
        <v>142.80000000000001</v>
      </c>
      <c r="AN126" s="4" t="s">
        <v>155</v>
      </c>
      <c r="AO126" s="4">
        <v>2</v>
      </c>
      <c r="AP126" s="5">
        <v>0.83189814814814811</v>
      </c>
      <c r="AQ126" s="4">
        <v>47.159354999999998</v>
      </c>
      <c r="AR126" s="4">
        <v>-88.489734999999996</v>
      </c>
      <c r="AS126" s="4">
        <v>316.60000000000002</v>
      </c>
      <c r="AT126" s="4">
        <v>0</v>
      </c>
      <c r="AU126" s="4">
        <v>12</v>
      </c>
      <c r="AV126" s="4">
        <v>10</v>
      </c>
      <c r="AW126" s="4" t="s">
        <v>407</v>
      </c>
      <c r="AX126" s="4">
        <v>1.0416000000000001</v>
      </c>
      <c r="AY126" s="4">
        <v>1.2707999999999999</v>
      </c>
      <c r="AZ126" s="4">
        <v>1.5708</v>
      </c>
      <c r="BA126" s="4">
        <v>11.154</v>
      </c>
      <c r="BB126" s="4">
        <v>11.71</v>
      </c>
      <c r="BC126" s="4">
        <v>1.05</v>
      </c>
      <c r="BD126" s="4">
        <v>16.904</v>
      </c>
      <c r="BE126" s="4">
        <v>2345.2600000000002</v>
      </c>
      <c r="BF126" s="4">
        <v>40.106999999999999</v>
      </c>
      <c r="BG126" s="4">
        <v>6.8000000000000005E-2</v>
      </c>
      <c r="BH126" s="4">
        <v>0</v>
      </c>
      <c r="BI126" s="4">
        <v>6.8000000000000005E-2</v>
      </c>
      <c r="BJ126" s="4">
        <v>5.1999999999999998E-2</v>
      </c>
      <c r="BK126" s="4">
        <v>0</v>
      </c>
      <c r="BL126" s="4">
        <v>5.1999999999999998E-2</v>
      </c>
      <c r="BM126" s="4">
        <v>4.4756999999999998</v>
      </c>
      <c r="BQ126" s="4">
        <v>109.673</v>
      </c>
      <c r="BR126" s="4">
        <v>8.6108000000000004E-2</v>
      </c>
      <c r="BS126" s="4">
        <v>-5</v>
      </c>
      <c r="BT126" s="4">
        <v>7.2769999999999996E-3</v>
      </c>
      <c r="BU126" s="4">
        <v>2.1042649999999998</v>
      </c>
      <c r="BV126" s="4">
        <v>0.14699499999999999</v>
      </c>
    </row>
    <row r="127" spans="1:74" x14ac:dyDescent="0.25">
      <c r="A127" s="2">
        <v>42804</v>
      </c>
      <c r="B127" s="3">
        <v>0.62361355324074075</v>
      </c>
      <c r="C127" s="4">
        <v>14.004</v>
      </c>
      <c r="D127" s="4">
        <v>0.34739999999999999</v>
      </c>
      <c r="E127" s="4">
        <v>3473.5836730000001</v>
      </c>
      <c r="F127" s="4">
        <v>3.9</v>
      </c>
      <c r="G127" s="4">
        <v>-1.3</v>
      </c>
      <c r="H127" s="4">
        <v>521.5</v>
      </c>
      <c r="J127" s="4">
        <v>0.9</v>
      </c>
      <c r="K127" s="4">
        <v>0.85570000000000002</v>
      </c>
      <c r="L127" s="4">
        <v>11.9834</v>
      </c>
      <c r="M127" s="4">
        <v>0.29720000000000002</v>
      </c>
      <c r="N127" s="4">
        <v>3.3372000000000002</v>
      </c>
      <c r="O127" s="4">
        <v>0</v>
      </c>
      <c r="P127" s="4">
        <v>3.3</v>
      </c>
      <c r="Q127" s="4">
        <v>2.5577999999999999</v>
      </c>
      <c r="R127" s="4">
        <v>0</v>
      </c>
      <c r="S127" s="4">
        <v>2.6</v>
      </c>
      <c r="T127" s="4">
        <v>521.51319999999998</v>
      </c>
      <c r="W127" s="4">
        <v>0</v>
      </c>
      <c r="X127" s="4">
        <v>0.77010000000000001</v>
      </c>
      <c r="Y127" s="4">
        <v>12.5</v>
      </c>
      <c r="Z127" s="4">
        <v>850</v>
      </c>
      <c r="AA127" s="4">
        <v>866</v>
      </c>
      <c r="AB127" s="4">
        <v>842</v>
      </c>
      <c r="AC127" s="4">
        <v>64</v>
      </c>
      <c r="AD127" s="4">
        <v>10.16</v>
      </c>
      <c r="AE127" s="4">
        <v>0.23</v>
      </c>
      <c r="AF127" s="4">
        <v>992</v>
      </c>
      <c r="AG127" s="4">
        <v>-7</v>
      </c>
      <c r="AH127" s="4">
        <v>13</v>
      </c>
      <c r="AI127" s="4">
        <v>28</v>
      </c>
      <c r="AJ127" s="4">
        <v>136</v>
      </c>
      <c r="AK127" s="4">
        <v>136.69999999999999</v>
      </c>
      <c r="AL127" s="4">
        <v>5.6</v>
      </c>
      <c r="AM127" s="4">
        <v>142.80000000000001</v>
      </c>
      <c r="AN127" s="4" t="s">
        <v>155</v>
      </c>
      <c r="AO127" s="4">
        <v>2</v>
      </c>
      <c r="AP127" s="5">
        <v>0.83190972222222215</v>
      </c>
      <c r="AQ127" s="4">
        <v>47.159354999999998</v>
      </c>
      <c r="AR127" s="4">
        <v>-88.489734999999996</v>
      </c>
      <c r="AS127" s="4">
        <v>316.10000000000002</v>
      </c>
      <c r="AT127" s="4">
        <v>0</v>
      </c>
      <c r="AU127" s="4">
        <v>12</v>
      </c>
      <c r="AV127" s="4">
        <v>10</v>
      </c>
      <c r="AW127" s="4" t="s">
        <v>407</v>
      </c>
      <c r="AX127" s="4">
        <v>1.1708000000000001</v>
      </c>
      <c r="AY127" s="4">
        <v>1.3</v>
      </c>
      <c r="AZ127" s="4">
        <v>1.7416</v>
      </c>
      <c r="BA127" s="4">
        <v>11.154</v>
      </c>
      <c r="BB127" s="4">
        <v>11.73</v>
      </c>
      <c r="BC127" s="4">
        <v>1.05</v>
      </c>
      <c r="BD127" s="4">
        <v>16.863</v>
      </c>
      <c r="BE127" s="4">
        <v>2350.547</v>
      </c>
      <c r="BF127" s="4">
        <v>37.107999999999997</v>
      </c>
      <c r="BG127" s="4">
        <v>6.9000000000000006E-2</v>
      </c>
      <c r="BH127" s="4">
        <v>0</v>
      </c>
      <c r="BI127" s="4">
        <v>6.9000000000000006E-2</v>
      </c>
      <c r="BJ127" s="4">
        <v>5.2999999999999999E-2</v>
      </c>
      <c r="BK127" s="4">
        <v>0</v>
      </c>
      <c r="BL127" s="4">
        <v>5.2999999999999999E-2</v>
      </c>
      <c r="BM127" s="4">
        <v>4.2416</v>
      </c>
      <c r="BQ127" s="4">
        <v>109.83799999999999</v>
      </c>
      <c r="BR127" s="4">
        <v>8.4568000000000004E-2</v>
      </c>
      <c r="BS127" s="4">
        <v>-5</v>
      </c>
      <c r="BT127" s="4">
        <v>7.7229999999999998E-3</v>
      </c>
      <c r="BU127" s="4">
        <v>2.0666310000000001</v>
      </c>
      <c r="BV127" s="4">
        <v>0.156005</v>
      </c>
    </row>
    <row r="128" spans="1:74" x14ac:dyDescent="0.25">
      <c r="A128" s="2">
        <v>42804</v>
      </c>
      <c r="B128" s="3">
        <v>0.62362512731481479</v>
      </c>
      <c r="C128" s="4">
        <v>14.02</v>
      </c>
      <c r="D128" s="4">
        <v>0.3105</v>
      </c>
      <c r="E128" s="4">
        <v>3104.510135</v>
      </c>
      <c r="F128" s="4">
        <v>3.9</v>
      </c>
      <c r="G128" s="4">
        <v>-0.7</v>
      </c>
      <c r="H128" s="4">
        <v>561.6</v>
      </c>
      <c r="J128" s="4">
        <v>0.9</v>
      </c>
      <c r="K128" s="4">
        <v>0.85589999999999999</v>
      </c>
      <c r="L128" s="4">
        <v>11.9994</v>
      </c>
      <c r="M128" s="4">
        <v>0.26569999999999999</v>
      </c>
      <c r="N128" s="4">
        <v>3.3515999999999999</v>
      </c>
      <c r="O128" s="4">
        <v>0</v>
      </c>
      <c r="P128" s="4">
        <v>3.4</v>
      </c>
      <c r="Q128" s="4">
        <v>2.5688</v>
      </c>
      <c r="R128" s="4">
        <v>0</v>
      </c>
      <c r="S128" s="4">
        <v>2.6</v>
      </c>
      <c r="T128" s="4">
        <v>561.596</v>
      </c>
      <c r="W128" s="4">
        <v>0</v>
      </c>
      <c r="X128" s="4">
        <v>0.77029999999999998</v>
      </c>
      <c r="Y128" s="4">
        <v>12.3</v>
      </c>
      <c r="Z128" s="4">
        <v>851</v>
      </c>
      <c r="AA128" s="4">
        <v>867</v>
      </c>
      <c r="AB128" s="4">
        <v>842</v>
      </c>
      <c r="AC128" s="4">
        <v>64</v>
      </c>
      <c r="AD128" s="4">
        <v>10.16</v>
      </c>
      <c r="AE128" s="4">
        <v>0.23</v>
      </c>
      <c r="AF128" s="4">
        <v>992</v>
      </c>
      <c r="AG128" s="4">
        <v>-7</v>
      </c>
      <c r="AH128" s="4">
        <v>13</v>
      </c>
      <c r="AI128" s="4">
        <v>28</v>
      </c>
      <c r="AJ128" s="4">
        <v>136</v>
      </c>
      <c r="AK128" s="4">
        <v>135.69999999999999</v>
      </c>
      <c r="AL128" s="4">
        <v>5.5</v>
      </c>
      <c r="AM128" s="4">
        <v>142.5</v>
      </c>
      <c r="AN128" s="4" t="s">
        <v>155</v>
      </c>
      <c r="AO128" s="4">
        <v>2</v>
      </c>
      <c r="AP128" s="5">
        <v>0.8319212962962963</v>
      </c>
      <c r="AQ128" s="4">
        <v>47.159354999999998</v>
      </c>
      <c r="AR128" s="4">
        <v>-88.489734999999996</v>
      </c>
      <c r="AS128" s="4">
        <v>316.10000000000002</v>
      </c>
      <c r="AT128" s="4">
        <v>0</v>
      </c>
      <c r="AU128" s="4">
        <v>12</v>
      </c>
      <c r="AV128" s="4">
        <v>10</v>
      </c>
      <c r="AW128" s="4" t="s">
        <v>407</v>
      </c>
      <c r="AX128" s="4">
        <v>1.2</v>
      </c>
      <c r="AY128" s="4">
        <v>1.3708</v>
      </c>
      <c r="AZ128" s="4">
        <v>1.8</v>
      </c>
      <c r="BA128" s="4">
        <v>11.154</v>
      </c>
      <c r="BB128" s="4">
        <v>11.74</v>
      </c>
      <c r="BC128" s="4">
        <v>1.05</v>
      </c>
      <c r="BD128" s="4">
        <v>16.838999999999999</v>
      </c>
      <c r="BE128" s="4">
        <v>2355.895</v>
      </c>
      <c r="BF128" s="4">
        <v>33.203000000000003</v>
      </c>
      <c r="BG128" s="4">
        <v>6.9000000000000006E-2</v>
      </c>
      <c r="BH128" s="4">
        <v>0</v>
      </c>
      <c r="BI128" s="4">
        <v>6.9000000000000006E-2</v>
      </c>
      <c r="BJ128" s="4">
        <v>5.2999999999999999E-2</v>
      </c>
      <c r="BK128" s="4">
        <v>0</v>
      </c>
      <c r="BL128" s="4">
        <v>5.2999999999999999E-2</v>
      </c>
      <c r="BM128" s="4">
        <v>4.5719000000000003</v>
      </c>
      <c r="BQ128" s="4">
        <v>109.964</v>
      </c>
      <c r="BR128" s="4">
        <v>7.2999999999999995E-2</v>
      </c>
      <c r="BS128" s="4">
        <v>-5</v>
      </c>
      <c r="BT128" s="4">
        <v>6.7229999999999998E-3</v>
      </c>
      <c r="BU128" s="4">
        <v>1.783938</v>
      </c>
      <c r="BV128" s="4">
        <v>0.13580500000000001</v>
      </c>
    </row>
    <row r="129" spans="1:74" x14ac:dyDescent="0.25">
      <c r="A129" s="2">
        <v>42804</v>
      </c>
      <c r="B129" s="3">
        <v>0.62363670138888894</v>
      </c>
      <c r="C129" s="4">
        <v>14.02</v>
      </c>
      <c r="D129" s="4">
        <v>0.28449999999999998</v>
      </c>
      <c r="E129" s="4">
        <v>2844.8214290000001</v>
      </c>
      <c r="F129" s="4">
        <v>4</v>
      </c>
      <c r="G129" s="4">
        <v>1.2</v>
      </c>
      <c r="H129" s="4">
        <v>570.70000000000005</v>
      </c>
      <c r="J129" s="4">
        <v>0.9</v>
      </c>
      <c r="K129" s="4">
        <v>0.85609999999999997</v>
      </c>
      <c r="L129" s="4">
        <v>12.0023</v>
      </c>
      <c r="M129" s="4">
        <v>0.24349999999999999</v>
      </c>
      <c r="N129" s="4">
        <v>3.4243000000000001</v>
      </c>
      <c r="O129" s="4">
        <v>1.0273000000000001</v>
      </c>
      <c r="P129" s="4">
        <v>4.5</v>
      </c>
      <c r="Q129" s="4">
        <v>2.6246</v>
      </c>
      <c r="R129" s="4">
        <v>0.78739999999999999</v>
      </c>
      <c r="S129" s="4">
        <v>3.4</v>
      </c>
      <c r="T129" s="4">
        <v>570.6925</v>
      </c>
      <c r="W129" s="4">
        <v>0</v>
      </c>
      <c r="X129" s="4">
        <v>0.77049999999999996</v>
      </c>
      <c r="Y129" s="4">
        <v>12</v>
      </c>
      <c r="Z129" s="4">
        <v>853</v>
      </c>
      <c r="AA129" s="4">
        <v>869</v>
      </c>
      <c r="AB129" s="4">
        <v>843</v>
      </c>
      <c r="AC129" s="4">
        <v>64</v>
      </c>
      <c r="AD129" s="4">
        <v>10.16</v>
      </c>
      <c r="AE129" s="4">
        <v>0.23</v>
      </c>
      <c r="AF129" s="4">
        <v>992</v>
      </c>
      <c r="AG129" s="4">
        <v>-7</v>
      </c>
      <c r="AH129" s="4">
        <v>13</v>
      </c>
      <c r="AI129" s="4">
        <v>28</v>
      </c>
      <c r="AJ129" s="4">
        <v>136</v>
      </c>
      <c r="AK129" s="4">
        <v>135.30000000000001</v>
      </c>
      <c r="AL129" s="4">
        <v>5.4</v>
      </c>
      <c r="AM129" s="4">
        <v>142.1</v>
      </c>
      <c r="AN129" s="4" t="s">
        <v>155</v>
      </c>
      <c r="AO129" s="4">
        <v>2</v>
      </c>
      <c r="AP129" s="5">
        <v>0.83193287037037045</v>
      </c>
      <c r="AQ129" s="4">
        <v>47.159354999999998</v>
      </c>
      <c r="AR129" s="4">
        <v>-88.489734999999996</v>
      </c>
      <c r="AS129" s="4">
        <v>315.7</v>
      </c>
      <c r="AT129" s="4">
        <v>0</v>
      </c>
      <c r="AU129" s="4">
        <v>12</v>
      </c>
      <c r="AV129" s="4">
        <v>10</v>
      </c>
      <c r="AW129" s="4" t="s">
        <v>407</v>
      </c>
      <c r="AX129" s="4">
        <v>1.2</v>
      </c>
      <c r="AY129" s="4">
        <v>1.4</v>
      </c>
      <c r="AZ129" s="4">
        <v>1.8</v>
      </c>
      <c r="BA129" s="4">
        <v>11.154</v>
      </c>
      <c r="BB129" s="4">
        <v>11.76</v>
      </c>
      <c r="BC129" s="4">
        <v>1.05</v>
      </c>
      <c r="BD129" s="4">
        <v>16.811</v>
      </c>
      <c r="BE129" s="4">
        <v>2359.9929999999999</v>
      </c>
      <c r="BF129" s="4">
        <v>30.478999999999999</v>
      </c>
      <c r="BG129" s="4">
        <v>7.0999999999999994E-2</v>
      </c>
      <c r="BH129" s="4">
        <v>2.1000000000000001E-2</v>
      </c>
      <c r="BI129" s="4">
        <v>9.1999999999999998E-2</v>
      </c>
      <c r="BJ129" s="4">
        <v>5.3999999999999999E-2</v>
      </c>
      <c r="BK129" s="4">
        <v>1.6E-2</v>
      </c>
      <c r="BL129" s="4">
        <v>7.0000000000000007E-2</v>
      </c>
      <c r="BM129" s="4">
        <v>4.6528999999999998</v>
      </c>
      <c r="BQ129" s="4">
        <v>110.155</v>
      </c>
      <c r="BR129" s="4">
        <v>7.6324000000000003E-2</v>
      </c>
      <c r="BS129" s="4">
        <v>-5</v>
      </c>
      <c r="BT129" s="4">
        <v>6.5539999999999999E-3</v>
      </c>
      <c r="BU129" s="4">
        <v>1.8651679999999999</v>
      </c>
      <c r="BV129" s="4">
        <v>0.13239100000000001</v>
      </c>
    </row>
    <row r="130" spans="1:74" x14ac:dyDescent="0.25">
      <c r="A130" s="2">
        <v>42804</v>
      </c>
      <c r="B130" s="3">
        <v>0.62364827546296298</v>
      </c>
      <c r="C130" s="4">
        <v>14.090999999999999</v>
      </c>
      <c r="D130" s="4">
        <v>0.28939999999999999</v>
      </c>
      <c r="E130" s="4">
        <v>2894.0612409999999</v>
      </c>
      <c r="F130" s="4">
        <v>4.2</v>
      </c>
      <c r="G130" s="4">
        <v>1.2</v>
      </c>
      <c r="H130" s="4">
        <v>487.6</v>
      </c>
      <c r="J130" s="4">
        <v>0.9</v>
      </c>
      <c r="K130" s="4">
        <v>0.85550000000000004</v>
      </c>
      <c r="L130" s="4">
        <v>12.0548</v>
      </c>
      <c r="M130" s="4">
        <v>0.24759999999999999</v>
      </c>
      <c r="N130" s="4">
        <v>3.5966999999999998</v>
      </c>
      <c r="O130" s="4">
        <v>1.0415000000000001</v>
      </c>
      <c r="P130" s="4">
        <v>4.5999999999999996</v>
      </c>
      <c r="Q130" s="4">
        <v>2.7566999999999999</v>
      </c>
      <c r="R130" s="4">
        <v>0.79820000000000002</v>
      </c>
      <c r="S130" s="4">
        <v>3.6</v>
      </c>
      <c r="T130" s="4">
        <v>487.56939999999997</v>
      </c>
      <c r="W130" s="4">
        <v>0</v>
      </c>
      <c r="X130" s="4">
        <v>0.76990000000000003</v>
      </c>
      <c r="Y130" s="4">
        <v>12</v>
      </c>
      <c r="Z130" s="4">
        <v>854</v>
      </c>
      <c r="AA130" s="4">
        <v>869</v>
      </c>
      <c r="AB130" s="4">
        <v>844</v>
      </c>
      <c r="AC130" s="4">
        <v>64</v>
      </c>
      <c r="AD130" s="4">
        <v>10.16</v>
      </c>
      <c r="AE130" s="4">
        <v>0.23</v>
      </c>
      <c r="AF130" s="4">
        <v>992</v>
      </c>
      <c r="AG130" s="4">
        <v>-7</v>
      </c>
      <c r="AH130" s="4">
        <v>13</v>
      </c>
      <c r="AI130" s="4">
        <v>28</v>
      </c>
      <c r="AJ130" s="4">
        <v>136</v>
      </c>
      <c r="AK130" s="4">
        <v>136.6</v>
      </c>
      <c r="AL130" s="4">
        <v>5.4</v>
      </c>
      <c r="AM130" s="4">
        <v>142.30000000000001</v>
      </c>
      <c r="AN130" s="4" t="s">
        <v>155</v>
      </c>
      <c r="AO130" s="4">
        <v>2</v>
      </c>
      <c r="AP130" s="5">
        <v>0.83194444444444438</v>
      </c>
      <c r="AQ130" s="4">
        <v>47.159354999999998</v>
      </c>
      <c r="AR130" s="4">
        <v>-88.489734999999996</v>
      </c>
      <c r="AS130" s="4">
        <v>315.2</v>
      </c>
      <c r="AT130" s="4">
        <v>0</v>
      </c>
      <c r="AU130" s="4">
        <v>12</v>
      </c>
      <c r="AV130" s="4">
        <v>10</v>
      </c>
      <c r="AW130" s="4" t="s">
        <v>407</v>
      </c>
      <c r="AX130" s="4">
        <v>1.2</v>
      </c>
      <c r="AY130" s="4">
        <v>1.4</v>
      </c>
      <c r="AZ130" s="4">
        <v>1.8</v>
      </c>
      <c r="BA130" s="4">
        <v>11.154</v>
      </c>
      <c r="BB130" s="4">
        <v>11.71</v>
      </c>
      <c r="BC130" s="4">
        <v>1.05</v>
      </c>
      <c r="BD130" s="4">
        <v>16.893999999999998</v>
      </c>
      <c r="BE130" s="4">
        <v>2361.0300000000002</v>
      </c>
      <c r="BF130" s="4">
        <v>30.863</v>
      </c>
      <c r="BG130" s="4">
        <v>7.3999999999999996E-2</v>
      </c>
      <c r="BH130" s="4">
        <v>2.1000000000000001E-2</v>
      </c>
      <c r="BI130" s="4">
        <v>9.5000000000000001E-2</v>
      </c>
      <c r="BJ130" s="4">
        <v>5.7000000000000002E-2</v>
      </c>
      <c r="BK130" s="4">
        <v>1.6E-2</v>
      </c>
      <c r="BL130" s="4">
        <v>7.2999999999999995E-2</v>
      </c>
      <c r="BM130" s="4">
        <v>3.9596</v>
      </c>
      <c r="BQ130" s="4">
        <v>109.646</v>
      </c>
      <c r="BR130" s="4">
        <v>0.11325399999999999</v>
      </c>
      <c r="BS130" s="4">
        <v>-5</v>
      </c>
      <c r="BT130" s="4">
        <v>7.7229999999999998E-3</v>
      </c>
      <c r="BU130" s="4">
        <v>2.7676449999999999</v>
      </c>
      <c r="BV130" s="4">
        <v>0.156005</v>
      </c>
    </row>
    <row r="131" spans="1:74" x14ac:dyDescent="0.25">
      <c r="A131" s="2">
        <v>42804</v>
      </c>
      <c r="B131" s="3">
        <v>0.62365984953703701</v>
      </c>
      <c r="C131" s="4">
        <v>14.115</v>
      </c>
      <c r="D131" s="4">
        <v>0.56740000000000002</v>
      </c>
      <c r="E131" s="4">
        <v>5674.0773570000001</v>
      </c>
      <c r="F131" s="4">
        <v>7.7</v>
      </c>
      <c r="G131" s="4">
        <v>1.4</v>
      </c>
      <c r="H131" s="4">
        <v>390.5</v>
      </c>
      <c r="J131" s="4">
        <v>0.9</v>
      </c>
      <c r="K131" s="4">
        <v>0.85250000000000004</v>
      </c>
      <c r="L131" s="4">
        <v>12.032299999999999</v>
      </c>
      <c r="M131" s="4">
        <v>0.48370000000000002</v>
      </c>
      <c r="N131" s="4">
        <v>6.5400999999999998</v>
      </c>
      <c r="O131" s="4">
        <v>1.1935</v>
      </c>
      <c r="P131" s="4">
        <v>7.7</v>
      </c>
      <c r="Q131" s="4">
        <v>5.0125999999999999</v>
      </c>
      <c r="R131" s="4">
        <v>0.91469999999999996</v>
      </c>
      <c r="S131" s="4">
        <v>5.9</v>
      </c>
      <c r="T131" s="4">
        <v>390.54790000000003</v>
      </c>
      <c r="W131" s="4">
        <v>0</v>
      </c>
      <c r="X131" s="4">
        <v>0.76719999999999999</v>
      </c>
      <c r="Y131" s="4">
        <v>12.1</v>
      </c>
      <c r="Z131" s="4">
        <v>853</v>
      </c>
      <c r="AA131" s="4">
        <v>868</v>
      </c>
      <c r="AB131" s="4">
        <v>844</v>
      </c>
      <c r="AC131" s="4">
        <v>64</v>
      </c>
      <c r="AD131" s="4">
        <v>10.16</v>
      </c>
      <c r="AE131" s="4">
        <v>0.23</v>
      </c>
      <c r="AF131" s="4">
        <v>992</v>
      </c>
      <c r="AG131" s="4">
        <v>-7</v>
      </c>
      <c r="AH131" s="4">
        <v>13</v>
      </c>
      <c r="AI131" s="4">
        <v>28</v>
      </c>
      <c r="AJ131" s="4">
        <v>136</v>
      </c>
      <c r="AK131" s="4">
        <v>137.69999999999999</v>
      </c>
      <c r="AL131" s="4">
        <v>5.2</v>
      </c>
      <c r="AM131" s="4">
        <v>142.6</v>
      </c>
      <c r="AN131" s="4" t="s">
        <v>155</v>
      </c>
      <c r="AO131" s="4">
        <v>2</v>
      </c>
      <c r="AP131" s="5">
        <v>0.83195601851851853</v>
      </c>
      <c r="AQ131" s="4">
        <v>47.159354999999998</v>
      </c>
      <c r="AR131" s="4">
        <v>-88.489734999999996</v>
      </c>
      <c r="AS131" s="4">
        <v>315.2</v>
      </c>
      <c r="AT131" s="4">
        <v>0</v>
      </c>
      <c r="AU131" s="4">
        <v>12</v>
      </c>
      <c r="AV131" s="4">
        <v>10</v>
      </c>
      <c r="AW131" s="4" t="s">
        <v>407</v>
      </c>
      <c r="AX131" s="4">
        <v>1.2</v>
      </c>
      <c r="AY131" s="4">
        <v>1.4</v>
      </c>
      <c r="AZ131" s="4">
        <v>1.8</v>
      </c>
      <c r="BA131" s="4">
        <v>11.154</v>
      </c>
      <c r="BB131" s="4">
        <v>11.47</v>
      </c>
      <c r="BC131" s="4">
        <v>1.03</v>
      </c>
      <c r="BD131" s="4">
        <v>17.306000000000001</v>
      </c>
      <c r="BE131" s="4">
        <v>2318.2170000000001</v>
      </c>
      <c r="BF131" s="4">
        <v>59.314</v>
      </c>
      <c r="BG131" s="4">
        <v>0.13200000000000001</v>
      </c>
      <c r="BH131" s="4">
        <v>2.4E-2</v>
      </c>
      <c r="BI131" s="4">
        <v>0.156</v>
      </c>
      <c r="BJ131" s="4">
        <v>0.10100000000000001</v>
      </c>
      <c r="BK131" s="4">
        <v>1.7999999999999999E-2</v>
      </c>
      <c r="BL131" s="4">
        <v>0.12</v>
      </c>
      <c r="BM131" s="4">
        <v>3.12</v>
      </c>
      <c r="BQ131" s="4">
        <v>107.48</v>
      </c>
      <c r="BR131" s="4">
        <v>0.21137600000000001</v>
      </c>
      <c r="BS131" s="4">
        <v>-5</v>
      </c>
      <c r="BT131" s="4">
        <v>7.2769999999999996E-3</v>
      </c>
      <c r="BU131" s="4">
        <v>5.165502</v>
      </c>
      <c r="BV131" s="4">
        <v>0.14699499999999999</v>
      </c>
    </row>
    <row r="132" spans="1:74" x14ac:dyDescent="0.25">
      <c r="A132" s="2">
        <v>42804</v>
      </c>
      <c r="B132" s="3">
        <v>0.62367142361111105</v>
      </c>
      <c r="C132" s="4">
        <v>14.028</v>
      </c>
      <c r="D132" s="4">
        <v>1.1186</v>
      </c>
      <c r="E132" s="4">
        <v>11185.877342</v>
      </c>
      <c r="F132" s="4">
        <v>8.5</v>
      </c>
      <c r="G132" s="4">
        <v>4.2</v>
      </c>
      <c r="H132" s="4">
        <v>412.6</v>
      </c>
      <c r="J132" s="4">
        <v>0.89</v>
      </c>
      <c r="K132" s="4">
        <v>0.84750000000000003</v>
      </c>
      <c r="L132" s="4">
        <v>11.888400000000001</v>
      </c>
      <c r="M132" s="4">
        <v>0.94799999999999995</v>
      </c>
      <c r="N132" s="4">
        <v>7.2324999999999999</v>
      </c>
      <c r="O132" s="4">
        <v>3.5344000000000002</v>
      </c>
      <c r="P132" s="4">
        <v>10.8</v>
      </c>
      <c r="Q132" s="4">
        <v>5.5433000000000003</v>
      </c>
      <c r="R132" s="4">
        <v>2.7088999999999999</v>
      </c>
      <c r="S132" s="4">
        <v>8.3000000000000007</v>
      </c>
      <c r="T132" s="4">
        <v>412.61149999999998</v>
      </c>
      <c r="W132" s="4">
        <v>0</v>
      </c>
      <c r="X132" s="4">
        <v>0.75380000000000003</v>
      </c>
      <c r="Y132" s="4">
        <v>12.2</v>
      </c>
      <c r="Z132" s="4">
        <v>851</v>
      </c>
      <c r="AA132" s="4">
        <v>868</v>
      </c>
      <c r="AB132" s="4">
        <v>843</v>
      </c>
      <c r="AC132" s="4">
        <v>64</v>
      </c>
      <c r="AD132" s="4">
        <v>10.16</v>
      </c>
      <c r="AE132" s="4">
        <v>0.23</v>
      </c>
      <c r="AF132" s="4">
        <v>992</v>
      </c>
      <c r="AG132" s="4">
        <v>-7</v>
      </c>
      <c r="AH132" s="4">
        <v>13</v>
      </c>
      <c r="AI132" s="4">
        <v>28</v>
      </c>
      <c r="AJ132" s="4">
        <v>135.69999999999999</v>
      </c>
      <c r="AK132" s="4">
        <v>136.4</v>
      </c>
      <c r="AL132" s="4">
        <v>5.0999999999999996</v>
      </c>
      <c r="AM132" s="4">
        <v>143</v>
      </c>
      <c r="AN132" s="4" t="s">
        <v>155</v>
      </c>
      <c r="AO132" s="4">
        <v>2</v>
      </c>
      <c r="AP132" s="5">
        <v>0.83196759259259256</v>
      </c>
      <c r="AQ132" s="4">
        <v>47.159354</v>
      </c>
      <c r="AR132" s="4">
        <v>-88.489733000000001</v>
      </c>
      <c r="AS132" s="4">
        <v>315.2</v>
      </c>
      <c r="AT132" s="4">
        <v>0.7</v>
      </c>
      <c r="AU132" s="4">
        <v>12</v>
      </c>
      <c r="AV132" s="4">
        <v>10</v>
      </c>
      <c r="AW132" s="4" t="s">
        <v>407</v>
      </c>
      <c r="AX132" s="4">
        <v>1.2</v>
      </c>
      <c r="AY132" s="4">
        <v>1.4</v>
      </c>
      <c r="AZ132" s="4">
        <v>1.8</v>
      </c>
      <c r="BA132" s="4">
        <v>11.154</v>
      </c>
      <c r="BB132" s="4">
        <v>11.08</v>
      </c>
      <c r="BC132" s="4">
        <v>0.99</v>
      </c>
      <c r="BD132" s="4">
        <v>17.994</v>
      </c>
      <c r="BE132" s="4">
        <v>2232.9169999999999</v>
      </c>
      <c r="BF132" s="4">
        <v>113.327</v>
      </c>
      <c r="BG132" s="4">
        <v>0.14199999999999999</v>
      </c>
      <c r="BH132" s="4">
        <v>7.0000000000000007E-2</v>
      </c>
      <c r="BI132" s="4">
        <v>0.21199999999999999</v>
      </c>
      <c r="BJ132" s="4">
        <v>0.109</v>
      </c>
      <c r="BK132" s="4">
        <v>5.2999999999999999E-2</v>
      </c>
      <c r="BL132" s="4">
        <v>0.16200000000000001</v>
      </c>
      <c r="BM132" s="4">
        <v>3.2134</v>
      </c>
      <c r="BQ132" s="4">
        <v>102.94199999999999</v>
      </c>
      <c r="BR132" s="4">
        <v>0.30325400000000002</v>
      </c>
      <c r="BS132" s="4">
        <v>-5</v>
      </c>
      <c r="BT132" s="4">
        <v>8.0000000000000002E-3</v>
      </c>
      <c r="BU132" s="4">
        <v>7.4107700000000003</v>
      </c>
      <c r="BV132" s="4">
        <v>0.16159999999999999</v>
      </c>
    </row>
    <row r="133" spans="1:74" x14ac:dyDescent="0.25">
      <c r="A133" s="2">
        <v>42804</v>
      </c>
      <c r="B133" s="3">
        <v>0.6236829976851852</v>
      </c>
      <c r="C133" s="4">
        <v>13.782</v>
      </c>
      <c r="D133" s="4">
        <v>1.5751999999999999</v>
      </c>
      <c r="E133" s="4">
        <v>15751.638514</v>
      </c>
      <c r="F133" s="4">
        <v>8.6999999999999993</v>
      </c>
      <c r="G133" s="4">
        <v>21.7</v>
      </c>
      <c r="H133" s="4">
        <v>538.29999999999995</v>
      </c>
      <c r="J133" s="4">
        <v>0.8</v>
      </c>
      <c r="K133" s="4">
        <v>0.8448</v>
      </c>
      <c r="L133" s="4">
        <v>11.6432</v>
      </c>
      <c r="M133" s="4">
        <v>1.3307</v>
      </c>
      <c r="N133" s="4">
        <v>7.3642000000000003</v>
      </c>
      <c r="O133" s="4">
        <v>18.374500000000001</v>
      </c>
      <c r="P133" s="4">
        <v>25.7</v>
      </c>
      <c r="Q133" s="4">
        <v>5.6441999999999997</v>
      </c>
      <c r="R133" s="4">
        <v>14.0829</v>
      </c>
      <c r="S133" s="4">
        <v>19.7</v>
      </c>
      <c r="T133" s="4">
        <v>538.25969999999995</v>
      </c>
      <c r="W133" s="4">
        <v>0</v>
      </c>
      <c r="X133" s="4">
        <v>0.67589999999999995</v>
      </c>
      <c r="Y133" s="4">
        <v>12.1</v>
      </c>
      <c r="Z133" s="4">
        <v>848</v>
      </c>
      <c r="AA133" s="4">
        <v>870</v>
      </c>
      <c r="AB133" s="4">
        <v>844</v>
      </c>
      <c r="AC133" s="4">
        <v>64</v>
      </c>
      <c r="AD133" s="4">
        <v>10.16</v>
      </c>
      <c r="AE133" s="4">
        <v>0.23</v>
      </c>
      <c r="AF133" s="4">
        <v>992</v>
      </c>
      <c r="AG133" s="4">
        <v>-7</v>
      </c>
      <c r="AH133" s="4">
        <v>13</v>
      </c>
      <c r="AI133" s="4">
        <v>28</v>
      </c>
      <c r="AJ133" s="4">
        <v>135</v>
      </c>
      <c r="AK133" s="4">
        <v>134.69999999999999</v>
      </c>
      <c r="AL133" s="4">
        <v>5.0999999999999996</v>
      </c>
      <c r="AM133" s="4">
        <v>143</v>
      </c>
      <c r="AN133" s="4" t="s">
        <v>155</v>
      </c>
      <c r="AO133" s="4">
        <v>2</v>
      </c>
      <c r="AP133" s="5">
        <v>0.83197916666666671</v>
      </c>
      <c r="AQ133" s="4">
        <v>47.159331999999999</v>
      </c>
      <c r="AR133" s="4">
        <v>-88.489711</v>
      </c>
      <c r="AS133" s="4">
        <v>315</v>
      </c>
      <c r="AT133" s="4">
        <v>4.2</v>
      </c>
      <c r="AU133" s="4">
        <v>12</v>
      </c>
      <c r="AV133" s="4">
        <v>10</v>
      </c>
      <c r="AW133" s="4" t="s">
        <v>407</v>
      </c>
      <c r="AX133" s="4">
        <v>1.4124000000000001</v>
      </c>
      <c r="AY133" s="4">
        <v>1.1168</v>
      </c>
      <c r="AZ133" s="4">
        <v>2.0124</v>
      </c>
      <c r="BA133" s="4">
        <v>11.154</v>
      </c>
      <c r="BB133" s="4">
        <v>10.87</v>
      </c>
      <c r="BC133" s="4">
        <v>0.98</v>
      </c>
      <c r="BD133" s="4">
        <v>18.369</v>
      </c>
      <c r="BE133" s="4">
        <v>2161.58</v>
      </c>
      <c r="BF133" s="4">
        <v>157.24</v>
      </c>
      <c r="BG133" s="4">
        <v>0.14299999999999999</v>
      </c>
      <c r="BH133" s="4">
        <v>0.35699999999999998</v>
      </c>
      <c r="BI133" s="4">
        <v>0.5</v>
      </c>
      <c r="BJ133" s="4">
        <v>0.11</v>
      </c>
      <c r="BK133" s="4">
        <v>0.27400000000000002</v>
      </c>
      <c r="BL133" s="4">
        <v>0.38400000000000001</v>
      </c>
      <c r="BM133" s="4">
        <v>4.1435000000000004</v>
      </c>
      <c r="BQ133" s="4">
        <v>91.231999999999999</v>
      </c>
      <c r="BR133" s="4">
        <v>0.393897</v>
      </c>
      <c r="BS133" s="4">
        <v>-5</v>
      </c>
      <c r="BT133" s="4">
        <v>8.0000000000000002E-3</v>
      </c>
      <c r="BU133" s="4">
        <v>9.6258579999999991</v>
      </c>
      <c r="BV133" s="4">
        <v>0.16159999999999999</v>
      </c>
    </row>
    <row r="134" spans="1:74" x14ac:dyDescent="0.25">
      <c r="A134" s="2">
        <v>42804</v>
      </c>
      <c r="B134" s="3">
        <v>0.62369457175925924</v>
      </c>
      <c r="C134" s="4">
        <v>13.384</v>
      </c>
      <c r="D134" s="4">
        <v>2.2061999999999999</v>
      </c>
      <c r="E134" s="4">
        <v>22062.175325</v>
      </c>
      <c r="F134" s="4">
        <v>8.6999999999999993</v>
      </c>
      <c r="G134" s="4">
        <v>26.1</v>
      </c>
      <c r="H134" s="4">
        <v>591.70000000000005</v>
      </c>
      <c r="J134" s="4">
        <v>0.7</v>
      </c>
      <c r="K134" s="4">
        <v>0.84160000000000001</v>
      </c>
      <c r="L134" s="4">
        <v>11.2643</v>
      </c>
      <c r="M134" s="4">
        <v>1.8569</v>
      </c>
      <c r="N134" s="4">
        <v>7.3082000000000003</v>
      </c>
      <c r="O134" s="4">
        <v>21.933199999999999</v>
      </c>
      <c r="P134" s="4">
        <v>29.2</v>
      </c>
      <c r="Q134" s="4">
        <v>5.6013000000000002</v>
      </c>
      <c r="R134" s="4">
        <v>16.810400000000001</v>
      </c>
      <c r="S134" s="4">
        <v>22.4</v>
      </c>
      <c r="T134" s="4">
        <v>591.71259999999995</v>
      </c>
      <c r="W134" s="4">
        <v>0</v>
      </c>
      <c r="X134" s="4">
        <v>0.58919999999999995</v>
      </c>
      <c r="Y134" s="4">
        <v>11.9</v>
      </c>
      <c r="Z134" s="4">
        <v>851</v>
      </c>
      <c r="AA134" s="4">
        <v>872</v>
      </c>
      <c r="AB134" s="4">
        <v>845</v>
      </c>
      <c r="AC134" s="4">
        <v>64</v>
      </c>
      <c r="AD134" s="4">
        <v>10.16</v>
      </c>
      <c r="AE134" s="4">
        <v>0.23</v>
      </c>
      <c r="AF134" s="4">
        <v>992</v>
      </c>
      <c r="AG134" s="4">
        <v>-7</v>
      </c>
      <c r="AH134" s="4">
        <v>12.723000000000001</v>
      </c>
      <c r="AI134" s="4">
        <v>28</v>
      </c>
      <c r="AJ134" s="4">
        <v>135</v>
      </c>
      <c r="AK134" s="4">
        <v>134.80000000000001</v>
      </c>
      <c r="AL134" s="4">
        <v>5</v>
      </c>
      <c r="AM134" s="4">
        <v>143</v>
      </c>
      <c r="AN134" s="4" t="s">
        <v>155</v>
      </c>
      <c r="AO134" s="4">
        <v>2</v>
      </c>
      <c r="AP134" s="5">
        <v>0.83199074074074064</v>
      </c>
      <c r="AQ134" s="4">
        <v>47.159287999999997</v>
      </c>
      <c r="AR134" s="4">
        <v>-88.489637000000002</v>
      </c>
      <c r="AS134" s="4">
        <v>314.8</v>
      </c>
      <c r="AT134" s="4">
        <v>10.6</v>
      </c>
      <c r="AU134" s="4">
        <v>12</v>
      </c>
      <c r="AV134" s="4">
        <v>10</v>
      </c>
      <c r="AW134" s="4" t="s">
        <v>407</v>
      </c>
      <c r="AX134" s="4">
        <v>1.6415999999999999</v>
      </c>
      <c r="AY134" s="4">
        <v>1</v>
      </c>
      <c r="AZ134" s="4">
        <v>2.2416</v>
      </c>
      <c r="BA134" s="4">
        <v>11.154</v>
      </c>
      <c r="BB134" s="4">
        <v>10.65</v>
      </c>
      <c r="BC134" s="4">
        <v>0.95</v>
      </c>
      <c r="BD134" s="4">
        <v>18.815000000000001</v>
      </c>
      <c r="BE134" s="4">
        <v>2066.9389999999999</v>
      </c>
      <c r="BF134" s="4">
        <v>216.85900000000001</v>
      </c>
      <c r="BG134" s="4">
        <v>0.14000000000000001</v>
      </c>
      <c r="BH134" s="4">
        <v>0.42099999999999999</v>
      </c>
      <c r="BI134" s="4">
        <v>0.56200000000000006</v>
      </c>
      <c r="BJ134" s="4">
        <v>0.108</v>
      </c>
      <c r="BK134" s="4">
        <v>0.32300000000000001</v>
      </c>
      <c r="BL134" s="4">
        <v>0.43099999999999999</v>
      </c>
      <c r="BM134" s="4">
        <v>4.5019999999999998</v>
      </c>
      <c r="BQ134" s="4">
        <v>78.605000000000004</v>
      </c>
      <c r="BR134" s="4">
        <v>0.46874700000000002</v>
      </c>
      <c r="BS134" s="4">
        <v>-5</v>
      </c>
      <c r="BT134" s="4">
        <v>7.7229999999999998E-3</v>
      </c>
      <c r="BU134" s="4">
        <v>11.455005</v>
      </c>
      <c r="BV134" s="4">
        <v>0.156005</v>
      </c>
    </row>
    <row r="135" spans="1:74" x14ac:dyDescent="0.25">
      <c r="A135" s="2">
        <v>42804</v>
      </c>
      <c r="B135" s="3">
        <v>0.62370614583333339</v>
      </c>
      <c r="C135" s="4">
        <v>12.917</v>
      </c>
      <c r="D135" s="4">
        <v>2.819</v>
      </c>
      <c r="E135" s="4">
        <v>28189.769033</v>
      </c>
      <c r="F135" s="4">
        <v>8.6</v>
      </c>
      <c r="G135" s="4">
        <v>15.6</v>
      </c>
      <c r="H135" s="4">
        <v>617.20000000000005</v>
      </c>
      <c r="J135" s="4">
        <v>0.6</v>
      </c>
      <c r="K135" s="4">
        <v>0.83930000000000005</v>
      </c>
      <c r="L135" s="4">
        <v>10.8413</v>
      </c>
      <c r="M135" s="4">
        <v>2.3658999999999999</v>
      </c>
      <c r="N135" s="4">
        <v>7.2178000000000004</v>
      </c>
      <c r="O135" s="4">
        <v>13.0928</v>
      </c>
      <c r="P135" s="4">
        <v>20.3</v>
      </c>
      <c r="Q135" s="4">
        <v>5.532</v>
      </c>
      <c r="R135" s="4">
        <v>10.034800000000001</v>
      </c>
      <c r="S135" s="4">
        <v>15.6</v>
      </c>
      <c r="T135" s="4">
        <v>617.16840000000002</v>
      </c>
      <c r="W135" s="4">
        <v>0</v>
      </c>
      <c r="X135" s="4">
        <v>0.50360000000000005</v>
      </c>
      <c r="Y135" s="4">
        <v>11.9</v>
      </c>
      <c r="Z135" s="4">
        <v>851</v>
      </c>
      <c r="AA135" s="4">
        <v>873</v>
      </c>
      <c r="AB135" s="4">
        <v>846</v>
      </c>
      <c r="AC135" s="4">
        <v>64</v>
      </c>
      <c r="AD135" s="4">
        <v>10.16</v>
      </c>
      <c r="AE135" s="4">
        <v>0.23</v>
      </c>
      <c r="AF135" s="4">
        <v>992</v>
      </c>
      <c r="AG135" s="4">
        <v>-7</v>
      </c>
      <c r="AH135" s="4">
        <v>12</v>
      </c>
      <c r="AI135" s="4">
        <v>28</v>
      </c>
      <c r="AJ135" s="4">
        <v>135</v>
      </c>
      <c r="AK135" s="4">
        <v>136.69999999999999</v>
      </c>
      <c r="AL135" s="4">
        <v>4.9000000000000004</v>
      </c>
      <c r="AM135" s="4">
        <v>142.9</v>
      </c>
      <c r="AN135" s="4" t="s">
        <v>155</v>
      </c>
      <c r="AO135" s="4">
        <v>2</v>
      </c>
      <c r="AP135" s="5">
        <v>0.83200231481481479</v>
      </c>
      <c r="AQ135" s="4">
        <v>47.159236999999997</v>
      </c>
      <c r="AR135" s="4">
        <v>-88.489541000000003</v>
      </c>
      <c r="AS135" s="4">
        <v>314.7</v>
      </c>
      <c r="AT135" s="4">
        <v>18.3</v>
      </c>
      <c r="AU135" s="4">
        <v>12</v>
      </c>
      <c r="AV135" s="4">
        <v>10</v>
      </c>
      <c r="AW135" s="4" t="s">
        <v>407</v>
      </c>
      <c r="AX135" s="4">
        <v>1.2043999999999999</v>
      </c>
      <c r="AY135" s="4">
        <v>1</v>
      </c>
      <c r="AZ135" s="4">
        <v>1.8044</v>
      </c>
      <c r="BA135" s="4">
        <v>11.154</v>
      </c>
      <c r="BB135" s="4">
        <v>10.48</v>
      </c>
      <c r="BC135" s="4">
        <v>0.94</v>
      </c>
      <c r="BD135" s="4">
        <v>19.149000000000001</v>
      </c>
      <c r="BE135" s="4">
        <v>1975.982</v>
      </c>
      <c r="BF135" s="4">
        <v>274.45800000000003</v>
      </c>
      <c r="BG135" s="4">
        <v>0.13800000000000001</v>
      </c>
      <c r="BH135" s="4">
        <v>0.25</v>
      </c>
      <c r="BI135" s="4">
        <v>0.38800000000000001</v>
      </c>
      <c r="BJ135" s="4">
        <v>0.106</v>
      </c>
      <c r="BK135" s="4">
        <v>0.192</v>
      </c>
      <c r="BL135" s="4">
        <v>0.29699999999999999</v>
      </c>
      <c r="BM135" s="4">
        <v>4.6642000000000001</v>
      </c>
      <c r="BQ135" s="4">
        <v>66.736000000000004</v>
      </c>
      <c r="BR135" s="4">
        <v>0.57060599999999995</v>
      </c>
      <c r="BS135" s="4">
        <v>-5</v>
      </c>
      <c r="BT135" s="4">
        <v>7.2769999999999996E-3</v>
      </c>
      <c r="BU135" s="4">
        <v>13.944184999999999</v>
      </c>
      <c r="BV135" s="4">
        <v>0.14699499999999999</v>
      </c>
    </row>
    <row r="136" spans="1:74" x14ac:dyDescent="0.25">
      <c r="A136" s="2">
        <v>42804</v>
      </c>
      <c r="B136" s="3">
        <v>0.62371771990740743</v>
      </c>
      <c r="C136" s="4">
        <v>13.416</v>
      </c>
      <c r="D136" s="4">
        <v>2.4565000000000001</v>
      </c>
      <c r="E136" s="4">
        <v>24564.653783999998</v>
      </c>
      <c r="F136" s="4">
        <v>8.6</v>
      </c>
      <c r="G136" s="4">
        <v>14.6</v>
      </c>
      <c r="H136" s="4">
        <v>701.4</v>
      </c>
      <c r="J136" s="4">
        <v>0.4</v>
      </c>
      <c r="K136" s="4">
        <v>0.83860000000000001</v>
      </c>
      <c r="L136" s="4">
        <v>11.2507</v>
      </c>
      <c r="M136" s="4">
        <v>2.0598999999999998</v>
      </c>
      <c r="N136" s="4">
        <v>7.2118000000000002</v>
      </c>
      <c r="O136" s="4">
        <v>12.2021</v>
      </c>
      <c r="P136" s="4">
        <v>19.399999999999999</v>
      </c>
      <c r="Q136" s="4">
        <v>5.5274000000000001</v>
      </c>
      <c r="R136" s="4">
        <v>9.3521999999999998</v>
      </c>
      <c r="S136" s="4">
        <v>14.9</v>
      </c>
      <c r="T136" s="4">
        <v>701.4</v>
      </c>
      <c r="W136" s="4">
        <v>0</v>
      </c>
      <c r="X136" s="4">
        <v>0.33539999999999998</v>
      </c>
      <c r="Y136" s="4">
        <v>12</v>
      </c>
      <c r="Z136" s="4">
        <v>851</v>
      </c>
      <c r="AA136" s="4">
        <v>873</v>
      </c>
      <c r="AB136" s="4">
        <v>846</v>
      </c>
      <c r="AC136" s="4">
        <v>64</v>
      </c>
      <c r="AD136" s="4">
        <v>10.16</v>
      </c>
      <c r="AE136" s="4">
        <v>0.23</v>
      </c>
      <c r="AF136" s="4">
        <v>992</v>
      </c>
      <c r="AG136" s="4">
        <v>-7</v>
      </c>
      <c r="AH136" s="4">
        <v>12.276999999999999</v>
      </c>
      <c r="AI136" s="4">
        <v>28</v>
      </c>
      <c r="AJ136" s="4">
        <v>135</v>
      </c>
      <c r="AK136" s="4">
        <v>135.69999999999999</v>
      </c>
      <c r="AL136" s="4">
        <v>4.9000000000000004</v>
      </c>
      <c r="AM136" s="4">
        <v>142.6</v>
      </c>
      <c r="AN136" s="4" t="s">
        <v>155</v>
      </c>
      <c r="AO136" s="4">
        <v>2</v>
      </c>
      <c r="AP136" s="5">
        <v>0.83201388888888894</v>
      </c>
      <c r="AQ136" s="4">
        <v>47.159177999999997</v>
      </c>
      <c r="AR136" s="4">
        <v>-88.489431999999994</v>
      </c>
      <c r="AS136" s="4">
        <v>314.7</v>
      </c>
      <c r="AT136" s="4">
        <v>23.4</v>
      </c>
      <c r="AU136" s="4">
        <v>12</v>
      </c>
      <c r="AV136" s="4">
        <v>10</v>
      </c>
      <c r="AW136" s="4" t="s">
        <v>407</v>
      </c>
      <c r="AX136" s="4">
        <v>1</v>
      </c>
      <c r="AY136" s="4">
        <v>1.0708</v>
      </c>
      <c r="AZ136" s="4">
        <v>1.6708000000000001</v>
      </c>
      <c r="BA136" s="4">
        <v>11.154</v>
      </c>
      <c r="BB136" s="4">
        <v>10.44</v>
      </c>
      <c r="BC136" s="4">
        <v>0.94</v>
      </c>
      <c r="BD136" s="4">
        <v>19.248999999999999</v>
      </c>
      <c r="BE136" s="4">
        <v>2033.4179999999999</v>
      </c>
      <c r="BF136" s="4">
        <v>236.96199999999999</v>
      </c>
      <c r="BG136" s="4">
        <v>0.13600000000000001</v>
      </c>
      <c r="BH136" s="4">
        <v>0.23100000000000001</v>
      </c>
      <c r="BI136" s="4">
        <v>0.36699999999999999</v>
      </c>
      <c r="BJ136" s="4">
        <v>0.105</v>
      </c>
      <c r="BK136" s="4">
        <v>0.17699999999999999</v>
      </c>
      <c r="BL136" s="4">
        <v>0.28199999999999997</v>
      </c>
      <c r="BM136" s="4">
        <v>5.2564000000000002</v>
      </c>
      <c r="BQ136" s="4">
        <v>44.081000000000003</v>
      </c>
      <c r="BR136" s="4">
        <v>0.599854</v>
      </c>
      <c r="BS136" s="4">
        <v>-5</v>
      </c>
      <c r="BT136" s="4">
        <v>7.7229999999999998E-3</v>
      </c>
      <c r="BU136" s="4">
        <v>14.658932999999999</v>
      </c>
      <c r="BV136" s="4">
        <v>0.156005</v>
      </c>
    </row>
    <row r="137" spans="1:74" x14ac:dyDescent="0.25">
      <c r="A137" s="2">
        <v>42804</v>
      </c>
      <c r="B137" s="3">
        <v>0.62372929398148147</v>
      </c>
      <c r="C137" s="4">
        <v>14.006</v>
      </c>
      <c r="D137" s="4">
        <v>1.1119000000000001</v>
      </c>
      <c r="E137" s="4">
        <v>11118.599034000001</v>
      </c>
      <c r="F137" s="4">
        <v>8.6</v>
      </c>
      <c r="G137" s="4">
        <v>14.2</v>
      </c>
      <c r="H137" s="4">
        <v>633.5</v>
      </c>
      <c r="J137" s="4">
        <v>0.3</v>
      </c>
      <c r="K137" s="4">
        <v>0.84740000000000004</v>
      </c>
      <c r="L137" s="4">
        <v>11.8691</v>
      </c>
      <c r="M137" s="4">
        <v>0.94220000000000004</v>
      </c>
      <c r="N137" s="4">
        <v>7.2877999999999998</v>
      </c>
      <c r="O137" s="4">
        <v>12.0334</v>
      </c>
      <c r="P137" s="4">
        <v>19.3</v>
      </c>
      <c r="Q137" s="4">
        <v>5.5857000000000001</v>
      </c>
      <c r="R137" s="4">
        <v>9.2227999999999994</v>
      </c>
      <c r="S137" s="4">
        <v>14.8</v>
      </c>
      <c r="T137" s="4">
        <v>633.48910000000001</v>
      </c>
      <c r="W137" s="4">
        <v>0</v>
      </c>
      <c r="X137" s="4">
        <v>0.25419999999999998</v>
      </c>
      <c r="Y137" s="4">
        <v>11.8</v>
      </c>
      <c r="Z137" s="4">
        <v>855</v>
      </c>
      <c r="AA137" s="4">
        <v>874</v>
      </c>
      <c r="AB137" s="4">
        <v>848</v>
      </c>
      <c r="AC137" s="4">
        <v>64</v>
      </c>
      <c r="AD137" s="4">
        <v>10.16</v>
      </c>
      <c r="AE137" s="4">
        <v>0.23</v>
      </c>
      <c r="AF137" s="4">
        <v>992</v>
      </c>
      <c r="AG137" s="4">
        <v>-7</v>
      </c>
      <c r="AH137" s="4">
        <v>12.723000000000001</v>
      </c>
      <c r="AI137" s="4">
        <v>28</v>
      </c>
      <c r="AJ137" s="4">
        <v>135</v>
      </c>
      <c r="AK137" s="4">
        <v>135.30000000000001</v>
      </c>
      <c r="AL137" s="4">
        <v>4.8</v>
      </c>
      <c r="AM137" s="4">
        <v>142.19999999999999</v>
      </c>
      <c r="AN137" s="4" t="s">
        <v>155</v>
      </c>
      <c r="AO137" s="4">
        <v>2</v>
      </c>
      <c r="AP137" s="5">
        <v>0.83202546296296298</v>
      </c>
      <c r="AQ137" s="4">
        <v>47.159112999999998</v>
      </c>
      <c r="AR137" s="4">
        <v>-88.489277000000001</v>
      </c>
      <c r="AS137" s="4">
        <v>314.3</v>
      </c>
      <c r="AT137" s="4">
        <v>27.6</v>
      </c>
      <c r="AU137" s="4">
        <v>12</v>
      </c>
      <c r="AV137" s="4">
        <v>10</v>
      </c>
      <c r="AW137" s="4" t="s">
        <v>407</v>
      </c>
      <c r="AX137" s="4">
        <v>1.0708</v>
      </c>
      <c r="AY137" s="4">
        <v>1.2416</v>
      </c>
      <c r="AZ137" s="4">
        <v>1.8415999999999999</v>
      </c>
      <c r="BA137" s="4">
        <v>11.154</v>
      </c>
      <c r="BB137" s="4">
        <v>11.08</v>
      </c>
      <c r="BC137" s="4">
        <v>0.99</v>
      </c>
      <c r="BD137" s="4">
        <v>18.004999999999999</v>
      </c>
      <c r="BE137" s="4">
        <v>2229.8130000000001</v>
      </c>
      <c r="BF137" s="4">
        <v>112.66200000000001</v>
      </c>
      <c r="BG137" s="4">
        <v>0.14299999999999999</v>
      </c>
      <c r="BH137" s="4">
        <v>0.23699999999999999</v>
      </c>
      <c r="BI137" s="4">
        <v>0.38</v>
      </c>
      <c r="BJ137" s="4">
        <v>0.11</v>
      </c>
      <c r="BK137" s="4">
        <v>0.18099999999999999</v>
      </c>
      <c r="BL137" s="4">
        <v>0.29099999999999998</v>
      </c>
      <c r="BM137" s="4">
        <v>4.9348000000000001</v>
      </c>
      <c r="BQ137" s="4">
        <v>34.726999999999997</v>
      </c>
      <c r="BR137" s="4">
        <v>0.53426300000000004</v>
      </c>
      <c r="BS137" s="4">
        <v>-5</v>
      </c>
      <c r="BT137" s="4">
        <v>7.2769999999999996E-3</v>
      </c>
      <c r="BU137" s="4">
        <v>13.056051999999999</v>
      </c>
      <c r="BV137" s="4">
        <v>0.14699499999999999</v>
      </c>
    </row>
    <row r="138" spans="1:74" x14ac:dyDescent="0.25">
      <c r="A138" s="2">
        <v>42804</v>
      </c>
      <c r="B138" s="3">
        <v>0.62374086805555551</v>
      </c>
      <c r="C138" s="4">
        <v>14.314</v>
      </c>
      <c r="D138" s="4">
        <v>0.64180000000000004</v>
      </c>
      <c r="E138" s="4">
        <v>6417.9553260000002</v>
      </c>
      <c r="F138" s="4">
        <v>9.4</v>
      </c>
      <c r="G138" s="4">
        <v>14.2</v>
      </c>
      <c r="H138" s="4">
        <v>446.7</v>
      </c>
      <c r="J138" s="4">
        <v>0.2</v>
      </c>
      <c r="K138" s="4">
        <v>0.8498</v>
      </c>
      <c r="L138" s="4">
        <v>12.163399999999999</v>
      </c>
      <c r="M138" s="4">
        <v>0.5454</v>
      </c>
      <c r="N138" s="4">
        <v>7.9535999999999998</v>
      </c>
      <c r="O138" s="4">
        <v>12.0669</v>
      </c>
      <c r="P138" s="4">
        <v>20</v>
      </c>
      <c r="Q138" s="4">
        <v>6.0959000000000003</v>
      </c>
      <c r="R138" s="4">
        <v>9.2484999999999999</v>
      </c>
      <c r="S138" s="4">
        <v>15.3</v>
      </c>
      <c r="T138" s="4">
        <v>446.6918</v>
      </c>
      <c r="W138" s="4">
        <v>0</v>
      </c>
      <c r="X138" s="4">
        <v>0.17</v>
      </c>
      <c r="Y138" s="4">
        <v>11.8</v>
      </c>
      <c r="Z138" s="4">
        <v>856</v>
      </c>
      <c r="AA138" s="4">
        <v>874</v>
      </c>
      <c r="AB138" s="4">
        <v>847</v>
      </c>
      <c r="AC138" s="4">
        <v>64</v>
      </c>
      <c r="AD138" s="4">
        <v>10.16</v>
      </c>
      <c r="AE138" s="4">
        <v>0.23</v>
      </c>
      <c r="AF138" s="4">
        <v>992</v>
      </c>
      <c r="AG138" s="4">
        <v>-7</v>
      </c>
      <c r="AH138" s="4">
        <v>12</v>
      </c>
      <c r="AI138" s="4">
        <v>28</v>
      </c>
      <c r="AJ138" s="4">
        <v>135</v>
      </c>
      <c r="AK138" s="4">
        <v>136</v>
      </c>
      <c r="AL138" s="4">
        <v>5</v>
      </c>
      <c r="AM138" s="4">
        <v>142</v>
      </c>
      <c r="AN138" s="4" t="s">
        <v>155</v>
      </c>
      <c r="AO138" s="4">
        <v>2</v>
      </c>
      <c r="AP138" s="5">
        <v>0.83203703703703702</v>
      </c>
      <c r="AQ138" s="4">
        <v>47.159044999999999</v>
      </c>
      <c r="AR138" s="4">
        <v>-88.489089000000007</v>
      </c>
      <c r="AS138" s="4">
        <v>314.10000000000002</v>
      </c>
      <c r="AT138" s="4">
        <v>31.6</v>
      </c>
      <c r="AU138" s="4">
        <v>12</v>
      </c>
      <c r="AV138" s="4">
        <v>10</v>
      </c>
      <c r="AW138" s="4" t="s">
        <v>407</v>
      </c>
      <c r="AX138" s="4">
        <v>1.3121879999999999</v>
      </c>
      <c r="AY138" s="4">
        <v>1.087812</v>
      </c>
      <c r="AZ138" s="4">
        <v>2.0414590000000001</v>
      </c>
      <c r="BA138" s="4">
        <v>11.154</v>
      </c>
      <c r="BB138" s="4">
        <v>11.26</v>
      </c>
      <c r="BC138" s="4">
        <v>1.01</v>
      </c>
      <c r="BD138" s="4">
        <v>17.677</v>
      </c>
      <c r="BE138" s="4">
        <v>2306.9029999999998</v>
      </c>
      <c r="BF138" s="4">
        <v>65.834000000000003</v>
      </c>
      <c r="BG138" s="4">
        <v>0.158</v>
      </c>
      <c r="BH138" s="4">
        <v>0.24</v>
      </c>
      <c r="BI138" s="4">
        <v>0.39800000000000002</v>
      </c>
      <c r="BJ138" s="4">
        <v>0.121</v>
      </c>
      <c r="BK138" s="4">
        <v>0.184</v>
      </c>
      <c r="BL138" s="4">
        <v>0.30499999999999999</v>
      </c>
      <c r="BM138" s="4">
        <v>3.5127999999999999</v>
      </c>
      <c r="BQ138" s="4">
        <v>23.437000000000001</v>
      </c>
      <c r="BR138" s="4">
        <v>0.56046499999999999</v>
      </c>
      <c r="BS138" s="4">
        <v>-5</v>
      </c>
      <c r="BT138" s="4">
        <v>7.7229999999999998E-3</v>
      </c>
      <c r="BU138" s="4">
        <v>13.696364000000001</v>
      </c>
      <c r="BV138" s="4">
        <v>0.156005</v>
      </c>
    </row>
    <row r="139" spans="1:74" x14ac:dyDescent="0.25">
      <c r="A139" s="2">
        <v>42804</v>
      </c>
      <c r="B139" s="3">
        <v>0.62375244212962966</v>
      </c>
      <c r="C139" s="4">
        <v>14.32</v>
      </c>
      <c r="D139" s="4">
        <v>0.73019999999999996</v>
      </c>
      <c r="E139" s="4">
        <v>7302.0792879999999</v>
      </c>
      <c r="F139" s="4">
        <v>11.4</v>
      </c>
      <c r="G139" s="4">
        <v>14.2</v>
      </c>
      <c r="H139" s="4">
        <v>360.7</v>
      </c>
      <c r="J139" s="4">
        <v>0.1</v>
      </c>
      <c r="K139" s="4">
        <v>0.84899999999999998</v>
      </c>
      <c r="L139" s="4">
        <v>12.157</v>
      </c>
      <c r="M139" s="4">
        <v>0.61990000000000001</v>
      </c>
      <c r="N139" s="4">
        <v>9.6976999999999993</v>
      </c>
      <c r="O139" s="4">
        <v>12.0253</v>
      </c>
      <c r="P139" s="4">
        <v>21.7</v>
      </c>
      <c r="Q139" s="4">
        <v>7.4326999999999996</v>
      </c>
      <c r="R139" s="4">
        <v>9.2166999999999994</v>
      </c>
      <c r="S139" s="4">
        <v>16.600000000000001</v>
      </c>
      <c r="T139" s="4">
        <v>360.7</v>
      </c>
      <c r="W139" s="4">
        <v>0</v>
      </c>
      <c r="X139" s="4">
        <v>8.4900000000000003E-2</v>
      </c>
      <c r="Y139" s="4">
        <v>12.1</v>
      </c>
      <c r="Z139" s="4">
        <v>852</v>
      </c>
      <c r="AA139" s="4">
        <v>871</v>
      </c>
      <c r="AB139" s="4">
        <v>845</v>
      </c>
      <c r="AC139" s="4">
        <v>64</v>
      </c>
      <c r="AD139" s="4">
        <v>10.16</v>
      </c>
      <c r="AE139" s="4">
        <v>0.23</v>
      </c>
      <c r="AF139" s="4">
        <v>992</v>
      </c>
      <c r="AG139" s="4">
        <v>-7</v>
      </c>
      <c r="AH139" s="4">
        <v>12.276723</v>
      </c>
      <c r="AI139" s="4">
        <v>28</v>
      </c>
      <c r="AJ139" s="4">
        <v>135.30000000000001</v>
      </c>
      <c r="AK139" s="4">
        <v>136.30000000000001</v>
      </c>
      <c r="AL139" s="4">
        <v>5.0999999999999996</v>
      </c>
      <c r="AM139" s="4">
        <v>142</v>
      </c>
      <c r="AN139" s="4" t="s">
        <v>155</v>
      </c>
      <c r="AO139" s="4">
        <v>2</v>
      </c>
      <c r="AP139" s="5">
        <v>0.83204861111111106</v>
      </c>
      <c r="AQ139" s="4">
        <v>47.158993000000002</v>
      </c>
      <c r="AR139" s="4">
        <v>-88.488872999999998</v>
      </c>
      <c r="AS139" s="4">
        <v>313.8</v>
      </c>
      <c r="AT139" s="4">
        <v>34.9</v>
      </c>
      <c r="AU139" s="4">
        <v>12</v>
      </c>
      <c r="AV139" s="4">
        <v>10</v>
      </c>
      <c r="AW139" s="4" t="s">
        <v>407</v>
      </c>
      <c r="AX139" s="4">
        <v>1.4707710000000001</v>
      </c>
      <c r="AY139" s="4">
        <v>1.424625</v>
      </c>
      <c r="AZ139" s="4">
        <v>2.5246249999999999</v>
      </c>
      <c r="BA139" s="4">
        <v>11.154</v>
      </c>
      <c r="BB139" s="4">
        <v>11.19</v>
      </c>
      <c r="BC139" s="4">
        <v>1</v>
      </c>
      <c r="BD139" s="4">
        <v>17.792000000000002</v>
      </c>
      <c r="BE139" s="4">
        <v>2294.9409999999998</v>
      </c>
      <c r="BF139" s="4">
        <v>74.481999999999999</v>
      </c>
      <c r="BG139" s="4">
        <v>0.192</v>
      </c>
      <c r="BH139" s="4">
        <v>0.23799999999999999</v>
      </c>
      <c r="BI139" s="4">
        <v>0.42899999999999999</v>
      </c>
      <c r="BJ139" s="4">
        <v>0.14699999999999999</v>
      </c>
      <c r="BK139" s="4">
        <v>0.182</v>
      </c>
      <c r="BL139" s="4">
        <v>0.32900000000000001</v>
      </c>
      <c r="BM139" s="4">
        <v>2.8233999999999999</v>
      </c>
      <c r="BQ139" s="4">
        <v>11.653</v>
      </c>
      <c r="BR139" s="4">
        <v>0.55813299999999999</v>
      </c>
      <c r="BS139" s="4">
        <v>-5</v>
      </c>
      <c r="BT139" s="4">
        <v>7.0000000000000001E-3</v>
      </c>
      <c r="BU139" s="4">
        <v>13.639372</v>
      </c>
      <c r="BV139" s="4">
        <v>0.1414</v>
      </c>
    </row>
    <row r="140" spans="1:74" x14ac:dyDescent="0.25">
      <c r="A140" s="2">
        <v>42804</v>
      </c>
      <c r="B140" s="3">
        <v>0.6237640162037037</v>
      </c>
      <c r="C140" s="4">
        <v>14.315</v>
      </c>
      <c r="D140" s="4">
        <v>0.96399999999999997</v>
      </c>
      <c r="E140" s="4">
        <v>9640.1995009999991</v>
      </c>
      <c r="F140" s="4">
        <v>12.6</v>
      </c>
      <c r="G140" s="4">
        <v>11.7</v>
      </c>
      <c r="H140" s="4">
        <v>317.39999999999998</v>
      </c>
      <c r="J140" s="4">
        <v>0.1</v>
      </c>
      <c r="K140" s="4">
        <v>0.84660000000000002</v>
      </c>
      <c r="L140" s="4">
        <v>12.120100000000001</v>
      </c>
      <c r="M140" s="4">
        <v>0.81620000000000004</v>
      </c>
      <c r="N140" s="4">
        <v>10.641999999999999</v>
      </c>
      <c r="O140" s="4">
        <v>9.891</v>
      </c>
      <c r="P140" s="4">
        <v>20.5</v>
      </c>
      <c r="Q140" s="4">
        <v>8.1563999999999997</v>
      </c>
      <c r="R140" s="4">
        <v>7.5808999999999997</v>
      </c>
      <c r="S140" s="4">
        <v>15.7</v>
      </c>
      <c r="T140" s="4">
        <v>317.35090000000002</v>
      </c>
      <c r="W140" s="4">
        <v>0</v>
      </c>
      <c r="X140" s="4">
        <v>8.4699999999999998E-2</v>
      </c>
      <c r="Y140" s="4">
        <v>12.2</v>
      </c>
      <c r="Z140" s="4">
        <v>851</v>
      </c>
      <c r="AA140" s="4">
        <v>869</v>
      </c>
      <c r="AB140" s="4">
        <v>842</v>
      </c>
      <c r="AC140" s="4">
        <v>64</v>
      </c>
      <c r="AD140" s="4">
        <v>10.16</v>
      </c>
      <c r="AE140" s="4">
        <v>0.23</v>
      </c>
      <c r="AF140" s="4">
        <v>992</v>
      </c>
      <c r="AG140" s="4">
        <v>-7</v>
      </c>
      <c r="AH140" s="4">
        <v>13</v>
      </c>
      <c r="AI140" s="4">
        <v>28</v>
      </c>
      <c r="AJ140" s="4">
        <v>136</v>
      </c>
      <c r="AK140" s="4">
        <v>137</v>
      </c>
      <c r="AL140" s="4">
        <v>5.0999999999999996</v>
      </c>
      <c r="AM140" s="4">
        <v>142</v>
      </c>
      <c r="AN140" s="4" t="s">
        <v>155</v>
      </c>
      <c r="AO140" s="4">
        <v>2</v>
      </c>
      <c r="AP140" s="5">
        <v>0.83206018518518521</v>
      </c>
      <c r="AQ140" s="4">
        <v>47.158949999999997</v>
      </c>
      <c r="AR140" s="4">
        <v>-88.488652000000002</v>
      </c>
      <c r="AS140" s="4">
        <v>313.60000000000002</v>
      </c>
      <c r="AT140" s="4">
        <v>38.6</v>
      </c>
      <c r="AU140" s="4">
        <v>12</v>
      </c>
      <c r="AV140" s="4">
        <v>10</v>
      </c>
      <c r="AW140" s="4" t="s">
        <v>407</v>
      </c>
      <c r="AX140" s="4">
        <v>1.2876000000000001</v>
      </c>
      <c r="AY140" s="4">
        <v>1.4583999999999999</v>
      </c>
      <c r="AZ140" s="4">
        <v>2.0628000000000002</v>
      </c>
      <c r="BA140" s="4">
        <v>11.154</v>
      </c>
      <c r="BB140" s="4">
        <v>11.01</v>
      </c>
      <c r="BC140" s="4">
        <v>0.99</v>
      </c>
      <c r="BD140" s="4">
        <v>18.113</v>
      </c>
      <c r="BE140" s="4">
        <v>2260.5300000000002</v>
      </c>
      <c r="BF140" s="4">
        <v>96.888000000000005</v>
      </c>
      <c r="BG140" s="4">
        <v>0.20799999999999999</v>
      </c>
      <c r="BH140" s="4">
        <v>0.193</v>
      </c>
      <c r="BI140" s="4">
        <v>0.40100000000000002</v>
      </c>
      <c r="BJ140" s="4">
        <v>0.159</v>
      </c>
      <c r="BK140" s="4">
        <v>0.14799999999999999</v>
      </c>
      <c r="BL140" s="4">
        <v>0.307</v>
      </c>
      <c r="BM140" s="4">
        <v>2.4542999999999999</v>
      </c>
      <c r="BQ140" s="4">
        <v>11.481999999999999</v>
      </c>
      <c r="BR140" s="4">
        <v>0.43108400000000002</v>
      </c>
      <c r="BS140" s="4">
        <v>-5</v>
      </c>
      <c r="BT140" s="4">
        <v>7.2760000000000003E-3</v>
      </c>
      <c r="BU140" s="4">
        <v>10.534618</v>
      </c>
      <c r="BV140" s="4">
        <v>0.146981</v>
      </c>
    </row>
    <row r="141" spans="1:74" x14ac:dyDescent="0.25">
      <c r="A141" s="2">
        <v>42804</v>
      </c>
      <c r="B141" s="3">
        <v>0.62377559027777785</v>
      </c>
      <c r="C141" s="4">
        <v>14.242000000000001</v>
      </c>
      <c r="D141" s="4">
        <v>1.5184</v>
      </c>
      <c r="E141" s="4">
        <v>15183.733333</v>
      </c>
      <c r="F141" s="4">
        <v>12.9</v>
      </c>
      <c r="G141" s="4">
        <v>11.7</v>
      </c>
      <c r="H141" s="4">
        <v>593.79999999999995</v>
      </c>
      <c r="J141" s="4">
        <v>0.1</v>
      </c>
      <c r="K141" s="4">
        <v>0.84130000000000005</v>
      </c>
      <c r="L141" s="4">
        <v>11.982100000000001</v>
      </c>
      <c r="M141" s="4">
        <v>1.2774000000000001</v>
      </c>
      <c r="N141" s="4">
        <v>10.867100000000001</v>
      </c>
      <c r="O141" s="4">
        <v>9.8430999999999997</v>
      </c>
      <c r="P141" s="4">
        <v>20.7</v>
      </c>
      <c r="Q141" s="4">
        <v>8.3290000000000006</v>
      </c>
      <c r="R141" s="4">
        <v>7.5442</v>
      </c>
      <c r="S141" s="4">
        <v>15.9</v>
      </c>
      <c r="T141" s="4">
        <v>593.82960000000003</v>
      </c>
      <c r="W141" s="4">
        <v>0</v>
      </c>
      <c r="X141" s="4">
        <v>8.4099999999999994E-2</v>
      </c>
      <c r="Y141" s="4">
        <v>12.2</v>
      </c>
      <c r="Z141" s="4">
        <v>850</v>
      </c>
      <c r="AA141" s="4">
        <v>867</v>
      </c>
      <c r="AB141" s="4">
        <v>840</v>
      </c>
      <c r="AC141" s="4">
        <v>64</v>
      </c>
      <c r="AD141" s="4">
        <v>10.16</v>
      </c>
      <c r="AE141" s="4">
        <v>0.23</v>
      </c>
      <c r="AF141" s="4">
        <v>992</v>
      </c>
      <c r="AG141" s="4">
        <v>-7</v>
      </c>
      <c r="AH141" s="4">
        <v>13</v>
      </c>
      <c r="AI141" s="4">
        <v>28</v>
      </c>
      <c r="AJ141" s="4">
        <v>136</v>
      </c>
      <c r="AK141" s="4">
        <v>137</v>
      </c>
      <c r="AL141" s="4">
        <v>5.2</v>
      </c>
      <c r="AM141" s="4">
        <v>142</v>
      </c>
      <c r="AN141" s="4" t="s">
        <v>155</v>
      </c>
      <c r="AO141" s="4">
        <v>2</v>
      </c>
      <c r="AP141" s="5">
        <v>0.83207175925925936</v>
      </c>
      <c r="AQ141" s="4">
        <v>47.158932</v>
      </c>
      <c r="AR141" s="4">
        <v>-88.488411999999997</v>
      </c>
      <c r="AS141" s="4">
        <v>313.39999999999998</v>
      </c>
      <c r="AT141" s="4">
        <v>39.799999999999997</v>
      </c>
      <c r="AU141" s="4">
        <v>12</v>
      </c>
      <c r="AV141" s="4">
        <v>10</v>
      </c>
      <c r="AW141" s="4" t="s">
        <v>407</v>
      </c>
      <c r="AX141" s="4">
        <v>1.2707999999999999</v>
      </c>
      <c r="AY141" s="4">
        <v>1.1168</v>
      </c>
      <c r="AZ141" s="4">
        <v>1.8708</v>
      </c>
      <c r="BA141" s="4">
        <v>11.154</v>
      </c>
      <c r="BB141" s="4">
        <v>10.62</v>
      </c>
      <c r="BC141" s="4">
        <v>0.95</v>
      </c>
      <c r="BD141" s="4">
        <v>18.864999999999998</v>
      </c>
      <c r="BE141" s="4">
        <v>2175.7289999999998</v>
      </c>
      <c r="BF141" s="4">
        <v>147.63</v>
      </c>
      <c r="BG141" s="4">
        <v>0.20699999999999999</v>
      </c>
      <c r="BH141" s="4">
        <v>0.187</v>
      </c>
      <c r="BI141" s="4">
        <v>0.39400000000000002</v>
      </c>
      <c r="BJ141" s="4">
        <v>0.158</v>
      </c>
      <c r="BK141" s="4">
        <v>0.14299999999999999</v>
      </c>
      <c r="BL141" s="4">
        <v>0.30199999999999999</v>
      </c>
      <c r="BM141" s="4">
        <v>4.4710999999999999</v>
      </c>
      <c r="BQ141" s="4">
        <v>11.108000000000001</v>
      </c>
      <c r="BR141" s="4">
        <v>0.30098999999999998</v>
      </c>
      <c r="BS141" s="4">
        <v>-5</v>
      </c>
      <c r="BT141" s="4">
        <v>7.7229999999999998E-3</v>
      </c>
      <c r="BU141" s="4">
        <v>7.3554430000000002</v>
      </c>
      <c r="BV141" s="4">
        <v>0.156005</v>
      </c>
    </row>
    <row r="142" spans="1:74" x14ac:dyDescent="0.25">
      <c r="A142" s="2">
        <v>42804</v>
      </c>
      <c r="B142" s="3">
        <v>0.62378716435185189</v>
      </c>
      <c r="C142" s="4">
        <v>13.77</v>
      </c>
      <c r="D142" s="4">
        <v>3.2385999999999999</v>
      </c>
      <c r="E142" s="4">
        <v>32385.804312</v>
      </c>
      <c r="F142" s="4">
        <v>13.1</v>
      </c>
      <c r="G142" s="4">
        <v>10.8</v>
      </c>
      <c r="H142" s="4">
        <v>2634.5</v>
      </c>
      <c r="J142" s="4">
        <v>0.09</v>
      </c>
      <c r="K142" s="4">
        <v>0.82520000000000004</v>
      </c>
      <c r="L142" s="4">
        <v>11.363799999999999</v>
      </c>
      <c r="M142" s="4">
        <v>2.6726000000000001</v>
      </c>
      <c r="N142" s="4">
        <v>10.770200000000001</v>
      </c>
      <c r="O142" s="4">
        <v>8.8986000000000001</v>
      </c>
      <c r="P142" s="4">
        <v>19.7</v>
      </c>
      <c r="Q142" s="4">
        <v>8.2546999999999997</v>
      </c>
      <c r="R142" s="4">
        <v>6.8201999999999998</v>
      </c>
      <c r="S142" s="4">
        <v>15.1</v>
      </c>
      <c r="T142" s="4">
        <v>2634.5047</v>
      </c>
      <c r="W142" s="4">
        <v>0</v>
      </c>
      <c r="X142" s="4">
        <v>7.51E-2</v>
      </c>
      <c r="Y142" s="4">
        <v>12.2</v>
      </c>
      <c r="Z142" s="4">
        <v>846</v>
      </c>
      <c r="AA142" s="4">
        <v>866</v>
      </c>
      <c r="AB142" s="4">
        <v>838</v>
      </c>
      <c r="AC142" s="4">
        <v>64</v>
      </c>
      <c r="AD142" s="4">
        <v>10.16</v>
      </c>
      <c r="AE142" s="4">
        <v>0.23</v>
      </c>
      <c r="AF142" s="4">
        <v>992</v>
      </c>
      <c r="AG142" s="4">
        <v>-7</v>
      </c>
      <c r="AH142" s="4">
        <v>13</v>
      </c>
      <c r="AI142" s="4">
        <v>28</v>
      </c>
      <c r="AJ142" s="4">
        <v>136</v>
      </c>
      <c r="AK142" s="4">
        <v>136.69999999999999</v>
      </c>
      <c r="AL142" s="4">
        <v>5.2</v>
      </c>
      <c r="AM142" s="4">
        <v>142</v>
      </c>
      <c r="AN142" s="4" t="s">
        <v>155</v>
      </c>
      <c r="AO142" s="4">
        <v>2</v>
      </c>
      <c r="AP142" s="5">
        <v>0.83208333333333329</v>
      </c>
      <c r="AQ142" s="4">
        <v>47.158934000000002</v>
      </c>
      <c r="AR142" s="4">
        <v>-88.488163999999998</v>
      </c>
      <c r="AS142" s="4">
        <v>313.2</v>
      </c>
      <c r="AT142" s="4">
        <v>40.4</v>
      </c>
      <c r="AU142" s="4">
        <v>12</v>
      </c>
      <c r="AV142" s="4">
        <v>10</v>
      </c>
      <c r="AW142" s="4" t="s">
        <v>407</v>
      </c>
      <c r="AX142" s="4">
        <v>1.3</v>
      </c>
      <c r="AY142" s="4">
        <v>1.1415999999999999</v>
      </c>
      <c r="AZ142" s="4">
        <v>1.9708000000000001</v>
      </c>
      <c r="BA142" s="4">
        <v>11.154</v>
      </c>
      <c r="BB142" s="4">
        <v>9.58</v>
      </c>
      <c r="BC142" s="4">
        <v>0.86</v>
      </c>
      <c r="BD142" s="4">
        <v>21.177</v>
      </c>
      <c r="BE142" s="4">
        <v>1921.471</v>
      </c>
      <c r="BF142" s="4">
        <v>287.62299999999999</v>
      </c>
      <c r="BG142" s="4">
        <v>0.191</v>
      </c>
      <c r="BH142" s="4">
        <v>0.158</v>
      </c>
      <c r="BI142" s="4">
        <v>0.34799999999999998</v>
      </c>
      <c r="BJ142" s="4">
        <v>0.14599999999999999</v>
      </c>
      <c r="BK142" s="4">
        <v>0.121</v>
      </c>
      <c r="BL142" s="4">
        <v>0.26700000000000002</v>
      </c>
      <c r="BM142" s="4">
        <v>18.4709</v>
      </c>
      <c r="BQ142" s="4">
        <v>9.2360000000000007</v>
      </c>
      <c r="BR142" s="4">
        <v>0.20977000000000001</v>
      </c>
      <c r="BS142" s="4">
        <v>-5</v>
      </c>
      <c r="BT142" s="4">
        <v>7.2769999999999996E-3</v>
      </c>
      <c r="BU142" s="4">
        <v>5.1262540000000003</v>
      </c>
      <c r="BV142" s="4">
        <v>0.14699499999999999</v>
      </c>
    </row>
    <row r="143" spans="1:74" x14ac:dyDescent="0.25">
      <c r="A143" s="2">
        <v>42804</v>
      </c>
      <c r="B143" s="3">
        <v>0.62379873842592592</v>
      </c>
      <c r="C143" s="4">
        <v>13.612</v>
      </c>
      <c r="D143" s="4">
        <v>2.4441999999999999</v>
      </c>
      <c r="E143" s="4">
        <v>24442.189054999999</v>
      </c>
      <c r="F143" s="4">
        <v>13.3</v>
      </c>
      <c r="G143" s="4">
        <v>10.4</v>
      </c>
      <c r="H143" s="4">
        <v>2806.5</v>
      </c>
      <c r="J143" s="4">
        <v>0</v>
      </c>
      <c r="K143" s="4">
        <v>0.83479999999999999</v>
      </c>
      <c r="L143" s="4">
        <v>11.363099999999999</v>
      </c>
      <c r="M143" s="4">
        <v>2.0404</v>
      </c>
      <c r="N143" s="4">
        <v>11.1028</v>
      </c>
      <c r="O143" s="4">
        <v>8.6819000000000006</v>
      </c>
      <c r="P143" s="4">
        <v>19.8</v>
      </c>
      <c r="Q143" s="4">
        <v>8.5096000000000007</v>
      </c>
      <c r="R143" s="4">
        <v>6.6540999999999997</v>
      </c>
      <c r="S143" s="4">
        <v>15.2</v>
      </c>
      <c r="T143" s="4">
        <v>2806.4540000000002</v>
      </c>
      <c r="W143" s="4">
        <v>0</v>
      </c>
      <c r="X143" s="4">
        <v>0</v>
      </c>
      <c r="Y143" s="4">
        <v>12.1</v>
      </c>
      <c r="Z143" s="4">
        <v>843</v>
      </c>
      <c r="AA143" s="4">
        <v>868</v>
      </c>
      <c r="AB143" s="4">
        <v>841</v>
      </c>
      <c r="AC143" s="4">
        <v>64</v>
      </c>
      <c r="AD143" s="4">
        <v>10.16</v>
      </c>
      <c r="AE143" s="4">
        <v>0.23</v>
      </c>
      <c r="AF143" s="4">
        <v>992</v>
      </c>
      <c r="AG143" s="4">
        <v>-7</v>
      </c>
      <c r="AH143" s="4">
        <v>13</v>
      </c>
      <c r="AI143" s="4">
        <v>28</v>
      </c>
      <c r="AJ143" s="4">
        <v>136</v>
      </c>
      <c r="AK143" s="4">
        <v>136</v>
      </c>
      <c r="AL143" s="4">
        <v>5.3</v>
      </c>
      <c r="AM143" s="4">
        <v>142</v>
      </c>
      <c r="AN143" s="4" t="s">
        <v>155</v>
      </c>
      <c r="AO143" s="4">
        <v>2</v>
      </c>
      <c r="AP143" s="5">
        <v>0.83209490740740744</v>
      </c>
      <c r="AQ143" s="4">
        <v>47.158934000000002</v>
      </c>
      <c r="AR143" s="4">
        <v>-88.487921999999998</v>
      </c>
      <c r="AS143" s="4">
        <v>313</v>
      </c>
      <c r="AT143" s="4">
        <v>40.5</v>
      </c>
      <c r="AU143" s="4">
        <v>12</v>
      </c>
      <c r="AV143" s="4">
        <v>10</v>
      </c>
      <c r="AW143" s="4" t="s">
        <v>407</v>
      </c>
      <c r="AX143" s="4">
        <v>0.94599999999999995</v>
      </c>
      <c r="AY143" s="4">
        <v>1.0584</v>
      </c>
      <c r="AZ143" s="4">
        <v>1.5044</v>
      </c>
      <c r="BA143" s="4">
        <v>11.154</v>
      </c>
      <c r="BB143" s="4">
        <v>10.18</v>
      </c>
      <c r="BC143" s="4">
        <v>0.91</v>
      </c>
      <c r="BD143" s="4">
        <v>19.789000000000001</v>
      </c>
      <c r="BE143" s="4">
        <v>2008.067</v>
      </c>
      <c r="BF143" s="4">
        <v>229.499</v>
      </c>
      <c r="BG143" s="4">
        <v>0.20499999999999999</v>
      </c>
      <c r="BH143" s="4">
        <v>0.161</v>
      </c>
      <c r="BI143" s="4">
        <v>0.36599999999999999</v>
      </c>
      <c r="BJ143" s="4">
        <v>0.157</v>
      </c>
      <c r="BK143" s="4">
        <v>0.123</v>
      </c>
      <c r="BL143" s="4">
        <v>0.28100000000000003</v>
      </c>
      <c r="BM143" s="4">
        <v>20.564499999999999</v>
      </c>
      <c r="BQ143" s="4">
        <v>0</v>
      </c>
      <c r="BR143" s="4">
        <v>0.288466</v>
      </c>
      <c r="BS143" s="4">
        <v>-5</v>
      </c>
      <c r="BT143" s="4">
        <v>8.0000000000000002E-3</v>
      </c>
      <c r="BU143" s="4">
        <v>7.0493880000000004</v>
      </c>
      <c r="BV143" s="4">
        <v>0.16159999999999999</v>
      </c>
    </row>
    <row r="144" spans="1:74" x14ac:dyDescent="0.25">
      <c r="A144" s="2">
        <v>42804</v>
      </c>
      <c r="B144" s="3">
        <v>0.62381031249999996</v>
      </c>
      <c r="C144" s="4">
        <v>13.833</v>
      </c>
      <c r="D144" s="4">
        <v>1.722</v>
      </c>
      <c r="E144" s="4">
        <v>17219.810997</v>
      </c>
      <c r="F144" s="4">
        <v>13.3</v>
      </c>
      <c r="G144" s="4">
        <v>9.6</v>
      </c>
      <c r="H144" s="4">
        <v>1597.3</v>
      </c>
      <c r="J144" s="4">
        <v>0</v>
      </c>
      <c r="K144" s="4">
        <v>0.8417</v>
      </c>
      <c r="L144" s="4">
        <v>11.644</v>
      </c>
      <c r="M144" s="4">
        <v>1.4495</v>
      </c>
      <c r="N144" s="4">
        <v>11.180899999999999</v>
      </c>
      <c r="O144" s="4">
        <v>8.1113</v>
      </c>
      <c r="P144" s="4">
        <v>19.3</v>
      </c>
      <c r="Q144" s="4">
        <v>8.5694999999999997</v>
      </c>
      <c r="R144" s="4">
        <v>6.2168000000000001</v>
      </c>
      <c r="S144" s="4">
        <v>14.8</v>
      </c>
      <c r="T144" s="4">
        <v>1597.2718</v>
      </c>
      <c r="W144" s="4">
        <v>0</v>
      </c>
      <c r="X144" s="4">
        <v>0</v>
      </c>
      <c r="Y144" s="4">
        <v>11.9</v>
      </c>
      <c r="Z144" s="4">
        <v>850</v>
      </c>
      <c r="AA144" s="4">
        <v>873</v>
      </c>
      <c r="AB144" s="4">
        <v>847</v>
      </c>
      <c r="AC144" s="4">
        <v>64</v>
      </c>
      <c r="AD144" s="4">
        <v>10.16</v>
      </c>
      <c r="AE144" s="4">
        <v>0.23</v>
      </c>
      <c r="AF144" s="4">
        <v>992</v>
      </c>
      <c r="AG144" s="4">
        <v>-7</v>
      </c>
      <c r="AH144" s="4">
        <v>12.723000000000001</v>
      </c>
      <c r="AI144" s="4">
        <v>28</v>
      </c>
      <c r="AJ144" s="4">
        <v>135.69999999999999</v>
      </c>
      <c r="AK144" s="4">
        <v>135.69999999999999</v>
      </c>
      <c r="AL144" s="4">
        <v>5.3</v>
      </c>
      <c r="AM144" s="4">
        <v>142.4</v>
      </c>
      <c r="AN144" s="4" t="s">
        <v>155</v>
      </c>
      <c r="AO144" s="4">
        <v>2</v>
      </c>
      <c r="AP144" s="5">
        <v>0.83210648148148147</v>
      </c>
      <c r="AQ144" s="4">
        <v>47.158935999999997</v>
      </c>
      <c r="AR144" s="4">
        <v>-88.487713999999997</v>
      </c>
      <c r="AS144" s="4">
        <v>312.89999999999998</v>
      </c>
      <c r="AT144" s="4">
        <v>37.700000000000003</v>
      </c>
      <c r="AU144" s="4">
        <v>12</v>
      </c>
      <c r="AV144" s="4">
        <v>11</v>
      </c>
      <c r="AW144" s="4" t="s">
        <v>415</v>
      </c>
      <c r="AX144" s="4">
        <v>1.0831999999999999</v>
      </c>
      <c r="AY144" s="4">
        <v>1</v>
      </c>
      <c r="AZ144" s="4">
        <v>1.5831999999999999</v>
      </c>
      <c r="BA144" s="4">
        <v>11.154</v>
      </c>
      <c r="BB144" s="4">
        <v>10.65</v>
      </c>
      <c r="BC144" s="4">
        <v>0.95</v>
      </c>
      <c r="BD144" s="4">
        <v>18.800999999999998</v>
      </c>
      <c r="BE144" s="4">
        <v>2124.8420000000001</v>
      </c>
      <c r="BF144" s="4">
        <v>168.34899999999999</v>
      </c>
      <c r="BG144" s="4">
        <v>0.214</v>
      </c>
      <c r="BH144" s="4">
        <v>0.155</v>
      </c>
      <c r="BI144" s="4">
        <v>0.36899999999999999</v>
      </c>
      <c r="BJ144" s="4">
        <v>0.16400000000000001</v>
      </c>
      <c r="BK144" s="4">
        <v>0.11899999999999999</v>
      </c>
      <c r="BL144" s="4">
        <v>0.28299999999999997</v>
      </c>
      <c r="BM144" s="4">
        <v>12.085900000000001</v>
      </c>
      <c r="BQ144" s="4">
        <v>0</v>
      </c>
      <c r="BR144" s="4">
        <v>0.48774200000000001</v>
      </c>
      <c r="BS144" s="4">
        <v>-5</v>
      </c>
      <c r="BT144" s="4">
        <v>8.0000000000000002E-3</v>
      </c>
      <c r="BU144" s="4">
        <v>11.919195999999999</v>
      </c>
      <c r="BV144" s="4">
        <v>0.16159999999999999</v>
      </c>
    </row>
    <row r="145" spans="1:74" x14ac:dyDescent="0.25">
      <c r="A145" s="2">
        <v>42804</v>
      </c>
      <c r="B145" s="3">
        <v>0.623821886574074</v>
      </c>
      <c r="C145" s="4">
        <v>14.1</v>
      </c>
      <c r="D145" s="4">
        <v>1.4785999999999999</v>
      </c>
      <c r="E145" s="4">
        <v>14786.013289</v>
      </c>
      <c r="F145" s="4">
        <v>13.2</v>
      </c>
      <c r="G145" s="4">
        <v>7.7</v>
      </c>
      <c r="H145" s="4">
        <v>861.8</v>
      </c>
      <c r="J145" s="4">
        <v>0</v>
      </c>
      <c r="K145" s="4">
        <v>0.84260000000000002</v>
      </c>
      <c r="L145" s="4">
        <v>11.881600000000001</v>
      </c>
      <c r="M145" s="4">
        <v>1.2459</v>
      </c>
      <c r="N145" s="4">
        <v>11.137</v>
      </c>
      <c r="O145" s="4">
        <v>6.5115999999999996</v>
      </c>
      <c r="P145" s="4">
        <v>17.600000000000001</v>
      </c>
      <c r="Q145" s="4">
        <v>8.5371000000000006</v>
      </c>
      <c r="R145" s="4">
        <v>4.9916</v>
      </c>
      <c r="S145" s="4">
        <v>13.5</v>
      </c>
      <c r="T145" s="4">
        <v>861.77390000000003</v>
      </c>
      <c r="W145" s="4">
        <v>0</v>
      </c>
      <c r="X145" s="4">
        <v>0</v>
      </c>
      <c r="Y145" s="4">
        <v>11.8</v>
      </c>
      <c r="Z145" s="4">
        <v>856</v>
      </c>
      <c r="AA145" s="4">
        <v>874</v>
      </c>
      <c r="AB145" s="4">
        <v>848</v>
      </c>
      <c r="AC145" s="4">
        <v>64.3</v>
      </c>
      <c r="AD145" s="4">
        <v>10.210000000000001</v>
      </c>
      <c r="AE145" s="4">
        <v>0.23</v>
      </c>
      <c r="AF145" s="4">
        <v>992</v>
      </c>
      <c r="AG145" s="4">
        <v>-7</v>
      </c>
      <c r="AH145" s="4">
        <v>12.276999999999999</v>
      </c>
      <c r="AI145" s="4">
        <v>28</v>
      </c>
      <c r="AJ145" s="4">
        <v>135</v>
      </c>
      <c r="AK145" s="4">
        <v>134.4</v>
      </c>
      <c r="AL145" s="4">
        <v>5.0999999999999996</v>
      </c>
      <c r="AM145" s="4">
        <v>142.69999999999999</v>
      </c>
      <c r="AN145" s="4" t="s">
        <v>155</v>
      </c>
      <c r="AO145" s="4">
        <v>2</v>
      </c>
      <c r="AP145" s="5">
        <v>0.83211805555555562</v>
      </c>
      <c r="AQ145" s="4">
        <v>47.158940999999999</v>
      </c>
      <c r="AR145" s="4">
        <v>-88.487527</v>
      </c>
      <c r="AS145" s="4">
        <v>312.60000000000002</v>
      </c>
      <c r="AT145" s="4">
        <v>34.5</v>
      </c>
      <c r="AU145" s="4">
        <v>12</v>
      </c>
      <c r="AV145" s="4">
        <v>10</v>
      </c>
      <c r="AW145" s="4" t="s">
        <v>416</v>
      </c>
      <c r="AX145" s="4">
        <v>1.2707999999999999</v>
      </c>
      <c r="AY145" s="4">
        <v>1.1415999999999999</v>
      </c>
      <c r="AZ145" s="4">
        <v>1.7707999999999999</v>
      </c>
      <c r="BA145" s="4">
        <v>11.154</v>
      </c>
      <c r="BB145" s="4">
        <v>10.72</v>
      </c>
      <c r="BC145" s="4">
        <v>0.96</v>
      </c>
      <c r="BD145" s="4">
        <v>18.675000000000001</v>
      </c>
      <c r="BE145" s="4">
        <v>2174.7049999999999</v>
      </c>
      <c r="BF145" s="4">
        <v>145.143</v>
      </c>
      <c r="BG145" s="4">
        <v>0.21299999999999999</v>
      </c>
      <c r="BH145" s="4">
        <v>0.125</v>
      </c>
      <c r="BI145" s="4">
        <v>0.33800000000000002</v>
      </c>
      <c r="BJ145" s="4">
        <v>0.16400000000000001</v>
      </c>
      <c r="BK145" s="4">
        <v>9.6000000000000002E-2</v>
      </c>
      <c r="BL145" s="4">
        <v>0.25900000000000001</v>
      </c>
      <c r="BM145" s="4">
        <v>6.5403000000000002</v>
      </c>
      <c r="BQ145" s="4">
        <v>0</v>
      </c>
      <c r="BR145" s="4">
        <v>0.52016899999999999</v>
      </c>
      <c r="BS145" s="4">
        <v>-5</v>
      </c>
      <c r="BT145" s="4">
        <v>7.7229999999999998E-3</v>
      </c>
      <c r="BU145" s="4">
        <v>12.71163</v>
      </c>
      <c r="BV145" s="4">
        <v>0.156005</v>
      </c>
    </row>
    <row r="146" spans="1:74" x14ac:dyDescent="0.25">
      <c r="A146" s="2">
        <v>42804</v>
      </c>
      <c r="B146" s="3">
        <v>0.62383346064814815</v>
      </c>
      <c r="C146" s="4">
        <v>13.884</v>
      </c>
      <c r="D146" s="4">
        <v>1.4484999999999999</v>
      </c>
      <c r="E146" s="4">
        <v>14484.979625</v>
      </c>
      <c r="F146" s="4">
        <v>13.8</v>
      </c>
      <c r="G146" s="4">
        <v>61.8</v>
      </c>
      <c r="H146" s="4">
        <v>519.79999999999995</v>
      </c>
      <c r="J146" s="4">
        <v>0</v>
      </c>
      <c r="K146" s="4">
        <v>0.84519999999999995</v>
      </c>
      <c r="L146" s="4">
        <v>11.734299999999999</v>
      </c>
      <c r="M146" s="4">
        <v>1.2242</v>
      </c>
      <c r="N146" s="4">
        <v>11.663399999999999</v>
      </c>
      <c r="O146" s="4">
        <v>52.216500000000003</v>
      </c>
      <c r="P146" s="4">
        <v>63.9</v>
      </c>
      <c r="Q146" s="4">
        <v>8.9443999999999999</v>
      </c>
      <c r="R146" s="4">
        <v>40.043700000000001</v>
      </c>
      <c r="S146" s="4">
        <v>49</v>
      </c>
      <c r="T146" s="4">
        <v>519.79430000000002</v>
      </c>
      <c r="W146" s="4">
        <v>0</v>
      </c>
      <c r="X146" s="4">
        <v>0</v>
      </c>
      <c r="Y146" s="4">
        <v>11.7</v>
      </c>
      <c r="Z146" s="4">
        <v>856</v>
      </c>
      <c r="AA146" s="4">
        <v>874</v>
      </c>
      <c r="AB146" s="4">
        <v>849</v>
      </c>
      <c r="AC146" s="4">
        <v>65</v>
      </c>
      <c r="AD146" s="4">
        <v>10.32</v>
      </c>
      <c r="AE146" s="4">
        <v>0.24</v>
      </c>
      <c r="AF146" s="4">
        <v>992</v>
      </c>
      <c r="AG146" s="4">
        <v>-7</v>
      </c>
      <c r="AH146" s="4">
        <v>13</v>
      </c>
      <c r="AI146" s="4">
        <v>28</v>
      </c>
      <c r="AJ146" s="4">
        <v>135</v>
      </c>
      <c r="AK146" s="4">
        <v>133.6</v>
      </c>
      <c r="AL146" s="4">
        <v>5</v>
      </c>
      <c r="AM146" s="4">
        <v>143</v>
      </c>
      <c r="AN146" s="4" t="s">
        <v>155</v>
      </c>
      <c r="AO146" s="4">
        <v>2</v>
      </c>
      <c r="AP146" s="5">
        <v>0.83212962962962955</v>
      </c>
      <c r="AQ146" s="4">
        <v>47.158943999999998</v>
      </c>
      <c r="AR146" s="4">
        <v>-88.487319999999997</v>
      </c>
      <c r="AS146" s="4">
        <v>312.2</v>
      </c>
      <c r="AT146" s="4">
        <v>35.6</v>
      </c>
      <c r="AU146" s="4">
        <v>12</v>
      </c>
      <c r="AV146" s="4">
        <v>10</v>
      </c>
      <c r="AW146" s="4" t="s">
        <v>416</v>
      </c>
      <c r="AX146" s="4">
        <v>1.1584000000000001</v>
      </c>
      <c r="AY146" s="4">
        <v>1.2</v>
      </c>
      <c r="AZ146" s="4">
        <v>1.7292000000000001</v>
      </c>
      <c r="BA146" s="4">
        <v>11.154</v>
      </c>
      <c r="BB146" s="4">
        <v>10.91</v>
      </c>
      <c r="BC146" s="4">
        <v>0.98</v>
      </c>
      <c r="BD146" s="4">
        <v>18.318999999999999</v>
      </c>
      <c r="BE146" s="4">
        <v>2181.3910000000001</v>
      </c>
      <c r="BF146" s="4">
        <v>144.85</v>
      </c>
      <c r="BG146" s="4">
        <v>0.22700000000000001</v>
      </c>
      <c r="BH146" s="4">
        <v>1.0169999999999999</v>
      </c>
      <c r="BI146" s="4">
        <v>1.244</v>
      </c>
      <c r="BJ146" s="4">
        <v>0.17399999999999999</v>
      </c>
      <c r="BK146" s="4">
        <v>0.78</v>
      </c>
      <c r="BL146" s="4">
        <v>0.95399999999999996</v>
      </c>
      <c r="BM146" s="4">
        <v>4.0067000000000004</v>
      </c>
      <c r="BQ146" s="4">
        <v>0</v>
      </c>
      <c r="BR146" s="4">
        <v>0.50802800000000004</v>
      </c>
      <c r="BS146" s="4">
        <v>-5</v>
      </c>
      <c r="BT146" s="4">
        <v>7.2769999999999996E-3</v>
      </c>
      <c r="BU146" s="4">
        <v>12.414934000000001</v>
      </c>
      <c r="BV146" s="4">
        <v>0.14699499999999999</v>
      </c>
    </row>
    <row r="147" spans="1:74" x14ac:dyDescent="0.25">
      <c r="A147" s="2">
        <v>42804</v>
      </c>
      <c r="B147" s="3">
        <v>0.62384503472222219</v>
      </c>
      <c r="C147" s="4">
        <v>14.067</v>
      </c>
      <c r="D147" s="4">
        <v>1.2339</v>
      </c>
      <c r="E147" s="4">
        <v>12338.526862999999</v>
      </c>
      <c r="F147" s="4">
        <v>14.6</v>
      </c>
      <c r="G147" s="4">
        <v>64</v>
      </c>
      <c r="H147" s="4">
        <v>387.3</v>
      </c>
      <c r="J147" s="4">
        <v>0</v>
      </c>
      <c r="K147" s="4">
        <v>0.84589999999999999</v>
      </c>
      <c r="L147" s="4">
        <v>11.899100000000001</v>
      </c>
      <c r="M147" s="4">
        <v>1.0437000000000001</v>
      </c>
      <c r="N147" s="4">
        <v>12.3348</v>
      </c>
      <c r="O147" s="4">
        <v>54.120699999999999</v>
      </c>
      <c r="P147" s="4">
        <v>66.5</v>
      </c>
      <c r="Q147" s="4">
        <v>9.4593000000000007</v>
      </c>
      <c r="R147" s="4">
        <v>41.503999999999998</v>
      </c>
      <c r="S147" s="4">
        <v>51</v>
      </c>
      <c r="T147" s="4">
        <v>387.28269999999998</v>
      </c>
      <c r="W147" s="4">
        <v>0</v>
      </c>
      <c r="X147" s="4">
        <v>0</v>
      </c>
      <c r="Y147" s="4">
        <v>11.7</v>
      </c>
      <c r="Z147" s="4">
        <v>856</v>
      </c>
      <c r="AA147" s="4">
        <v>872</v>
      </c>
      <c r="AB147" s="4">
        <v>848</v>
      </c>
      <c r="AC147" s="4">
        <v>65</v>
      </c>
      <c r="AD147" s="4">
        <v>10.32</v>
      </c>
      <c r="AE147" s="4">
        <v>0.24</v>
      </c>
      <c r="AF147" s="4">
        <v>992</v>
      </c>
      <c r="AG147" s="4">
        <v>-7</v>
      </c>
      <c r="AH147" s="4">
        <v>13</v>
      </c>
      <c r="AI147" s="4">
        <v>28</v>
      </c>
      <c r="AJ147" s="4">
        <v>135</v>
      </c>
      <c r="AK147" s="4">
        <v>134.69999999999999</v>
      </c>
      <c r="AL147" s="4">
        <v>4.9000000000000004</v>
      </c>
      <c r="AM147" s="4">
        <v>143</v>
      </c>
      <c r="AN147" s="4" t="s">
        <v>155</v>
      </c>
      <c r="AO147" s="4">
        <v>2</v>
      </c>
      <c r="AP147" s="5">
        <v>0.8321412037037037</v>
      </c>
      <c r="AQ147" s="4">
        <v>47.158945000000003</v>
      </c>
      <c r="AR147" s="4">
        <v>-88.487086000000005</v>
      </c>
      <c r="AS147" s="4">
        <v>312</v>
      </c>
      <c r="AT147" s="4">
        <v>38</v>
      </c>
      <c r="AU147" s="4">
        <v>12</v>
      </c>
      <c r="AV147" s="4">
        <v>10</v>
      </c>
      <c r="AW147" s="4" t="s">
        <v>416</v>
      </c>
      <c r="AX147" s="4">
        <v>1.1000000000000001</v>
      </c>
      <c r="AY147" s="4">
        <v>1.0584</v>
      </c>
      <c r="AZ147" s="4">
        <v>1.7</v>
      </c>
      <c r="BA147" s="4">
        <v>11.154</v>
      </c>
      <c r="BB147" s="4">
        <v>10.96</v>
      </c>
      <c r="BC147" s="4">
        <v>0.98</v>
      </c>
      <c r="BD147" s="4">
        <v>18.216999999999999</v>
      </c>
      <c r="BE147" s="4">
        <v>2216.9839999999999</v>
      </c>
      <c r="BF147" s="4">
        <v>123.768</v>
      </c>
      <c r="BG147" s="4">
        <v>0.24099999999999999</v>
      </c>
      <c r="BH147" s="4">
        <v>1.056</v>
      </c>
      <c r="BI147" s="4">
        <v>1.2969999999999999</v>
      </c>
      <c r="BJ147" s="4">
        <v>0.185</v>
      </c>
      <c r="BK147" s="4">
        <v>0.81</v>
      </c>
      <c r="BL147" s="4">
        <v>0.99399999999999999</v>
      </c>
      <c r="BM147" s="4">
        <v>2.992</v>
      </c>
      <c r="BQ147" s="4">
        <v>0</v>
      </c>
      <c r="BR147" s="4">
        <v>0.445436</v>
      </c>
      <c r="BS147" s="4">
        <v>-5</v>
      </c>
      <c r="BT147" s="4">
        <v>8.0000000000000002E-3</v>
      </c>
      <c r="BU147" s="4">
        <v>10.885342</v>
      </c>
      <c r="BV147" s="4">
        <v>0.16159999999999999</v>
      </c>
    </row>
    <row r="148" spans="1:74" x14ac:dyDescent="0.25">
      <c r="A148" s="2">
        <v>42804</v>
      </c>
      <c r="B148" s="3">
        <v>0.62385660879629634</v>
      </c>
      <c r="C148" s="4">
        <v>14.544</v>
      </c>
      <c r="D148" s="4">
        <v>0.53849999999999998</v>
      </c>
      <c r="E148" s="4">
        <v>5385.257235</v>
      </c>
      <c r="F148" s="4">
        <v>15</v>
      </c>
      <c r="G148" s="4">
        <v>47.3</v>
      </c>
      <c r="H148" s="4">
        <v>258.60000000000002</v>
      </c>
      <c r="J148" s="4">
        <v>0</v>
      </c>
      <c r="K148" s="4">
        <v>0.84889999999999999</v>
      </c>
      <c r="L148" s="4">
        <v>12.347099999999999</v>
      </c>
      <c r="M148" s="4">
        <v>0.4572</v>
      </c>
      <c r="N148" s="4">
        <v>12.7204</v>
      </c>
      <c r="O148" s="4">
        <v>40.181399999999996</v>
      </c>
      <c r="P148" s="4">
        <v>52.9</v>
      </c>
      <c r="Q148" s="4">
        <v>9.7550000000000008</v>
      </c>
      <c r="R148" s="4">
        <v>30.814299999999999</v>
      </c>
      <c r="S148" s="4">
        <v>40.6</v>
      </c>
      <c r="T148" s="4">
        <v>258.58679999999998</v>
      </c>
      <c r="W148" s="4">
        <v>0</v>
      </c>
      <c r="X148" s="4">
        <v>0</v>
      </c>
      <c r="Y148" s="4">
        <v>11.6</v>
      </c>
      <c r="Z148" s="4">
        <v>857</v>
      </c>
      <c r="AA148" s="4">
        <v>870</v>
      </c>
      <c r="AB148" s="4">
        <v>848</v>
      </c>
      <c r="AC148" s="4">
        <v>65</v>
      </c>
      <c r="AD148" s="4">
        <v>10.32</v>
      </c>
      <c r="AE148" s="4">
        <v>0.24</v>
      </c>
      <c r="AF148" s="4">
        <v>992</v>
      </c>
      <c r="AG148" s="4">
        <v>-7</v>
      </c>
      <c r="AH148" s="4">
        <v>13</v>
      </c>
      <c r="AI148" s="4">
        <v>28</v>
      </c>
      <c r="AJ148" s="4">
        <v>135</v>
      </c>
      <c r="AK148" s="4">
        <v>134</v>
      </c>
      <c r="AL148" s="4">
        <v>4.9000000000000004</v>
      </c>
      <c r="AM148" s="4">
        <v>143</v>
      </c>
      <c r="AN148" s="4" t="s">
        <v>155</v>
      </c>
      <c r="AO148" s="4">
        <v>2</v>
      </c>
      <c r="AP148" s="5">
        <v>0.83215277777777785</v>
      </c>
      <c r="AQ148" s="4">
        <v>47.158938999999997</v>
      </c>
      <c r="AR148" s="4">
        <v>-88.486844000000005</v>
      </c>
      <c r="AS148" s="4">
        <v>311.8</v>
      </c>
      <c r="AT148" s="4">
        <v>40</v>
      </c>
      <c r="AU148" s="4">
        <v>12</v>
      </c>
      <c r="AV148" s="4">
        <v>10</v>
      </c>
      <c r="AW148" s="4" t="s">
        <v>416</v>
      </c>
      <c r="AX148" s="4">
        <v>0.88759999999999994</v>
      </c>
      <c r="AY148" s="4">
        <v>1</v>
      </c>
      <c r="AZ148" s="4">
        <v>1.4168000000000001</v>
      </c>
      <c r="BA148" s="4">
        <v>11.154</v>
      </c>
      <c r="BB148" s="4">
        <v>11.2</v>
      </c>
      <c r="BC148" s="4">
        <v>1</v>
      </c>
      <c r="BD148" s="4">
        <v>17.794</v>
      </c>
      <c r="BE148" s="4">
        <v>2327.7069999999999</v>
      </c>
      <c r="BF148" s="4">
        <v>54.856000000000002</v>
      </c>
      <c r="BG148" s="4">
        <v>0.251</v>
      </c>
      <c r="BH148" s="4">
        <v>0.79300000000000004</v>
      </c>
      <c r="BI148" s="4">
        <v>1.044</v>
      </c>
      <c r="BJ148" s="4">
        <v>0.193</v>
      </c>
      <c r="BK148" s="4">
        <v>0.60799999999999998</v>
      </c>
      <c r="BL148" s="4">
        <v>0.80100000000000005</v>
      </c>
      <c r="BM148" s="4">
        <v>2.0213999999999999</v>
      </c>
      <c r="BQ148" s="4">
        <v>0</v>
      </c>
      <c r="BR148" s="4">
        <v>0.325901</v>
      </c>
      <c r="BS148" s="4">
        <v>-5</v>
      </c>
      <c r="BT148" s="4">
        <v>7.7229999999999998E-3</v>
      </c>
      <c r="BU148" s="4">
        <v>7.9642059999999999</v>
      </c>
      <c r="BV148" s="4">
        <v>0.156005</v>
      </c>
    </row>
    <row r="149" spans="1:74" x14ac:dyDescent="0.25">
      <c r="A149" s="2">
        <v>42804</v>
      </c>
      <c r="B149" s="3">
        <v>0.62386818287037038</v>
      </c>
      <c r="C149" s="4">
        <v>14.753</v>
      </c>
      <c r="D149" s="4">
        <v>0.33760000000000001</v>
      </c>
      <c r="E149" s="4">
        <v>3375.610932</v>
      </c>
      <c r="F149" s="4">
        <v>14.9</v>
      </c>
      <c r="G149" s="4">
        <v>28.2</v>
      </c>
      <c r="H149" s="4">
        <v>199.8</v>
      </c>
      <c r="J149" s="4">
        <v>0</v>
      </c>
      <c r="K149" s="4">
        <v>0.84919999999999995</v>
      </c>
      <c r="L149" s="4">
        <v>12.5288</v>
      </c>
      <c r="M149" s="4">
        <v>0.28670000000000001</v>
      </c>
      <c r="N149" s="4">
        <v>12.653700000000001</v>
      </c>
      <c r="O149" s="4">
        <v>23.935099999999998</v>
      </c>
      <c r="P149" s="4">
        <v>36.6</v>
      </c>
      <c r="Q149" s="4">
        <v>9.7037999999999993</v>
      </c>
      <c r="R149" s="4">
        <v>18.3553</v>
      </c>
      <c r="S149" s="4">
        <v>28.1</v>
      </c>
      <c r="T149" s="4">
        <v>199.8038</v>
      </c>
      <c r="W149" s="4">
        <v>0</v>
      </c>
      <c r="X149" s="4">
        <v>0</v>
      </c>
      <c r="Y149" s="4">
        <v>11.7</v>
      </c>
      <c r="Z149" s="4">
        <v>855</v>
      </c>
      <c r="AA149" s="4">
        <v>869</v>
      </c>
      <c r="AB149" s="4">
        <v>848</v>
      </c>
      <c r="AC149" s="4">
        <v>65</v>
      </c>
      <c r="AD149" s="4">
        <v>10.32</v>
      </c>
      <c r="AE149" s="4">
        <v>0.24</v>
      </c>
      <c r="AF149" s="4">
        <v>992</v>
      </c>
      <c r="AG149" s="4">
        <v>-7</v>
      </c>
      <c r="AH149" s="4">
        <v>12.723000000000001</v>
      </c>
      <c r="AI149" s="4">
        <v>28</v>
      </c>
      <c r="AJ149" s="4">
        <v>135</v>
      </c>
      <c r="AK149" s="4">
        <v>134.6</v>
      </c>
      <c r="AL149" s="4">
        <v>4.9000000000000004</v>
      </c>
      <c r="AM149" s="4">
        <v>143</v>
      </c>
      <c r="AN149" s="4" t="s">
        <v>155</v>
      </c>
      <c r="AO149" s="4">
        <v>2</v>
      </c>
      <c r="AP149" s="5">
        <v>0.83216435185185189</v>
      </c>
      <c r="AQ149" s="4">
        <v>47.158926000000001</v>
      </c>
      <c r="AR149" s="4">
        <v>-88.486597000000003</v>
      </c>
      <c r="AS149" s="4">
        <v>311.5</v>
      </c>
      <c r="AT149" s="4">
        <v>41.4</v>
      </c>
      <c r="AU149" s="4">
        <v>12</v>
      </c>
      <c r="AV149" s="4">
        <v>9</v>
      </c>
      <c r="AW149" s="4" t="s">
        <v>417</v>
      </c>
      <c r="AX149" s="4">
        <v>0.8</v>
      </c>
      <c r="AY149" s="4">
        <v>1</v>
      </c>
      <c r="AZ149" s="4">
        <v>1.3</v>
      </c>
      <c r="BA149" s="4">
        <v>11.154</v>
      </c>
      <c r="BB149" s="4">
        <v>11.22</v>
      </c>
      <c r="BC149" s="4">
        <v>1.01</v>
      </c>
      <c r="BD149" s="4">
        <v>17.751999999999999</v>
      </c>
      <c r="BE149" s="4">
        <v>2360.9859999999999</v>
      </c>
      <c r="BF149" s="4">
        <v>34.383000000000003</v>
      </c>
      <c r="BG149" s="4">
        <v>0.25</v>
      </c>
      <c r="BH149" s="4">
        <v>0.47199999999999998</v>
      </c>
      <c r="BI149" s="4">
        <v>0.72199999999999998</v>
      </c>
      <c r="BJ149" s="4">
        <v>0.191</v>
      </c>
      <c r="BK149" s="4">
        <v>0.36199999999999999</v>
      </c>
      <c r="BL149" s="4">
        <v>0.55400000000000005</v>
      </c>
      <c r="BM149" s="4">
        <v>1.5611999999999999</v>
      </c>
      <c r="BQ149" s="4">
        <v>0</v>
      </c>
      <c r="BR149" s="4">
        <v>0.24637999999999999</v>
      </c>
      <c r="BS149" s="4">
        <v>-5</v>
      </c>
      <c r="BT149" s="4">
        <v>6.7229999999999998E-3</v>
      </c>
      <c r="BU149" s="4">
        <v>6.0209109999999999</v>
      </c>
      <c r="BV149" s="4">
        <v>0.13580500000000001</v>
      </c>
    </row>
    <row r="150" spans="1:74" x14ac:dyDescent="0.25">
      <c r="A150" s="2">
        <v>42804</v>
      </c>
      <c r="B150" s="3">
        <v>0.62387975694444442</v>
      </c>
      <c r="C150" s="4">
        <v>14.78</v>
      </c>
      <c r="D150" s="4">
        <v>0.39</v>
      </c>
      <c r="E150" s="4">
        <v>3900.0085319999998</v>
      </c>
      <c r="F150" s="4">
        <v>14.5</v>
      </c>
      <c r="G150" s="4">
        <v>28</v>
      </c>
      <c r="H150" s="4">
        <v>150.30000000000001</v>
      </c>
      <c r="J150" s="4">
        <v>0</v>
      </c>
      <c r="K150" s="4">
        <v>0.84840000000000004</v>
      </c>
      <c r="L150" s="4">
        <v>12.539899999999999</v>
      </c>
      <c r="M150" s="4">
        <v>0.33090000000000003</v>
      </c>
      <c r="N150" s="4">
        <v>12.2729</v>
      </c>
      <c r="O150" s="4">
        <v>23.7563</v>
      </c>
      <c r="P150" s="4">
        <v>36</v>
      </c>
      <c r="Q150" s="4">
        <v>9.4132999999999996</v>
      </c>
      <c r="R150" s="4">
        <v>18.2211</v>
      </c>
      <c r="S150" s="4">
        <v>27.6</v>
      </c>
      <c r="T150" s="4">
        <v>150.30000000000001</v>
      </c>
      <c r="W150" s="4">
        <v>0</v>
      </c>
      <c r="X150" s="4">
        <v>0</v>
      </c>
      <c r="Y150" s="4">
        <v>11.7</v>
      </c>
      <c r="Z150" s="4">
        <v>851</v>
      </c>
      <c r="AA150" s="4">
        <v>869</v>
      </c>
      <c r="AB150" s="4">
        <v>846</v>
      </c>
      <c r="AC150" s="4">
        <v>65.3</v>
      </c>
      <c r="AD150" s="4">
        <v>10.37</v>
      </c>
      <c r="AE150" s="4">
        <v>0.24</v>
      </c>
      <c r="AF150" s="4">
        <v>992</v>
      </c>
      <c r="AG150" s="4">
        <v>-7</v>
      </c>
      <c r="AH150" s="4">
        <v>12</v>
      </c>
      <c r="AI150" s="4">
        <v>28</v>
      </c>
      <c r="AJ150" s="4">
        <v>135</v>
      </c>
      <c r="AK150" s="4">
        <v>135.69999999999999</v>
      </c>
      <c r="AL150" s="4">
        <v>4.7</v>
      </c>
      <c r="AM150" s="4">
        <v>143</v>
      </c>
      <c r="AN150" s="4" t="s">
        <v>155</v>
      </c>
      <c r="AO150" s="4">
        <v>2</v>
      </c>
      <c r="AP150" s="5">
        <v>0.83217592592592593</v>
      </c>
      <c r="AQ150" s="4">
        <v>47.158890999999997</v>
      </c>
      <c r="AR150" s="4">
        <v>-88.486355000000003</v>
      </c>
      <c r="AS150" s="4">
        <v>311.3</v>
      </c>
      <c r="AT150" s="4">
        <v>41.7</v>
      </c>
      <c r="AU150" s="4">
        <v>12</v>
      </c>
      <c r="AV150" s="4">
        <v>9</v>
      </c>
      <c r="AW150" s="4" t="s">
        <v>417</v>
      </c>
      <c r="AX150" s="4">
        <v>1.2248000000000001</v>
      </c>
      <c r="AY150" s="4">
        <v>1</v>
      </c>
      <c r="AZ150" s="4">
        <v>1.6539999999999999</v>
      </c>
      <c r="BA150" s="4">
        <v>11.154</v>
      </c>
      <c r="BB150" s="4">
        <v>11.16</v>
      </c>
      <c r="BC150" s="4">
        <v>1</v>
      </c>
      <c r="BD150" s="4">
        <v>17.864000000000001</v>
      </c>
      <c r="BE150" s="4">
        <v>2353.81</v>
      </c>
      <c r="BF150" s="4">
        <v>39.530999999999999</v>
      </c>
      <c r="BG150" s="4">
        <v>0.24099999999999999</v>
      </c>
      <c r="BH150" s="4">
        <v>0.46700000000000003</v>
      </c>
      <c r="BI150" s="4">
        <v>0.70799999999999996</v>
      </c>
      <c r="BJ150" s="4">
        <v>0.185</v>
      </c>
      <c r="BK150" s="4">
        <v>0.35799999999999998</v>
      </c>
      <c r="BL150" s="4">
        <v>0.54300000000000004</v>
      </c>
      <c r="BM150" s="4">
        <v>1.1698</v>
      </c>
      <c r="BQ150" s="4">
        <v>0</v>
      </c>
      <c r="BR150" s="4">
        <v>0.197183</v>
      </c>
      <c r="BS150" s="4">
        <v>-5</v>
      </c>
      <c r="BT150" s="4">
        <v>5.7229999999999998E-3</v>
      </c>
      <c r="BU150" s="4">
        <v>4.8186600000000004</v>
      </c>
      <c r="BV150" s="4">
        <v>0.115605</v>
      </c>
    </row>
    <row r="151" spans="1:74" x14ac:dyDescent="0.25">
      <c r="A151" s="2">
        <v>42804</v>
      </c>
      <c r="B151" s="3">
        <v>0.62389133101851846</v>
      </c>
      <c r="C151" s="4">
        <v>14.689</v>
      </c>
      <c r="D151" s="4">
        <v>0.90210000000000001</v>
      </c>
      <c r="E151" s="4">
        <v>9020.602116</v>
      </c>
      <c r="F151" s="4">
        <v>13.1</v>
      </c>
      <c r="G151" s="4">
        <v>29</v>
      </c>
      <c r="H151" s="4">
        <v>151</v>
      </c>
      <c r="J151" s="4">
        <v>0</v>
      </c>
      <c r="K151" s="4">
        <v>0.84389999999999998</v>
      </c>
      <c r="L151" s="4">
        <v>12.396100000000001</v>
      </c>
      <c r="M151" s="4">
        <v>0.76129999999999998</v>
      </c>
      <c r="N151" s="4">
        <v>11.055400000000001</v>
      </c>
      <c r="O151" s="4">
        <v>24.509599999999999</v>
      </c>
      <c r="P151" s="4">
        <v>35.6</v>
      </c>
      <c r="Q151" s="4">
        <v>8.4830000000000005</v>
      </c>
      <c r="R151" s="4">
        <v>18.806699999999999</v>
      </c>
      <c r="S151" s="4">
        <v>27.3</v>
      </c>
      <c r="T151" s="4">
        <v>151.04769999999999</v>
      </c>
      <c r="W151" s="4">
        <v>0</v>
      </c>
      <c r="X151" s="4">
        <v>0</v>
      </c>
      <c r="Y151" s="4">
        <v>11.6</v>
      </c>
      <c r="Z151" s="4">
        <v>849</v>
      </c>
      <c r="AA151" s="4">
        <v>868</v>
      </c>
      <c r="AB151" s="4">
        <v>843</v>
      </c>
      <c r="AC151" s="4">
        <v>66</v>
      </c>
      <c r="AD151" s="4">
        <v>10.48</v>
      </c>
      <c r="AE151" s="4">
        <v>0.24</v>
      </c>
      <c r="AF151" s="4">
        <v>992</v>
      </c>
      <c r="AG151" s="4">
        <v>-7</v>
      </c>
      <c r="AH151" s="4">
        <v>12</v>
      </c>
      <c r="AI151" s="4">
        <v>28</v>
      </c>
      <c r="AJ151" s="4">
        <v>135</v>
      </c>
      <c r="AK151" s="4">
        <v>135.30000000000001</v>
      </c>
      <c r="AL151" s="4">
        <v>4.5</v>
      </c>
      <c r="AM151" s="4">
        <v>143</v>
      </c>
      <c r="AN151" s="4" t="s">
        <v>155</v>
      </c>
      <c r="AO151" s="4">
        <v>2</v>
      </c>
      <c r="AP151" s="5">
        <v>0.83218749999999997</v>
      </c>
      <c r="AQ151" s="4">
        <v>47.158845999999997</v>
      </c>
      <c r="AR151" s="4">
        <v>-88.486124000000004</v>
      </c>
      <c r="AS151" s="4">
        <v>311.10000000000002</v>
      </c>
      <c r="AT151" s="4">
        <v>40.4</v>
      </c>
      <c r="AU151" s="4">
        <v>12</v>
      </c>
      <c r="AV151" s="4">
        <v>9</v>
      </c>
      <c r="AW151" s="4" t="s">
        <v>417</v>
      </c>
      <c r="AX151" s="4">
        <v>1.1876</v>
      </c>
      <c r="AY151" s="4">
        <v>1</v>
      </c>
      <c r="AZ151" s="4">
        <v>1.6584000000000001</v>
      </c>
      <c r="BA151" s="4">
        <v>11.154</v>
      </c>
      <c r="BB151" s="4">
        <v>10.83</v>
      </c>
      <c r="BC151" s="4">
        <v>0.97</v>
      </c>
      <c r="BD151" s="4">
        <v>18.494</v>
      </c>
      <c r="BE151" s="4">
        <v>2276.0140000000001</v>
      </c>
      <c r="BF151" s="4">
        <v>88.962999999999994</v>
      </c>
      <c r="BG151" s="4">
        <v>0.21299999999999999</v>
      </c>
      <c r="BH151" s="4">
        <v>0.47099999999999997</v>
      </c>
      <c r="BI151" s="4">
        <v>0.68400000000000005</v>
      </c>
      <c r="BJ151" s="4">
        <v>0.16300000000000001</v>
      </c>
      <c r="BK151" s="4">
        <v>0.36199999999999999</v>
      </c>
      <c r="BL151" s="4">
        <v>0.52500000000000002</v>
      </c>
      <c r="BM151" s="4">
        <v>1.1499999999999999</v>
      </c>
      <c r="BQ151" s="4">
        <v>0</v>
      </c>
      <c r="BR151" s="4">
        <v>0.178399</v>
      </c>
      <c r="BS151" s="4">
        <v>-5</v>
      </c>
      <c r="BT151" s="4">
        <v>5.0000000000000001E-3</v>
      </c>
      <c r="BU151" s="4">
        <v>4.3596259999999996</v>
      </c>
      <c r="BV151" s="4">
        <v>0.10100000000000001</v>
      </c>
    </row>
    <row r="152" spans="1:74" x14ac:dyDescent="0.25">
      <c r="A152" s="2">
        <v>42804</v>
      </c>
      <c r="B152" s="3">
        <v>0.62390290509259261</v>
      </c>
      <c r="C152" s="4">
        <v>14.333</v>
      </c>
      <c r="D152" s="4">
        <v>1.2565</v>
      </c>
      <c r="E152" s="4">
        <v>12565.103448</v>
      </c>
      <c r="F152" s="4">
        <v>13.1</v>
      </c>
      <c r="G152" s="4">
        <v>33.1</v>
      </c>
      <c r="H152" s="4">
        <v>211.3</v>
      </c>
      <c r="J152" s="4">
        <v>0</v>
      </c>
      <c r="K152" s="4">
        <v>0.84340000000000004</v>
      </c>
      <c r="L152" s="4">
        <v>12.087999999999999</v>
      </c>
      <c r="M152" s="4">
        <v>1.0597000000000001</v>
      </c>
      <c r="N152" s="4">
        <v>11.0624</v>
      </c>
      <c r="O152" s="4">
        <v>27.915400000000002</v>
      </c>
      <c r="P152" s="4">
        <v>39</v>
      </c>
      <c r="Q152" s="4">
        <v>8.4884000000000004</v>
      </c>
      <c r="R152" s="4">
        <v>21.42</v>
      </c>
      <c r="S152" s="4">
        <v>29.9</v>
      </c>
      <c r="T152" s="4">
        <v>211.30549999999999</v>
      </c>
      <c r="W152" s="4">
        <v>0</v>
      </c>
      <c r="X152" s="4">
        <v>0</v>
      </c>
      <c r="Y152" s="4">
        <v>11.6</v>
      </c>
      <c r="Z152" s="4">
        <v>845</v>
      </c>
      <c r="AA152" s="4">
        <v>867</v>
      </c>
      <c r="AB152" s="4">
        <v>840</v>
      </c>
      <c r="AC152" s="4">
        <v>66</v>
      </c>
      <c r="AD152" s="4">
        <v>10.48</v>
      </c>
      <c r="AE152" s="4">
        <v>0.24</v>
      </c>
      <c r="AF152" s="4">
        <v>992</v>
      </c>
      <c r="AG152" s="4">
        <v>-7</v>
      </c>
      <c r="AH152" s="4">
        <v>11.723000000000001</v>
      </c>
      <c r="AI152" s="4">
        <v>28</v>
      </c>
      <c r="AJ152" s="4">
        <v>135</v>
      </c>
      <c r="AK152" s="4">
        <v>136</v>
      </c>
      <c r="AL152" s="4">
        <v>4.5999999999999996</v>
      </c>
      <c r="AM152" s="4">
        <v>143</v>
      </c>
      <c r="AN152" s="4" t="s">
        <v>155</v>
      </c>
      <c r="AO152" s="4">
        <v>2</v>
      </c>
      <c r="AP152" s="5">
        <v>0.83219907407407412</v>
      </c>
      <c r="AQ152" s="4">
        <v>47.158797999999997</v>
      </c>
      <c r="AR152" s="4">
        <v>-88.485906999999997</v>
      </c>
      <c r="AS152" s="4">
        <v>310.89999999999998</v>
      </c>
      <c r="AT152" s="4">
        <v>38.5</v>
      </c>
      <c r="AU152" s="4">
        <v>12</v>
      </c>
      <c r="AV152" s="4">
        <v>9</v>
      </c>
      <c r="AW152" s="4" t="s">
        <v>417</v>
      </c>
      <c r="AX152" s="4">
        <v>1.1000000000000001</v>
      </c>
      <c r="AY152" s="4">
        <v>1.0708</v>
      </c>
      <c r="AZ152" s="4">
        <v>1.6708000000000001</v>
      </c>
      <c r="BA152" s="4">
        <v>11.154</v>
      </c>
      <c r="BB152" s="4">
        <v>10.79</v>
      </c>
      <c r="BC152" s="4">
        <v>0.97</v>
      </c>
      <c r="BD152" s="4">
        <v>18.571999999999999</v>
      </c>
      <c r="BE152" s="4">
        <v>2220.0509999999999</v>
      </c>
      <c r="BF152" s="4">
        <v>123.871</v>
      </c>
      <c r="BG152" s="4">
        <v>0.21299999999999999</v>
      </c>
      <c r="BH152" s="4">
        <v>0.53700000000000003</v>
      </c>
      <c r="BI152" s="4">
        <v>0.75</v>
      </c>
      <c r="BJ152" s="4">
        <v>0.16300000000000001</v>
      </c>
      <c r="BK152" s="4">
        <v>0.41199999999999998</v>
      </c>
      <c r="BL152" s="4">
        <v>0.57499999999999996</v>
      </c>
      <c r="BM152" s="4">
        <v>1.6092</v>
      </c>
      <c r="BQ152" s="4">
        <v>0</v>
      </c>
      <c r="BR152" s="4">
        <v>0.16567599999999999</v>
      </c>
      <c r="BS152" s="4">
        <v>-5</v>
      </c>
      <c r="BT152" s="4">
        <v>5.0000000000000001E-3</v>
      </c>
      <c r="BU152" s="4">
        <v>4.0487080000000004</v>
      </c>
      <c r="BV152" s="4">
        <v>0.10100000000000001</v>
      </c>
    </row>
    <row r="153" spans="1:74" x14ac:dyDescent="0.25">
      <c r="A153" s="2">
        <v>42804</v>
      </c>
      <c r="B153" s="3">
        <v>0.62391447916666665</v>
      </c>
      <c r="C153" s="4">
        <v>14.372999999999999</v>
      </c>
      <c r="D153" s="4">
        <v>1.071</v>
      </c>
      <c r="E153" s="4">
        <v>10709.699248000001</v>
      </c>
      <c r="F153" s="4">
        <v>13.2</v>
      </c>
      <c r="G153" s="4">
        <v>33</v>
      </c>
      <c r="H153" s="4">
        <v>220.4</v>
      </c>
      <c r="J153" s="4">
        <v>0</v>
      </c>
      <c r="K153" s="4">
        <v>0.84489999999999998</v>
      </c>
      <c r="L153" s="4">
        <v>12.1442</v>
      </c>
      <c r="M153" s="4">
        <v>0.90490000000000004</v>
      </c>
      <c r="N153" s="4">
        <v>11.1387</v>
      </c>
      <c r="O153" s="4">
        <v>27.882100000000001</v>
      </c>
      <c r="P153" s="4">
        <v>39</v>
      </c>
      <c r="Q153" s="4">
        <v>8.5469000000000008</v>
      </c>
      <c r="R153" s="4">
        <v>21.394500000000001</v>
      </c>
      <c r="S153" s="4">
        <v>29.9</v>
      </c>
      <c r="T153" s="4">
        <v>220.4</v>
      </c>
      <c r="W153" s="4">
        <v>0</v>
      </c>
      <c r="X153" s="4">
        <v>0</v>
      </c>
      <c r="Y153" s="4">
        <v>11.6</v>
      </c>
      <c r="Z153" s="4">
        <v>841</v>
      </c>
      <c r="AA153" s="4">
        <v>867</v>
      </c>
      <c r="AB153" s="4">
        <v>839</v>
      </c>
      <c r="AC153" s="4">
        <v>66</v>
      </c>
      <c r="AD153" s="4">
        <v>10.48</v>
      </c>
      <c r="AE153" s="4">
        <v>0.24</v>
      </c>
      <c r="AF153" s="4">
        <v>992</v>
      </c>
      <c r="AG153" s="4">
        <v>-7</v>
      </c>
      <c r="AH153" s="4">
        <v>11</v>
      </c>
      <c r="AI153" s="4">
        <v>28</v>
      </c>
      <c r="AJ153" s="4">
        <v>135</v>
      </c>
      <c r="AK153" s="4">
        <v>135.69999999999999</v>
      </c>
      <c r="AL153" s="4">
        <v>4.5999999999999996</v>
      </c>
      <c r="AM153" s="4">
        <v>143</v>
      </c>
      <c r="AN153" s="4" t="s">
        <v>155</v>
      </c>
      <c r="AO153" s="4">
        <v>2</v>
      </c>
      <c r="AP153" s="5">
        <v>0.83221064814814805</v>
      </c>
      <c r="AQ153" s="4">
        <v>47.158741999999997</v>
      </c>
      <c r="AR153" s="4">
        <v>-88.485709</v>
      </c>
      <c r="AS153" s="4">
        <v>310.7</v>
      </c>
      <c r="AT153" s="4">
        <v>36.1</v>
      </c>
      <c r="AU153" s="4">
        <v>12</v>
      </c>
      <c r="AV153" s="4">
        <v>9</v>
      </c>
      <c r="AW153" s="4" t="s">
        <v>417</v>
      </c>
      <c r="AX153" s="4">
        <v>1.1000000000000001</v>
      </c>
      <c r="AY153" s="4">
        <v>1.1000000000000001</v>
      </c>
      <c r="AZ153" s="4">
        <v>1.6292</v>
      </c>
      <c r="BA153" s="4">
        <v>11.154</v>
      </c>
      <c r="BB153" s="4">
        <v>10.9</v>
      </c>
      <c r="BC153" s="4">
        <v>0.98</v>
      </c>
      <c r="BD153" s="4">
        <v>18.355</v>
      </c>
      <c r="BE153" s="4">
        <v>2247.1019999999999</v>
      </c>
      <c r="BF153" s="4">
        <v>106.56699999999999</v>
      </c>
      <c r="BG153" s="4">
        <v>0.216</v>
      </c>
      <c r="BH153" s="4">
        <v>0.54</v>
      </c>
      <c r="BI153" s="4">
        <v>0.75600000000000001</v>
      </c>
      <c r="BJ153" s="4">
        <v>0.16600000000000001</v>
      </c>
      <c r="BK153" s="4">
        <v>0.41499999999999998</v>
      </c>
      <c r="BL153" s="4">
        <v>0.57999999999999996</v>
      </c>
      <c r="BM153" s="4">
        <v>1.6910000000000001</v>
      </c>
      <c r="BQ153" s="4">
        <v>0</v>
      </c>
      <c r="BR153" s="4">
        <v>0.16420199999999999</v>
      </c>
      <c r="BS153" s="4">
        <v>-5</v>
      </c>
      <c r="BT153" s="4">
        <v>5.0000000000000001E-3</v>
      </c>
      <c r="BU153" s="4">
        <v>4.0126869999999997</v>
      </c>
      <c r="BV153" s="4">
        <v>0.10100000000000001</v>
      </c>
    </row>
    <row r="154" spans="1:74" x14ac:dyDescent="0.25">
      <c r="A154" s="2">
        <v>42804</v>
      </c>
      <c r="B154" s="3">
        <v>0.6239260532407408</v>
      </c>
      <c r="C154" s="4">
        <v>14.551</v>
      </c>
      <c r="D154" s="4">
        <v>0.82050000000000001</v>
      </c>
      <c r="E154" s="4">
        <v>8204.6987950000002</v>
      </c>
      <c r="F154" s="4">
        <v>12.7</v>
      </c>
      <c r="G154" s="4">
        <v>30.7</v>
      </c>
      <c r="H154" s="4">
        <v>209.7</v>
      </c>
      <c r="J154" s="4">
        <v>0</v>
      </c>
      <c r="K154" s="4">
        <v>0.84589999999999999</v>
      </c>
      <c r="L154" s="4">
        <v>12.3088</v>
      </c>
      <c r="M154" s="4">
        <v>0.69410000000000005</v>
      </c>
      <c r="N154" s="4">
        <v>10.784800000000001</v>
      </c>
      <c r="O154" s="4">
        <v>25.941199999999998</v>
      </c>
      <c r="P154" s="4">
        <v>36.700000000000003</v>
      </c>
      <c r="Q154" s="4">
        <v>8.2766999999999999</v>
      </c>
      <c r="R154" s="4">
        <v>19.908300000000001</v>
      </c>
      <c r="S154" s="4">
        <v>28.2</v>
      </c>
      <c r="T154" s="4">
        <v>209.68430000000001</v>
      </c>
      <c r="W154" s="4">
        <v>0</v>
      </c>
      <c r="X154" s="4">
        <v>0</v>
      </c>
      <c r="Y154" s="4">
        <v>11.6</v>
      </c>
      <c r="Z154" s="4">
        <v>848</v>
      </c>
      <c r="AA154" s="4">
        <v>866</v>
      </c>
      <c r="AB154" s="4">
        <v>841</v>
      </c>
      <c r="AC154" s="4">
        <v>66.3</v>
      </c>
      <c r="AD154" s="4">
        <v>10.52</v>
      </c>
      <c r="AE154" s="4">
        <v>0.24</v>
      </c>
      <c r="AF154" s="4">
        <v>992</v>
      </c>
      <c r="AG154" s="4">
        <v>-7</v>
      </c>
      <c r="AH154" s="4">
        <v>11</v>
      </c>
      <c r="AI154" s="4">
        <v>28</v>
      </c>
      <c r="AJ154" s="4">
        <v>135</v>
      </c>
      <c r="AK154" s="4">
        <v>135</v>
      </c>
      <c r="AL154" s="4">
        <v>4.5999999999999996</v>
      </c>
      <c r="AM154" s="4">
        <v>143</v>
      </c>
      <c r="AN154" s="4" t="s">
        <v>155</v>
      </c>
      <c r="AO154" s="4">
        <v>2</v>
      </c>
      <c r="AP154" s="5">
        <v>0.8322222222222222</v>
      </c>
      <c r="AQ154" s="4">
        <v>47.158684999999998</v>
      </c>
      <c r="AR154" s="4">
        <v>-88.485533000000004</v>
      </c>
      <c r="AS154" s="4">
        <v>310.60000000000002</v>
      </c>
      <c r="AT154" s="4">
        <v>32.6</v>
      </c>
      <c r="AU154" s="4">
        <v>12</v>
      </c>
      <c r="AV154" s="4">
        <v>9</v>
      </c>
      <c r="AW154" s="4" t="s">
        <v>417</v>
      </c>
      <c r="AX154" s="4">
        <v>1.1000000000000001</v>
      </c>
      <c r="AY154" s="4">
        <v>1.1707289999999999</v>
      </c>
      <c r="AZ154" s="4">
        <v>1.6707289999999999</v>
      </c>
      <c r="BA154" s="4">
        <v>11.154</v>
      </c>
      <c r="BB154" s="4">
        <v>10.98</v>
      </c>
      <c r="BC154" s="4">
        <v>0.98</v>
      </c>
      <c r="BD154" s="4">
        <v>18.213999999999999</v>
      </c>
      <c r="BE154" s="4">
        <v>2285.8620000000001</v>
      </c>
      <c r="BF154" s="4">
        <v>82.036000000000001</v>
      </c>
      <c r="BG154" s="4">
        <v>0.21</v>
      </c>
      <c r="BH154" s="4">
        <v>0.504</v>
      </c>
      <c r="BI154" s="4">
        <v>0.71399999999999997</v>
      </c>
      <c r="BJ154" s="4">
        <v>0.161</v>
      </c>
      <c r="BK154" s="4">
        <v>0.38700000000000001</v>
      </c>
      <c r="BL154" s="4">
        <v>0.54800000000000004</v>
      </c>
      <c r="BM154" s="4">
        <v>1.6146</v>
      </c>
      <c r="BQ154" s="4">
        <v>0</v>
      </c>
      <c r="BR154" s="4">
        <v>0.181615</v>
      </c>
      <c r="BS154" s="4">
        <v>-5</v>
      </c>
      <c r="BT154" s="4">
        <v>5.0000000000000001E-3</v>
      </c>
      <c r="BU154" s="4">
        <v>4.4382159999999997</v>
      </c>
      <c r="BV154" s="4">
        <v>0.10100000000000001</v>
      </c>
    </row>
    <row r="155" spans="1:74" x14ac:dyDescent="0.25">
      <c r="A155" s="2">
        <v>42804</v>
      </c>
      <c r="B155" s="3">
        <v>0.62393762731481484</v>
      </c>
      <c r="C155" s="4">
        <v>14.361000000000001</v>
      </c>
      <c r="D155" s="4">
        <v>1.6534</v>
      </c>
      <c r="E155" s="4">
        <v>16534.016063999999</v>
      </c>
      <c r="F155" s="4">
        <v>12.5</v>
      </c>
      <c r="G155" s="4">
        <v>30.5</v>
      </c>
      <c r="H155" s="4">
        <v>221.7</v>
      </c>
      <c r="J155" s="4">
        <v>0</v>
      </c>
      <c r="K155" s="4">
        <v>0.83899999999999997</v>
      </c>
      <c r="L155" s="4">
        <v>12.0482</v>
      </c>
      <c r="M155" s="4">
        <v>1.3872</v>
      </c>
      <c r="N155" s="4">
        <v>10.4732</v>
      </c>
      <c r="O155" s="4">
        <v>25.588899999999999</v>
      </c>
      <c r="P155" s="4">
        <v>36.1</v>
      </c>
      <c r="Q155" s="4">
        <v>8.0409000000000006</v>
      </c>
      <c r="R155" s="4">
        <v>19.646100000000001</v>
      </c>
      <c r="S155" s="4">
        <v>27.7</v>
      </c>
      <c r="T155" s="4">
        <v>221.67570000000001</v>
      </c>
      <c r="W155" s="4">
        <v>0</v>
      </c>
      <c r="X155" s="4">
        <v>0</v>
      </c>
      <c r="Y155" s="4">
        <v>11.6</v>
      </c>
      <c r="Z155" s="4">
        <v>849</v>
      </c>
      <c r="AA155" s="4">
        <v>866</v>
      </c>
      <c r="AB155" s="4">
        <v>842</v>
      </c>
      <c r="AC155" s="4">
        <v>67</v>
      </c>
      <c r="AD155" s="4">
        <v>10.64</v>
      </c>
      <c r="AE155" s="4">
        <v>0.24</v>
      </c>
      <c r="AF155" s="4">
        <v>992</v>
      </c>
      <c r="AG155" s="4">
        <v>-7</v>
      </c>
      <c r="AH155" s="4">
        <v>11</v>
      </c>
      <c r="AI155" s="4">
        <v>28</v>
      </c>
      <c r="AJ155" s="4">
        <v>135</v>
      </c>
      <c r="AK155" s="4">
        <v>135</v>
      </c>
      <c r="AL155" s="4">
        <v>4.5999999999999996</v>
      </c>
      <c r="AM155" s="4">
        <v>142.6</v>
      </c>
      <c r="AN155" s="4" t="s">
        <v>155</v>
      </c>
      <c r="AO155" s="4">
        <v>2</v>
      </c>
      <c r="AP155" s="5">
        <v>0.83223379629629635</v>
      </c>
      <c r="AQ155" s="4">
        <v>47.158639000000001</v>
      </c>
      <c r="AR155" s="4">
        <v>-88.485367999999994</v>
      </c>
      <c r="AS155" s="4">
        <v>310.39999999999998</v>
      </c>
      <c r="AT155" s="4">
        <v>31.5</v>
      </c>
      <c r="AU155" s="4">
        <v>12</v>
      </c>
      <c r="AV155" s="4">
        <v>9</v>
      </c>
      <c r="AW155" s="4" t="s">
        <v>417</v>
      </c>
      <c r="AX155" s="4">
        <v>1.1000000000000001</v>
      </c>
      <c r="AY155" s="4">
        <v>1.2</v>
      </c>
      <c r="AZ155" s="4">
        <v>1.7</v>
      </c>
      <c r="BA155" s="4">
        <v>11.154</v>
      </c>
      <c r="BB155" s="4">
        <v>10.48</v>
      </c>
      <c r="BC155" s="4">
        <v>0.94</v>
      </c>
      <c r="BD155" s="4">
        <v>19.192</v>
      </c>
      <c r="BE155" s="4">
        <v>2165.1210000000001</v>
      </c>
      <c r="BF155" s="4">
        <v>158.65899999999999</v>
      </c>
      <c r="BG155" s="4">
        <v>0.19700000000000001</v>
      </c>
      <c r="BH155" s="4">
        <v>0.48199999999999998</v>
      </c>
      <c r="BI155" s="4">
        <v>0.67900000000000005</v>
      </c>
      <c r="BJ155" s="4">
        <v>0.151</v>
      </c>
      <c r="BK155" s="4">
        <v>0.37</v>
      </c>
      <c r="BL155" s="4">
        <v>0.52100000000000002</v>
      </c>
      <c r="BM155" s="4">
        <v>1.6517999999999999</v>
      </c>
      <c r="BQ155" s="4">
        <v>0</v>
      </c>
      <c r="BR155" s="4">
        <v>0.173568</v>
      </c>
      <c r="BS155" s="4">
        <v>-5</v>
      </c>
      <c r="BT155" s="4">
        <v>5.0000000000000001E-3</v>
      </c>
      <c r="BU155" s="4">
        <v>4.241568</v>
      </c>
      <c r="BV155" s="4">
        <v>0.10100000000000001</v>
      </c>
    </row>
    <row r="156" spans="1:74" x14ac:dyDescent="0.25">
      <c r="A156" s="2">
        <v>42804</v>
      </c>
      <c r="B156" s="3">
        <v>0.62394920138888887</v>
      </c>
      <c r="C156" s="4">
        <v>14.135999999999999</v>
      </c>
      <c r="D156" s="4">
        <v>2.1432000000000002</v>
      </c>
      <c r="E156" s="4">
        <v>21432.020548</v>
      </c>
      <c r="F156" s="4">
        <v>12.4</v>
      </c>
      <c r="G156" s="4">
        <v>30.5</v>
      </c>
      <c r="H156" s="4">
        <v>323.39999999999998</v>
      </c>
      <c r="J156" s="4">
        <v>0</v>
      </c>
      <c r="K156" s="4">
        <v>0.8357</v>
      </c>
      <c r="L156" s="4">
        <v>11.8141</v>
      </c>
      <c r="M156" s="4">
        <v>1.7910999999999999</v>
      </c>
      <c r="N156" s="4">
        <v>10.363</v>
      </c>
      <c r="O156" s="4">
        <v>25.462</v>
      </c>
      <c r="P156" s="4">
        <v>35.799999999999997</v>
      </c>
      <c r="Q156" s="4">
        <v>7.9562999999999997</v>
      </c>
      <c r="R156" s="4">
        <v>19.5486</v>
      </c>
      <c r="S156" s="4">
        <v>27.5</v>
      </c>
      <c r="T156" s="4">
        <v>323.40719999999999</v>
      </c>
      <c r="W156" s="4">
        <v>0</v>
      </c>
      <c r="X156" s="4">
        <v>0</v>
      </c>
      <c r="Y156" s="4">
        <v>11.6</v>
      </c>
      <c r="Z156" s="4">
        <v>854</v>
      </c>
      <c r="AA156" s="4">
        <v>865</v>
      </c>
      <c r="AB156" s="4">
        <v>842</v>
      </c>
      <c r="AC156" s="4">
        <v>67</v>
      </c>
      <c r="AD156" s="4">
        <v>10.64</v>
      </c>
      <c r="AE156" s="4">
        <v>0.24</v>
      </c>
      <c r="AF156" s="4">
        <v>992</v>
      </c>
      <c r="AG156" s="4">
        <v>-7</v>
      </c>
      <c r="AH156" s="4">
        <v>11.276999999999999</v>
      </c>
      <c r="AI156" s="4">
        <v>28</v>
      </c>
      <c r="AJ156" s="4">
        <v>135</v>
      </c>
      <c r="AK156" s="4">
        <v>135</v>
      </c>
      <c r="AL156" s="4">
        <v>4.5</v>
      </c>
      <c r="AM156" s="4">
        <v>142.30000000000001</v>
      </c>
      <c r="AN156" s="4" t="s">
        <v>155</v>
      </c>
      <c r="AO156" s="4">
        <v>1</v>
      </c>
      <c r="AP156" s="5">
        <v>0.83224537037037039</v>
      </c>
      <c r="AQ156" s="4">
        <v>47.158608999999998</v>
      </c>
      <c r="AR156" s="4">
        <v>-88.485197999999997</v>
      </c>
      <c r="AS156" s="4">
        <v>310.2</v>
      </c>
      <c r="AT156" s="4">
        <v>30.8</v>
      </c>
      <c r="AU156" s="4">
        <v>12</v>
      </c>
      <c r="AV156" s="4">
        <v>10</v>
      </c>
      <c r="AW156" s="4" t="s">
        <v>418</v>
      </c>
      <c r="AX156" s="4">
        <v>1.1000000000000001</v>
      </c>
      <c r="AY156" s="4">
        <v>1.2</v>
      </c>
      <c r="AZ156" s="4">
        <v>1.6292</v>
      </c>
      <c r="BA156" s="4">
        <v>11.154</v>
      </c>
      <c r="BB156" s="4">
        <v>10.26</v>
      </c>
      <c r="BC156" s="4">
        <v>0.92</v>
      </c>
      <c r="BD156" s="4">
        <v>19.655999999999999</v>
      </c>
      <c r="BE156" s="4">
        <v>2094.931</v>
      </c>
      <c r="BF156" s="4">
        <v>202.149</v>
      </c>
      <c r="BG156" s="4">
        <v>0.192</v>
      </c>
      <c r="BH156" s="4">
        <v>0.47299999999999998</v>
      </c>
      <c r="BI156" s="4">
        <v>0.66500000000000004</v>
      </c>
      <c r="BJ156" s="4">
        <v>0.14799999999999999</v>
      </c>
      <c r="BK156" s="4">
        <v>0.36299999999999999</v>
      </c>
      <c r="BL156" s="4">
        <v>0.51100000000000001</v>
      </c>
      <c r="BM156" s="4">
        <v>2.3778999999999999</v>
      </c>
      <c r="BQ156" s="4">
        <v>0</v>
      </c>
      <c r="BR156" s="4">
        <v>0.15590599999999999</v>
      </c>
      <c r="BS156" s="4">
        <v>-5</v>
      </c>
      <c r="BT156" s="4">
        <v>5.0000000000000001E-3</v>
      </c>
      <c r="BU156" s="4">
        <v>3.8099530000000001</v>
      </c>
      <c r="BV156" s="4">
        <v>0.10100000000000001</v>
      </c>
    </row>
    <row r="157" spans="1:74" x14ac:dyDescent="0.25">
      <c r="A157" s="2">
        <v>42804</v>
      </c>
      <c r="B157" s="3">
        <v>0.62396077546296291</v>
      </c>
      <c r="C157" s="4">
        <v>14.13</v>
      </c>
      <c r="D157" s="4">
        <v>2.1143999999999998</v>
      </c>
      <c r="E157" s="4">
        <v>21144.035656</v>
      </c>
      <c r="F157" s="4">
        <v>12.1</v>
      </c>
      <c r="G157" s="4">
        <v>30.3</v>
      </c>
      <c r="H157" s="4">
        <v>374.3</v>
      </c>
      <c r="J157" s="4">
        <v>0</v>
      </c>
      <c r="K157" s="4">
        <v>0.83599999999999997</v>
      </c>
      <c r="L157" s="4">
        <v>11.8127</v>
      </c>
      <c r="M157" s="4">
        <v>1.7676000000000001</v>
      </c>
      <c r="N157" s="4">
        <v>10.0746</v>
      </c>
      <c r="O157" s="4">
        <v>25.3172</v>
      </c>
      <c r="P157" s="4">
        <v>35.4</v>
      </c>
      <c r="Q157" s="4">
        <v>7.7348999999999997</v>
      </c>
      <c r="R157" s="4">
        <v>19.4375</v>
      </c>
      <c r="S157" s="4">
        <v>27.2</v>
      </c>
      <c r="T157" s="4">
        <v>374.28859999999997</v>
      </c>
      <c r="W157" s="4">
        <v>0</v>
      </c>
      <c r="X157" s="4">
        <v>0</v>
      </c>
      <c r="Y157" s="4">
        <v>11.6</v>
      </c>
      <c r="Z157" s="4">
        <v>855</v>
      </c>
      <c r="AA157" s="4">
        <v>866</v>
      </c>
      <c r="AB157" s="4">
        <v>843</v>
      </c>
      <c r="AC157" s="4">
        <v>67</v>
      </c>
      <c r="AD157" s="4">
        <v>10.64</v>
      </c>
      <c r="AE157" s="4">
        <v>0.24</v>
      </c>
      <c r="AF157" s="4">
        <v>992</v>
      </c>
      <c r="AG157" s="4">
        <v>-7</v>
      </c>
      <c r="AH157" s="4">
        <v>12</v>
      </c>
      <c r="AI157" s="4">
        <v>28</v>
      </c>
      <c r="AJ157" s="4">
        <v>135</v>
      </c>
      <c r="AK157" s="4">
        <v>134.69999999999999</v>
      </c>
      <c r="AL157" s="4">
        <v>4.4000000000000004</v>
      </c>
      <c r="AM157" s="4">
        <v>142</v>
      </c>
      <c r="AN157" s="4" t="s">
        <v>155</v>
      </c>
      <c r="AO157" s="4">
        <v>1</v>
      </c>
      <c r="AP157" s="5">
        <v>0.83225694444444442</v>
      </c>
      <c r="AQ157" s="4">
        <v>47.158588999999999</v>
      </c>
      <c r="AR157" s="4">
        <v>-88.485027000000002</v>
      </c>
      <c r="AS157" s="4">
        <v>310</v>
      </c>
      <c r="AT157" s="4">
        <v>29.9</v>
      </c>
      <c r="AU157" s="4">
        <v>12</v>
      </c>
      <c r="AV157" s="4">
        <v>10</v>
      </c>
      <c r="AW157" s="4" t="s">
        <v>418</v>
      </c>
      <c r="AX157" s="4">
        <v>1.1000000000000001</v>
      </c>
      <c r="AY157" s="4">
        <v>1.2707999999999999</v>
      </c>
      <c r="AZ157" s="4">
        <v>1.6708000000000001</v>
      </c>
      <c r="BA157" s="4">
        <v>11.154</v>
      </c>
      <c r="BB157" s="4">
        <v>10.28</v>
      </c>
      <c r="BC157" s="4">
        <v>0.92</v>
      </c>
      <c r="BD157" s="4">
        <v>19.617000000000001</v>
      </c>
      <c r="BE157" s="4">
        <v>2097.7370000000001</v>
      </c>
      <c r="BF157" s="4">
        <v>199.79</v>
      </c>
      <c r="BG157" s="4">
        <v>0.187</v>
      </c>
      <c r="BH157" s="4">
        <v>0.47099999999999997</v>
      </c>
      <c r="BI157" s="4">
        <v>0.65800000000000003</v>
      </c>
      <c r="BJ157" s="4">
        <v>0.14399999999999999</v>
      </c>
      <c r="BK157" s="4">
        <v>0.36099999999999999</v>
      </c>
      <c r="BL157" s="4">
        <v>0.505</v>
      </c>
      <c r="BM157" s="4">
        <v>2.7559999999999998</v>
      </c>
      <c r="BQ157" s="4">
        <v>0</v>
      </c>
      <c r="BR157" s="4">
        <v>0.14277000000000001</v>
      </c>
      <c r="BS157" s="4">
        <v>-5</v>
      </c>
      <c r="BT157" s="4">
        <v>5.0000000000000001E-3</v>
      </c>
      <c r="BU157" s="4">
        <v>3.4889420000000002</v>
      </c>
      <c r="BV157" s="4">
        <v>0.10100000000000001</v>
      </c>
    </row>
    <row r="158" spans="1:74" x14ac:dyDescent="0.25">
      <c r="A158" s="2">
        <v>42804</v>
      </c>
      <c r="B158" s="3">
        <v>0.62397234953703706</v>
      </c>
      <c r="C158" s="4">
        <v>14.13</v>
      </c>
      <c r="D158" s="4">
        <v>2.0308000000000002</v>
      </c>
      <c r="E158" s="4">
        <v>20308.310345000002</v>
      </c>
      <c r="F158" s="4">
        <v>11.2</v>
      </c>
      <c r="G158" s="4">
        <v>30.2</v>
      </c>
      <c r="H158" s="4">
        <v>341.6</v>
      </c>
      <c r="J158" s="4">
        <v>0</v>
      </c>
      <c r="K158" s="4">
        <v>0.83689999999999998</v>
      </c>
      <c r="L158" s="4">
        <v>11.824999999999999</v>
      </c>
      <c r="M158" s="4">
        <v>1.6996</v>
      </c>
      <c r="N158" s="4">
        <v>9.3327000000000009</v>
      </c>
      <c r="O158" s="4">
        <v>25.260899999999999</v>
      </c>
      <c r="P158" s="4">
        <v>34.6</v>
      </c>
      <c r="Q158" s="4">
        <v>7.1664000000000003</v>
      </c>
      <c r="R158" s="4">
        <v>19.397400000000001</v>
      </c>
      <c r="S158" s="4">
        <v>26.6</v>
      </c>
      <c r="T158" s="4">
        <v>341.61630000000002</v>
      </c>
      <c r="W158" s="4">
        <v>0</v>
      </c>
      <c r="X158" s="4">
        <v>0</v>
      </c>
      <c r="Y158" s="4">
        <v>11.6</v>
      </c>
      <c r="Z158" s="4">
        <v>854</v>
      </c>
      <c r="AA158" s="4">
        <v>866</v>
      </c>
      <c r="AB158" s="4">
        <v>842</v>
      </c>
      <c r="AC158" s="4">
        <v>67.3</v>
      </c>
      <c r="AD158" s="4">
        <v>10.68</v>
      </c>
      <c r="AE158" s="4">
        <v>0.25</v>
      </c>
      <c r="AF158" s="4">
        <v>992</v>
      </c>
      <c r="AG158" s="4">
        <v>-7</v>
      </c>
      <c r="AH158" s="4">
        <v>12</v>
      </c>
      <c r="AI158" s="4">
        <v>28</v>
      </c>
      <c r="AJ158" s="4">
        <v>135</v>
      </c>
      <c r="AK158" s="4">
        <v>134.30000000000001</v>
      </c>
      <c r="AL158" s="4">
        <v>4.4000000000000004</v>
      </c>
      <c r="AM158" s="4">
        <v>142</v>
      </c>
      <c r="AN158" s="4" t="s">
        <v>155</v>
      </c>
      <c r="AO158" s="4">
        <v>1</v>
      </c>
      <c r="AP158" s="5">
        <v>0.83226851851851846</v>
      </c>
      <c r="AQ158" s="4">
        <v>47.158579000000003</v>
      </c>
      <c r="AR158" s="4">
        <v>-88.484870999999998</v>
      </c>
      <c r="AS158" s="4">
        <v>309.60000000000002</v>
      </c>
      <c r="AT158" s="4">
        <v>26.8</v>
      </c>
      <c r="AU158" s="4">
        <v>12</v>
      </c>
      <c r="AV158" s="4">
        <v>10</v>
      </c>
      <c r="AW158" s="4" t="s">
        <v>418</v>
      </c>
      <c r="AX158" s="4">
        <v>1.2416</v>
      </c>
      <c r="AY158" s="4">
        <v>1.6539999999999999</v>
      </c>
      <c r="AZ158" s="4">
        <v>2.1248</v>
      </c>
      <c r="BA158" s="4">
        <v>11.154</v>
      </c>
      <c r="BB158" s="4">
        <v>10.34</v>
      </c>
      <c r="BC158" s="4">
        <v>0.93</v>
      </c>
      <c r="BD158" s="4">
        <v>19.488</v>
      </c>
      <c r="BE158" s="4">
        <v>2109.0880000000002</v>
      </c>
      <c r="BF158" s="4">
        <v>192.93799999999999</v>
      </c>
      <c r="BG158" s="4">
        <v>0.17399999999999999</v>
      </c>
      <c r="BH158" s="4">
        <v>0.47199999999999998</v>
      </c>
      <c r="BI158" s="4">
        <v>0.64600000000000002</v>
      </c>
      <c r="BJ158" s="4">
        <v>0.13400000000000001</v>
      </c>
      <c r="BK158" s="4">
        <v>0.36199999999999999</v>
      </c>
      <c r="BL158" s="4">
        <v>0.496</v>
      </c>
      <c r="BM158" s="4">
        <v>2.5264000000000002</v>
      </c>
      <c r="BQ158" s="4">
        <v>0</v>
      </c>
      <c r="BR158" s="4">
        <v>0.145568</v>
      </c>
      <c r="BS158" s="4">
        <v>-5</v>
      </c>
      <c r="BT158" s="4">
        <v>5.0000000000000001E-3</v>
      </c>
      <c r="BU158" s="4">
        <v>3.557318</v>
      </c>
      <c r="BV158" s="4">
        <v>0.10100000000000001</v>
      </c>
    </row>
    <row r="159" spans="1:74" x14ac:dyDescent="0.25">
      <c r="A159" s="2">
        <v>42804</v>
      </c>
      <c r="B159" s="3">
        <v>0.6239839236111111</v>
      </c>
      <c r="C159" s="4">
        <v>14.121</v>
      </c>
      <c r="D159" s="4">
        <v>2.0680000000000001</v>
      </c>
      <c r="E159" s="4">
        <v>20679.932830000002</v>
      </c>
      <c r="F159" s="4">
        <v>10.9</v>
      </c>
      <c r="G159" s="4">
        <v>30</v>
      </c>
      <c r="H159" s="4">
        <v>380.7</v>
      </c>
      <c r="J159" s="4">
        <v>0</v>
      </c>
      <c r="K159" s="4">
        <v>0.83650000000000002</v>
      </c>
      <c r="L159" s="4">
        <v>11.812900000000001</v>
      </c>
      <c r="M159" s="4">
        <v>1.7299</v>
      </c>
      <c r="N159" s="4">
        <v>9.1181000000000001</v>
      </c>
      <c r="O159" s="4">
        <v>25.095800000000001</v>
      </c>
      <c r="P159" s="4">
        <v>34.200000000000003</v>
      </c>
      <c r="Q159" s="4">
        <v>7.0045000000000002</v>
      </c>
      <c r="R159" s="4">
        <v>19.278600000000001</v>
      </c>
      <c r="S159" s="4">
        <v>26.3</v>
      </c>
      <c r="T159" s="4">
        <v>380.7</v>
      </c>
      <c r="W159" s="4">
        <v>0</v>
      </c>
      <c r="X159" s="4">
        <v>0</v>
      </c>
      <c r="Y159" s="4">
        <v>11.6</v>
      </c>
      <c r="Z159" s="4">
        <v>853</v>
      </c>
      <c r="AA159" s="4">
        <v>867</v>
      </c>
      <c r="AB159" s="4">
        <v>843</v>
      </c>
      <c r="AC159" s="4">
        <v>68</v>
      </c>
      <c r="AD159" s="4">
        <v>10.8</v>
      </c>
      <c r="AE159" s="4">
        <v>0.25</v>
      </c>
      <c r="AF159" s="4">
        <v>992</v>
      </c>
      <c r="AG159" s="4">
        <v>-7</v>
      </c>
      <c r="AH159" s="4">
        <v>11.723000000000001</v>
      </c>
      <c r="AI159" s="4">
        <v>28</v>
      </c>
      <c r="AJ159" s="4">
        <v>135</v>
      </c>
      <c r="AK159" s="4">
        <v>134.69999999999999</v>
      </c>
      <c r="AL159" s="4">
        <v>4.4000000000000004</v>
      </c>
      <c r="AM159" s="4">
        <v>142</v>
      </c>
      <c r="AN159" s="4" t="s">
        <v>155</v>
      </c>
      <c r="AO159" s="4">
        <v>1</v>
      </c>
      <c r="AP159" s="5">
        <v>0.83228009259259261</v>
      </c>
      <c r="AQ159" s="4">
        <v>47.158574000000002</v>
      </c>
      <c r="AR159" s="4">
        <v>-88.484728000000004</v>
      </c>
      <c r="AS159" s="4">
        <v>309.39999999999998</v>
      </c>
      <c r="AT159" s="4">
        <v>25.7</v>
      </c>
      <c r="AU159" s="4">
        <v>12</v>
      </c>
      <c r="AV159" s="4">
        <v>10</v>
      </c>
      <c r="AW159" s="4" t="s">
        <v>418</v>
      </c>
      <c r="AX159" s="4">
        <v>1.3</v>
      </c>
      <c r="AY159" s="4">
        <v>1.5167999999999999</v>
      </c>
      <c r="AZ159" s="4">
        <v>2.0167999999999999</v>
      </c>
      <c r="BA159" s="4">
        <v>11.154</v>
      </c>
      <c r="BB159" s="4">
        <v>10.32</v>
      </c>
      <c r="BC159" s="4">
        <v>0.92</v>
      </c>
      <c r="BD159" s="4">
        <v>19.542000000000002</v>
      </c>
      <c r="BE159" s="4">
        <v>2103.4850000000001</v>
      </c>
      <c r="BF159" s="4">
        <v>196.06</v>
      </c>
      <c r="BG159" s="4">
        <v>0.17</v>
      </c>
      <c r="BH159" s="4">
        <v>0.46800000000000003</v>
      </c>
      <c r="BI159" s="4">
        <v>0.63800000000000001</v>
      </c>
      <c r="BJ159" s="4">
        <v>0.13100000000000001</v>
      </c>
      <c r="BK159" s="4">
        <v>0.35899999999999999</v>
      </c>
      <c r="BL159" s="4">
        <v>0.49</v>
      </c>
      <c r="BM159" s="4">
        <v>2.8109000000000002</v>
      </c>
      <c r="BQ159" s="4">
        <v>0</v>
      </c>
      <c r="BR159" s="4">
        <v>0.135662</v>
      </c>
      <c r="BS159" s="4">
        <v>-5</v>
      </c>
      <c r="BT159" s="4">
        <v>5.0000000000000001E-3</v>
      </c>
      <c r="BU159" s="4">
        <v>3.3152400000000002</v>
      </c>
      <c r="BV159" s="4">
        <v>0.10100000000000001</v>
      </c>
    </row>
    <row r="160" spans="1:74" x14ac:dyDescent="0.25">
      <c r="A160" s="2">
        <v>42804</v>
      </c>
      <c r="B160" s="3">
        <v>0.62399549768518525</v>
      </c>
      <c r="C160" s="4">
        <v>14.12</v>
      </c>
      <c r="D160" s="4">
        <v>1.7911999999999999</v>
      </c>
      <c r="E160" s="4">
        <v>17911.879085</v>
      </c>
      <c r="F160" s="4">
        <v>10.9</v>
      </c>
      <c r="G160" s="4">
        <v>30</v>
      </c>
      <c r="H160" s="4">
        <v>378.7</v>
      </c>
      <c r="J160" s="4">
        <v>0</v>
      </c>
      <c r="K160" s="4">
        <v>0.83940000000000003</v>
      </c>
      <c r="L160" s="4">
        <v>11.852600000000001</v>
      </c>
      <c r="M160" s="4">
        <v>1.5036</v>
      </c>
      <c r="N160" s="4">
        <v>9.1496999999999993</v>
      </c>
      <c r="O160" s="4">
        <v>25.197399999999998</v>
      </c>
      <c r="P160" s="4">
        <v>34.299999999999997</v>
      </c>
      <c r="Q160" s="4">
        <v>7.0288000000000004</v>
      </c>
      <c r="R160" s="4">
        <v>19.3566</v>
      </c>
      <c r="S160" s="4">
        <v>26.4</v>
      </c>
      <c r="T160" s="4">
        <v>378.7149</v>
      </c>
      <c r="W160" s="4">
        <v>0</v>
      </c>
      <c r="X160" s="4">
        <v>0</v>
      </c>
      <c r="Y160" s="4">
        <v>11.7</v>
      </c>
      <c r="Z160" s="4">
        <v>855</v>
      </c>
      <c r="AA160" s="4">
        <v>867</v>
      </c>
      <c r="AB160" s="4">
        <v>843</v>
      </c>
      <c r="AC160" s="4">
        <v>68</v>
      </c>
      <c r="AD160" s="4">
        <v>10.8</v>
      </c>
      <c r="AE160" s="4">
        <v>0.25</v>
      </c>
      <c r="AF160" s="4">
        <v>992</v>
      </c>
      <c r="AG160" s="4">
        <v>-7</v>
      </c>
      <c r="AH160" s="4">
        <v>11.276999999999999</v>
      </c>
      <c r="AI160" s="4">
        <v>28</v>
      </c>
      <c r="AJ160" s="4">
        <v>135</v>
      </c>
      <c r="AK160" s="4">
        <v>133.4</v>
      </c>
      <c r="AL160" s="4">
        <v>4.4000000000000004</v>
      </c>
      <c r="AM160" s="4">
        <v>142</v>
      </c>
      <c r="AN160" s="4" t="s">
        <v>155</v>
      </c>
      <c r="AO160" s="4">
        <v>1</v>
      </c>
      <c r="AP160" s="5">
        <v>0.83229166666666676</v>
      </c>
      <c r="AQ160" s="4">
        <v>47.158580999999998</v>
      </c>
      <c r="AR160" s="4">
        <v>-88.484589999999997</v>
      </c>
      <c r="AS160" s="4">
        <v>309.2</v>
      </c>
      <c r="AT160" s="4">
        <v>24.7</v>
      </c>
      <c r="AU160" s="4">
        <v>12</v>
      </c>
      <c r="AV160" s="4">
        <v>10</v>
      </c>
      <c r="AW160" s="4" t="s">
        <v>418</v>
      </c>
      <c r="AX160" s="4">
        <v>1.3</v>
      </c>
      <c r="AY160" s="4">
        <v>1.1168</v>
      </c>
      <c r="AZ160" s="4">
        <v>1.9</v>
      </c>
      <c r="BA160" s="4">
        <v>11.154</v>
      </c>
      <c r="BB160" s="4">
        <v>10.51</v>
      </c>
      <c r="BC160" s="4">
        <v>0.94</v>
      </c>
      <c r="BD160" s="4">
        <v>19.13</v>
      </c>
      <c r="BE160" s="4">
        <v>2140.0949999999998</v>
      </c>
      <c r="BF160" s="4">
        <v>172.78899999999999</v>
      </c>
      <c r="BG160" s="4">
        <v>0.17299999999999999</v>
      </c>
      <c r="BH160" s="4">
        <v>0.47599999999999998</v>
      </c>
      <c r="BI160" s="4">
        <v>0.64900000000000002</v>
      </c>
      <c r="BJ160" s="4">
        <v>0.13300000000000001</v>
      </c>
      <c r="BK160" s="4">
        <v>0.36599999999999999</v>
      </c>
      <c r="BL160" s="4">
        <v>0.499</v>
      </c>
      <c r="BM160" s="4">
        <v>2.8353999999999999</v>
      </c>
      <c r="BQ160" s="4">
        <v>0</v>
      </c>
      <c r="BR160" s="4">
        <v>0.14304700000000001</v>
      </c>
      <c r="BS160" s="4">
        <v>-5</v>
      </c>
      <c r="BT160" s="4">
        <v>5.0000000000000001E-3</v>
      </c>
      <c r="BU160" s="4">
        <v>3.495711</v>
      </c>
      <c r="BV160" s="4">
        <v>0.10100000000000001</v>
      </c>
    </row>
    <row r="161" spans="1:74" x14ac:dyDescent="0.25">
      <c r="A161" s="2">
        <v>42804</v>
      </c>
      <c r="B161" s="3">
        <v>0.62400707175925929</v>
      </c>
      <c r="C161" s="4">
        <v>14.243</v>
      </c>
      <c r="D161" s="4">
        <v>1.417</v>
      </c>
      <c r="E161" s="4">
        <v>14170.04902</v>
      </c>
      <c r="F161" s="4">
        <v>10.9</v>
      </c>
      <c r="G161" s="4">
        <v>30.2</v>
      </c>
      <c r="H161" s="4">
        <v>329.8</v>
      </c>
      <c r="J161" s="4">
        <v>0</v>
      </c>
      <c r="K161" s="4">
        <v>0.84230000000000005</v>
      </c>
      <c r="L161" s="4">
        <v>11.996600000000001</v>
      </c>
      <c r="M161" s="4">
        <v>1.1935</v>
      </c>
      <c r="N161" s="4">
        <v>9.1952999999999996</v>
      </c>
      <c r="O161" s="4">
        <v>25.450800000000001</v>
      </c>
      <c r="P161" s="4">
        <v>34.6</v>
      </c>
      <c r="Q161" s="4">
        <v>7.0648999999999997</v>
      </c>
      <c r="R161" s="4">
        <v>19.554400000000001</v>
      </c>
      <c r="S161" s="4">
        <v>26.6</v>
      </c>
      <c r="T161" s="4">
        <v>329.80369999999999</v>
      </c>
      <c r="W161" s="4">
        <v>0</v>
      </c>
      <c r="X161" s="4">
        <v>0</v>
      </c>
      <c r="Y161" s="4">
        <v>11.6</v>
      </c>
      <c r="Z161" s="4">
        <v>855</v>
      </c>
      <c r="AA161" s="4">
        <v>868</v>
      </c>
      <c r="AB161" s="4">
        <v>844</v>
      </c>
      <c r="AC161" s="4">
        <v>68.3</v>
      </c>
      <c r="AD161" s="4">
        <v>10.84</v>
      </c>
      <c r="AE161" s="4">
        <v>0.25</v>
      </c>
      <c r="AF161" s="4">
        <v>992</v>
      </c>
      <c r="AG161" s="4">
        <v>-7</v>
      </c>
      <c r="AH161" s="4">
        <v>12</v>
      </c>
      <c r="AI161" s="4">
        <v>28</v>
      </c>
      <c r="AJ161" s="4">
        <v>135</v>
      </c>
      <c r="AK161" s="4">
        <v>132.30000000000001</v>
      </c>
      <c r="AL161" s="4">
        <v>4.4000000000000004</v>
      </c>
      <c r="AM161" s="4">
        <v>142</v>
      </c>
      <c r="AN161" s="4" t="s">
        <v>155</v>
      </c>
      <c r="AO161" s="4">
        <v>1</v>
      </c>
      <c r="AP161" s="5">
        <v>0.83230324074074069</v>
      </c>
      <c r="AQ161" s="4">
        <v>47.158603999999997</v>
      </c>
      <c r="AR161" s="4">
        <v>-88.484463000000005</v>
      </c>
      <c r="AS161" s="4">
        <v>309</v>
      </c>
      <c r="AT161" s="4">
        <v>23.2</v>
      </c>
      <c r="AU161" s="4">
        <v>12</v>
      </c>
      <c r="AV161" s="4">
        <v>10</v>
      </c>
      <c r="AW161" s="4" t="s">
        <v>418</v>
      </c>
      <c r="AX161" s="4">
        <v>1.5124</v>
      </c>
      <c r="AY161" s="4">
        <v>1.0708</v>
      </c>
      <c r="AZ161" s="4">
        <v>2.1124000000000001</v>
      </c>
      <c r="BA161" s="4">
        <v>11.154</v>
      </c>
      <c r="BB161" s="4">
        <v>10.71</v>
      </c>
      <c r="BC161" s="4">
        <v>0.96</v>
      </c>
      <c r="BD161" s="4">
        <v>18.728999999999999</v>
      </c>
      <c r="BE161" s="4">
        <v>2194.1959999999999</v>
      </c>
      <c r="BF161" s="4">
        <v>138.935</v>
      </c>
      <c r="BG161" s="4">
        <v>0.17599999999999999</v>
      </c>
      <c r="BH161" s="4">
        <v>0.48699999999999999</v>
      </c>
      <c r="BI161" s="4">
        <v>0.66400000000000003</v>
      </c>
      <c r="BJ161" s="4">
        <v>0.13500000000000001</v>
      </c>
      <c r="BK161" s="4">
        <v>0.375</v>
      </c>
      <c r="BL161" s="4">
        <v>0.51</v>
      </c>
      <c r="BM161" s="4">
        <v>2.5011999999999999</v>
      </c>
      <c r="BQ161" s="4">
        <v>0</v>
      </c>
      <c r="BR161" s="4">
        <v>0.15958700000000001</v>
      </c>
      <c r="BS161" s="4">
        <v>-5</v>
      </c>
      <c r="BT161" s="4">
        <v>5.0000000000000001E-3</v>
      </c>
      <c r="BU161" s="4">
        <v>3.8999069999999998</v>
      </c>
      <c r="BV161" s="4">
        <v>0.10100000000000001</v>
      </c>
    </row>
    <row r="162" spans="1:74" x14ac:dyDescent="0.25">
      <c r="A162" s="2">
        <v>42804</v>
      </c>
      <c r="B162" s="3">
        <v>0.62401864583333333</v>
      </c>
      <c r="C162" s="4">
        <v>14.353999999999999</v>
      </c>
      <c r="D162" s="4">
        <v>1.0454000000000001</v>
      </c>
      <c r="E162" s="4">
        <v>10454.374475000001</v>
      </c>
      <c r="F162" s="4">
        <v>11.2</v>
      </c>
      <c r="G162" s="4">
        <v>30.3</v>
      </c>
      <c r="H162" s="4">
        <v>309.2</v>
      </c>
      <c r="J162" s="4">
        <v>0</v>
      </c>
      <c r="K162" s="4">
        <v>0.84509999999999996</v>
      </c>
      <c r="L162" s="4">
        <v>12.129899999999999</v>
      </c>
      <c r="M162" s="4">
        <v>0.88349999999999995</v>
      </c>
      <c r="N162" s="4">
        <v>9.4648000000000003</v>
      </c>
      <c r="O162" s="4">
        <v>25.591100000000001</v>
      </c>
      <c r="P162" s="4">
        <v>35.1</v>
      </c>
      <c r="Q162" s="4">
        <v>7.2751000000000001</v>
      </c>
      <c r="R162" s="4">
        <v>19.670400000000001</v>
      </c>
      <c r="S162" s="4">
        <v>26.9</v>
      </c>
      <c r="T162" s="4">
        <v>309.24099999999999</v>
      </c>
      <c r="W162" s="4">
        <v>0</v>
      </c>
      <c r="X162" s="4">
        <v>0</v>
      </c>
      <c r="Y162" s="4">
        <v>11.6</v>
      </c>
      <c r="Z162" s="4">
        <v>851</v>
      </c>
      <c r="AA162" s="4">
        <v>868</v>
      </c>
      <c r="AB162" s="4">
        <v>843</v>
      </c>
      <c r="AC162" s="4">
        <v>69</v>
      </c>
      <c r="AD162" s="4">
        <v>10.96</v>
      </c>
      <c r="AE162" s="4">
        <v>0.25</v>
      </c>
      <c r="AF162" s="4">
        <v>992</v>
      </c>
      <c r="AG162" s="4">
        <v>-7</v>
      </c>
      <c r="AH162" s="4">
        <v>12</v>
      </c>
      <c r="AI162" s="4">
        <v>28</v>
      </c>
      <c r="AJ162" s="4">
        <v>135</v>
      </c>
      <c r="AK162" s="4">
        <v>133</v>
      </c>
      <c r="AL162" s="4">
        <v>4.3</v>
      </c>
      <c r="AM162" s="4">
        <v>142</v>
      </c>
      <c r="AN162" s="4" t="s">
        <v>155</v>
      </c>
      <c r="AO162" s="4">
        <v>1</v>
      </c>
      <c r="AP162" s="5">
        <v>0.83231481481481484</v>
      </c>
      <c r="AQ162" s="4">
        <v>47.158645</v>
      </c>
      <c r="AR162" s="4">
        <v>-88.484348999999995</v>
      </c>
      <c r="AS162" s="4">
        <v>308.8</v>
      </c>
      <c r="AT162" s="4">
        <v>22.2</v>
      </c>
      <c r="AU162" s="4">
        <v>12</v>
      </c>
      <c r="AV162" s="4">
        <v>10</v>
      </c>
      <c r="AW162" s="4" t="s">
        <v>418</v>
      </c>
      <c r="AX162" s="4">
        <v>1.7416</v>
      </c>
      <c r="AY162" s="4">
        <v>1.2416</v>
      </c>
      <c r="AZ162" s="4">
        <v>2.3416000000000001</v>
      </c>
      <c r="BA162" s="4">
        <v>11.154</v>
      </c>
      <c r="BB162" s="4">
        <v>10.92</v>
      </c>
      <c r="BC162" s="4">
        <v>0.98</v>
      </c>
      <c r="BD162" s="4">
        <v>18.332999999999998</v>
      </c>
      <c r="BE162" s="4">
        <v>2249.085</v>
      </c>
      <c r="BF162" s="4">
        <v>104.26</v>
      </c>
      <c r="BG162" s="4">
        <v>0.184</v>
      </c>
      <c r="BH162" s="4">
        <v>0.497</v>
      </c>
      <c r="BI162" s="4">
        <v>0.68100000000000005</v>
      </c>
      <c r="BJ162" s="4">
        <v>0.14099999999999999</v>
      </c>
      <c r="BK162" s="4">
        <v>0.38200000000000001</v>
      </c>
      <c r="BL162" s="4">
        <v>0.52300000000000002</v>
      </c>
      <c r="BM162" s="4">
        <v>2.3774999999999999</v>
      </c>
      <c r="BQ162" s="4">
        <v>0</v>
      </c>
      <c r="BR162" s="4">
        <v>0.178953</v>
      </c>
      <c r="BS162" s="4">
        <v>-5</v>
      </c>
      <c r="BT162" s="4">
        <v>5.0000000000000001E-3</v>
      </c>
      <c r="BU162" s="4">
        <v>4.3731640000000001</v>
      </c>
      <c r="BV162" s="4">
        <v>0.10100000000000001</v>
      </c>
    </row>
    <row r="163" spans="1:74" x14ac:dyDescent="0.25">
      <c r="A163" s="2">
        <v>42804</v>
      </c>
      <c r="B163" s="3">
        <v>0.62403021990740737</v>
      </c>
      <c r="C163" s="4">
        <v>14.369</v>
      </c>
      <c r="D163" s="4">
        <v>0.68700000000000006</v>
      </c>
      <c r="E163" s="4">
        <v>6870.0250210000004</v>
      </c>
      <c r="F163" s="4">
        <v>11.2</v>
      </c>
      <c r="G163" s="4">
        <v>28.3</v>
      </c>
      <c r="H163" s="4">
        <v>219.8</v>
      </c>
      <c r="J163" s="4">
        <v>0</v>
      </c>
      <c r="K163" s="4">
        <v>0.84870000000000001</v>
      </c>
      <c r="L163" s="4">
        <v>12.1953</v>
      </c>
      <c r="M163" s="4">
        <v>0.58309999999999995</v>
      </c>
      <c r="N163" s="4">
        <v>9.5059000000000005</v>
      </c>
      <c r="O163" s="4">
        <v>24.047499999999999</v>
      </c>
      <c r="P163" s="4">
        <v>33.6</v>
      </c>
      <c r="Q163" s="4">
        <v>7.3066000000000004</v>
      </c>
      <c r="R163" s="4">
        <v>18.483899999999998</v>
      </c>
      <c r="S163" s="4">
        <v>25.8</v>
      </c>
      <c r="T163" s="4">
        <v>219.76990000000001</v>
      </c>
      <c r="W163" s="4">
        <v>0</v>
      </c>
      <c r="X163" s="4">
        <v>0</v>
      </c>
      <c r="Y163" s="4">
        <v>11.7</v>
      </c>
      <c r="Z163" s="4">
        <v>851</v>
      </c>
      <c r="AA163" s="4">
        <v>868</v>
      </c>
      <c r="AB163" s="4">
        <v>842</v>
      </c>
      <c r="AC163" s="4">
        <v>69</v>
      </c>
      <c r="AD163" s="4">
        <v>10.96</v>
      </c>
      <c r="AE163" s="4">
        <v>0.25</v>
      </c>
      <c r="AF163" s="4">
        <v>992</v>
      </c>
      <c r="AG163" s="4">
        <v>-7</v>
      </c>
      <c r="AH163" s="4">
        <v>12</v>
      </c>
      <c r="AI163" s="4">
        <v>28</v>
      </c>
      <c r="AJ163" s="4">
        <v>135.30000000000001</v>
      </c>
      <c r="AK163" s="4">
        <v>133.30000000000001</v>
      </c>
      <c r="AL163" s="4">
        <v>4.4000000000000004</v>
      </c>
      <c r="AM163" s="4">
        <v>142.30000000000001</v>
      </c>
      <c r="AN163" s="4" t="s">
        <v>155</v>
      </c>
      <c r="AO163" s="4">
        <v>1</v>
      </c>
      <c r="AP163" s="5">
        <v>0.83232638888888888</v>
      </c>
      <c r="AQ163" s="4">
        <v>47.158701999999998</v>
      </c>
      <c r="AR163" s="4">
        <v>-88.484251999999998</v>
      </c>
      <c r="AS163" s="4">
        <v>308.60000000000002</v>
      </c>
      <c r="AT163" s="4">
        <v>21.6</v>
      </c>
      <c r="AU163" s="4">
        <v>12</v>
      </c>
      <c r="AV163" s="4">
        <v>10</v>
      </c>
      <c r="AW163" s="4" t="s">
        <v>418</v>
      </c>
      <c r="AX163" s="4">
        <v>1.9416</v>
      </c>
      <c r="AY163" s="4">
        <v>1.0875999999999999</v>
      </c>
      <c r="AZ163" s="4">
        <v>2.5415999999999999</v>
      </c>
      <c r="BA163" s="4">
        <v>11.154</v>
      </c>
      <c r="BB163" s="4">
        <v>11.2</v>
      </c>
      <c r="BC163" s="4">
        <v>1</v>
      </c>
      <c r="BD163" s="4">
        <v>17.821999999999999</v>
      </c>
      <c r="BE163" s="4">
        <v>2304.4479999999999</v>
      </c>
      <c r="BF163" s="4">
        <v>70.126999999999995</v>
      </c>
      <c r="BG163" s="4">
        <v>0.188</v>
      </c>
      <c r="BH163" s="4">
        <v>0.47599999999999998</v>
      </c>
      <c r="BI163" s="4">
        <v>0.66400000000000003</v>
      </c>
      <c r="BJ163" s="4">
        <v>0.14499999999999999</v>
      </c>
      <c r="BK163" s="4">
        <v>0.36599999999999999</v>
      </c>
      <c r="BL163" s="4">
        <v>0.51</v>
      </c>
      <c r="BM163" s="4">
        <v>1.7219</v>
      </c>
      <c r="BQ163" s="4">
        <v>0</v>
      </c>
      <c r="BR163" s="4">
        <v>0.180418</v>
      </c>
      <c r="BS163" s="4">
        <v>-5</v>
      </c>
      <c r="BT163" s="4">
        <v>5.2769999999999996E-3</v>
      </c>
      <c r="BU163" s="4">
        <v>4.4089650000000002</v>
      </c>
      <c r="BV163" s="4">
        <v>0.106595</v>
      </c>
    </row>
    <row r="164" spans="1:74" x14ac:dyDescent="0.25">
      <c r="A164" s="2">
        <v>42804</v>
      </c>
      <c r="B164" s="3">
        <v>0.62404179398148141</v>
      </c>
      <c r="C164" s="4">
        <v>14.4</v>
      </c>
      <c r="D164" s="4">
        <v>0.40510000000000002</v>
      </c>
      <c r="E164" s="4">
        <v>4050.8900079999999</v>
      </c>
      <c r="F164" s="4">
        <v>11.2</v>
      </c>
      <c r="G164" s="4">
        <v>24.1</v>
      </c>
      <c r="H164" s="4">
        <v>188.6</v>
      </c>
      <c r="J164" s="4">
        <v>0</v>
      </c>
      <c r="K164" s="4">
        <v>0.85140000000000005</v>
      </c>
      <c r="L164" s="4">
        <v>12.261100000000001</v>
      </c>
      <c r="M164" s="4">
        <v>0.34489999999999998</v>
      </c>
      <c r="N164" s="4">
        <v>9.5360999999999994</v>
      </c>
      <c r="O164" s="4">
        <v>20.491</v>
      </c>
      <c r="P164" s="4">
        <v>30</v>
      </c>
      <c r="Q164" s="4">
        <v>7.3299000000000003</v>
      </c>
      <c r="R164" s="4">
        <v>15.750299999999999</v>
      </c>
      <c r="S164" s="4">
        <v>23.1</v>
      </c>
      <c r="T164" s="4">
        <v>188.60769999999999</v>
      </c>
      <c r="W164" s="4">
        <v>0</v>
      </c>
      <c r="X164" s="4">
        <v>0</v>
      </c>
      <c r="Y164" s="4">
        <v>11.6</v>
      </c>
      <c r="Z164" s="4">
        <v>855</v>
      </c>
      <c r="AA164" s="4">
        <v>867</v>
      </c>
      <c r="AB164" s="4">
        <v>843</v>
      </c>
      <c r="AC164" s="4">
        <v>69</v>
      </c>
      <c r="AD164" s="4">
        <v>10.96</v>
      </c>
      <c r="AE164" s="4">
        <v>0.25</v>
      </c>
      <c r="AF164" s="4">
        <v>992</v>
      </c>
      <c r="AG164" s="4">
        <v>-7</v>
      </c>
      <c r="AH164" s="4">
        <v>12</v>
      </c>
      <c r="AI164" s="4">
        <v>28</v>
      </c>
      <c r="AJ164" s="4">
        <v>136</v>
      </c>
      <c r="AK164" s="4">
        <v>134.6</v>
      </c>
      <c r="AL164" s="4">
        <v>4.5</v>
      </c>
      <c r="AM164" s="4">
        <v>142.6</v>
      </c>
      <c r="AN164" s="4" t="s">
        <v>155</v>
      </c>
      <c r="AO164" s="4">
        <v>1</v>
      </c>
      <c r="AP164" s="5">
        <v>0.83233796296296303</v>
      </c>
      <c r="AQ164" s="4">
        <v>47.158757000000001</v>
      </c>
      <c r="AR164" s="4">
        <v>-88.484166999999999</v>
      </c>
      <c r="AS164" s="4">
        <v>308.39999999999998</v>
      </c>
      <c r="AT164" s="4">
        <v>19.399999999999999</v>
      </c>
      <c r="AU164" s="4">
        <v>12</v>
      </c>
      <c r="AV164" s="4">
        <v>10</v>
      </c>
      <c r="AW164" s="4" t="s">
        <v>418</v>
      </c>
      <c r="AX164" s="4">
        <v>2.2124000000000001</v>
      </c>
      <c r="AY164" s="4">
        <v>1</v>
      </c>
      <c r="AZ164" s="4">
        <v>2.7416</v>
      </c>
      <c r="BA164" s="4">
        <v>11.154</v>
      </c>
      <c r="BB164" s="4">
        <v>11.41</v>
      </c>
      <c r="BC164" s="4">
        <v>1.02</v>
      </c>
      <c r="BD164" s="4">
        <v>17.448</v>
      </c>
      <c r="BE164" s="4">
        <v>2349.1979999999999</v>
      </c>
      <c r="BF164" s="4">
        <v>42.06</v>
      </c>
      <c r="BG164" s="4">
        <v>0.191</v>
      </c>
      <c r="BH164" s="4">
        <v>0.41099999999999998</v>
      </c>
      <c r="BI164" s="4">
        <v>0.60199999999999998</v>
      </c>
      <c r="BJ164" s="4">
        <v>0.14699999999999999</v>
      </c>
      <c r="BK164" s="4">
        <v>0.316</v>
      </c>
      <c r="BL164" s="4">
        <v>0.46300000000000002</v>
      </c>
      <c r="BM164" s="4">
        <v>1.4984</v>
      </c>
      <c r="BQ164" s="4">
        <v>0</v>
      </c>
      <c r="BR164" s="4">
        <v>0.226329</v>
      </c>
      <c r="BS164" s="4">
        <v>-5</v>
      </c>
      <c r="BT164" s="4">
        <v>5.7229999999999998E-3</v>
      </c>
      <c r="BU164" s="4">
        <v>5.5309150000000002</v>
      </c>
      <c r="BV164" s="4">
        <v>0.115605</v>
      </c>
    </row>
    <row r="165" spans="1:74" x14ac:dyDescent="0.25">
      <c r="A165" s="2">
        <v>42804</v>
      </c>
      <c r="B165" s="3">
        <v>0.62405336805555556</v>
      </c>
      <c r="C165" s="4">
        <v>14.409000000000001</v>
      </c>
      <c r="D165" s="4">
        <v>0.22950000000000001</v>
      </c>
      <c r="E165" s="4">
        <v>2295.0875729999998</v>
      </c>
      <c r="F165" s="4">
        <v>11.1</v>
      </c>
      <c r="G165" s="4">
        <v>23.9</v>
      </c>
      <c r="H165" s="4">
        <v>150.30000000000001</v>
      </c>
      <c r="J165" s="4">
        <v>0</v>
      </c>
      <c r="K165" s="4">
        <v>0.85319999999999996</v>
      </c>
      <c r="L165" s="4">
        <v>12.2936</v>
      </c>
      <c r="M165" s="4">
        <v>0.1958</v>
      </c>
      <c r="N165" s="4">
        <v>9.4707000000000008</v>
      </c>
      <c r="O165" s="4">
        <v>20.377500000000001</v>
      </c>
      <c r="P165" s="4">
        <v>29.8</v>
      </c>
      <c r="Q165" s="4">
        <v>7.2807000000000004</v>
      </c>
      <c r="R165" s="4">
        <v>15.6655</v>
      </c>
      <c r="S165" s="4">
        <v>22.9</v>
      </c>
      <c r="T165" s="4">
        <v>150.31440000000001</v>
      </c>
      <c r="W165" s="4">
        <v>0</v>
      </c>
      <c r="X165" s="4">
        <v>0</v>
      </c>
      <c r="Y165" s="4">
        <v>11.6</v>
      </c>
      <c r="Z165" s="4">
        <v>853</v>
      </c>
      <c r="AA165" s="4">
        <v>867</v>
      </c>
      <c r="AB165" s="4">
        <v>842</v>
      </c>
      <c r="AC165" s="4">
        <v>69.3</v>
      </c>
      <c r="AD165" s="4">
        <v>11</v>
      </c>
      <c r="AE165" s="4">
        <v>0.25</v>
      </c>
      <c r="AF165" s="4">
        <v>992</v>
      </c>
      <c r="AG165" s="4">
        <v>-7</v>
      </c>
      <c r="AH165" s="4">
        <v>12</v>
      </c>
      <c r="AI165" s="4">
        <v>28</v>
      </c>
      <c r="AJ165" s="4">
        <v>136</v>
      </c>
      <c r="AK165" s="4">
        <v>135.69999999999999</v>
      </c>
      <c r="AL165" s="4">
        <v>4.5999999999999996</v>
      </c>
      <c r="AM165" s="4">
        <v>143</v>
      </c>
      <c r="AN165" s="4" t="s">
        <v>155</v>
      </c>
      <c r="AO165" s="4">
        <v>1</v>
      </c>
      <c r="AP165" s="5">
        <v>0.83234953703703696</v>
      </c>
      <c r="AQ165" s="4">
        <v>47.158830999999999</v>
      </c>
      <c r="AR165" s="4">
        <v>-88.484105</v>
      </c>
      <c r="AS165" s="4">
        <v>308.10000000000002</v>
      </c>
      <c r="AT165" s="4">
        <v>21.1</v>
      </c>
      <c r="AU165" s="4">
        <v>12</v>
      </c>
      <c r="AV165" s="4">
        <v>9</v>
      </c>
      <c r="AW165" s="4" t="s">
        <v>417</v>
      </c>
      <c r="AX165" s="4">
        <v>1.5212000000000001</v>
      </c>
      <c r="AY165" s="4">
        <v>1</v>
      </c>
      <c r="AZ165" s="4">
        <v>2.0920000000000001</v>
      </c>
      <c r="BA165" s="4">
        <v>11.154</v>
      </c>
      <c r="BB165" s="4">
        <v>11.56</v>
      </c>
      <c r="BC165" s="4">
        <v>1.04</v>
      </c>
      <c r="BD165" s="4">
        <v>17.204000000000001</v>
      </c>
      <c r="BE165" s="4">
        <v>2378.1860000000001</v>
      </c>
      <c r="BF165" s="4">
        <v>24.11</v>
      </c>
      <c r="BG165" s="4">
        <v>0.192</v>
      </c>
      <c r="BH165" s="4">
        <v>0.41299999999999998</v>
      </c>
      <c r="BI165" s="4">
        <v>0.60499999999999998</v>
      </c>
      <c r="BJ165" s="4">
        <v>0.14699999999999999</v>
      </c>
      <c r="BK165" s="4">
        <v>0.317</v>
      </c>
      <c r="BL165" s="4">
        <v>0.46500000000000002</v>
      </c>
      <c r="BM165" s="4">
        <v>1.2057</v>
      </c>
      <c r="BQ165" s="4">
        <v>0</v>
      </c>
      <c r="BR165" s="4">
        <v>0.28560099999999999</v>
      </c>
      <c r="BS165" s="4">
        <v>-5</v>
      </c>
      <c r="BT165" s="4">
        <v>5.0000000000000001E-3</v>
      </c>
      <c r="BU165" s="4">
        <v>6.979374</v>
      </c>
      <c r="BV165" s="4">
        <v>0.10100000000000001</v>
      </c>
    </row>
    <row r="166" spans="1:74" x14ac:dyDescent="0.25">
      <c r="A166" s="2">
        <v>42804</v>
      </c>
      <c r="B166" s="3">
        <v>0.6240649421296296</v>
      </c>
      <c r="C166" s="4">
        <v>14.438000000000001</v>
      </c>
      <c r="D166" s="4">
        <v>0.1258</v>
      </c>
      <c r="E166" s="4">
        <v>1258.3373489999999</v>
      </c>
      <c r="F166" s="4">
        <v>11.1</v>
      </c>
      <c r="G166" s="4">
        <v>23.8</v>
      </c>
      <c r="H166" s="4">
        <v>130.4</v>
      </c>
      <c r="J166" s="4">
        <v>0</v>
      </c>
      <c r="K166" s="4">
        <v>0.85399999999999998</v>
      </c>
      <c r="L166" s="4">
        <v>12.33</v>
      </c>
      <c r="M166" s="4">
        <v>0.1075</v>
      </c>
      <c r="N166" s="4">
        <v>9.4791000000000007</v>
      </c>
      <c r="O166" s="4">
        <v>20.3246</v>
      </c>
      <c r="P166" s="4">
        <v>29.8</v>
      </c>
      <c r="Q166" s="4">
        <v>7.2903000000000002</v>
      </c>
      <c r="R166" s="4">
        <v>15.631399999999999</v>
      </c>
      <c r="S166" s="4">
        <v>22.9</v>
      </c>
      <c r="T166" s="4">
        <v>130.39410000000001</v>
      </c>
      <c r="W166" s="4">
        <v>0</v>
      </c>
      <c r="X166" s="4">
        <v>0</v>
      </c>
      <c r="Y166" s="4">
        <v>11.6</v>
      </c>
      <c r="Z166" s="4">
        <v>850</v>
      </c>
      <c r="AA166" s="4">
        <v>867</v>
      </c>
      <c r="AB166" s="4">
        <v>844</v>
      </c>
      <c r="AC166" s="4">
        <v>70</v>
      </c>
      <c r="AD166" s="4">
        <v>11.12</v>
      </c>
      <c r="AE166" s="4">
        <v>0.26</v>
      </c>
      <c r="AF166" s="4">
        <v>992</v>
      </c>
      <c r="AG166" s="4">
        <v>-7</v>
      </c>
      <c r="AH166" s="4">
        <v>12</v>
      </c>
      <c r="AI166" s="4">
        <v>28</v>
      </c>
      <c r="AJ166" s="4">
        <v>136</v>
      </c>
      <c r="AK166" s="4">
        <v>135.30000000000001</v>
      </c>
      <c r="AL166" s="4">
        <v>4.5</v>
      </c>
      <c r="AM166" s="4">
        <v>142.6</v>
      </c>
      <c r="AN166" s="4" t="s">
        <v>155</v>
      </c>
      <c r="AO166" s="4">
        <v>1</v>
      </c>
      <c r="AP166" s="5">
        <v>0.83236111111111111</v>
      </c>
      <c r="AQ166" s="4">
        <v>47.158918999999997</v>
      </c>
      <c r="AR166" s="4">
        <v>-88.484066999999996</v>
      </c>
      <c r="AS166" s="4">
        <v>307.89999999999998</v>
      </c>
      <c r="AT166" s="4">
        <v>22.7</v>
      </c>
      <c r="AU166" s="4">
        <v>12</v>
      </c>
      <c r="AV166" s="4">
        <v>9</v>
      </c>
      <c r="AW166" s="4" t="s">
        <v>417</v>
      </c>
      <c r="AX166" s="4">
        <v>1.2707999999999999</v>
      </c>
      <c r="AY166" s="4">
        <v>1.0708</v>
      </c>
      <c r="AZ166" s="4">
        <v>1.8708</v>
      </c>
      <c r="BA166" s="4">
        <v>11.154</v>
      </c>
      <c r="BB166" s="4">
        <v>11.63</v>
      </c>
      <c r="BC166" s="4">
        <v>1.04</v>
      </c>
      <c r="BD166" s="4">
        <v>17.099</v>
      </c>
      <c r="BE166" s="4">
        <v>2395.6</v>
      </c>
      <c r="BF166" s="4">
        <v>13.288</v>
      </c>
      <c r="BG166" s="4">
        <v>0.193</v>
      </c>
      <c r="BH166" s="4">
        <v>0.41399999999999998</v>
      </c>
      <c r="BI166" s="4">
        <v>0.60599999999999998</v>
      </c>
      <c r="BJ166" s="4">
        <v>0.14799999999999999</v>
      </c>
      <c r="BK166" s="4">
        <v>0.318</v>
      </c>
      <c r="BL166" s="4">
        <v>0.46600000000000003</v>
      </c>
      <c r="BM166" s="4">
        <v>1.0505</v>
      </c>
      <c r="BQ166" s="4">
        <v>0</v>
      </c>
      <c r="BR166" s="4">
        <v>0.30635699999999999</v>
      </c>
      <c r="BS166" s="4">
        <v>-5</v>
      </c>
      <c r="BT166" s="4">
        <v>5.2769999999999996E-3</v>
      </c>
      <c r="BU166" s="4">
        <v>7.486599</v>
      </c>
      <c r="BV166" s="4">
        <v>0.106595</v>
      </c>
    </row>
    <row r="167" spans="1:74" x14ac:dyDescent="0.25">
      <c r="A167" s="2">
        <v>42804</v>
      </c>
      <c r="B167" s="3">
        <v>0.62407651620370375</v>
      </c>
      <c r="C167" s="4">
        <v>14.45</v>
      </c>
      <c r="D167" s="4">
        <v>8.2500000000000004E-2</v>
      </c>
      <c r="E167" s="4">
        <v>824.60240999999996</v>
      </c>
      <c r="F167" s="4">
        <v>11.1</v>
      </c>
      <c r="G167" s="4">
        <v>23.7</v>
      </c>
      <c r="H167" s="4">
        <v>139.6</v>
      </c>
      <c r="J167" s="4">
        <v>0</v>
      </c>
      <c r="K167" s="4">
        <v>0.85429999999999995</v>
      </c>
      <c r="L167" s="4">
        <v>12.3443</v>
      </c>
      <c r="M167" s="4">
        <v>7.0400000000000004E-2</v>
      </c>
      <c r="N167" s="4">
        <v>9.4824000000000002</v>
      </c>
      <c r="O167" s="4">
        <v>20.260300000000001</v>
      </c>
      <c r="P167" s="4">
        <v>29.7</v>
      </c>
      <c r="Q167" s="4">
        <v>7.2927999999999997</v>
      </c>
      <c r="R167" s="4">
        <v>15.581899999999999</v>
      </c>
      <c r="S167" s="4">
        <v>22.9</v>
      </c>
      <c r="T167" s="4">
        <v>139.6498</v>
      </c>
      <c r="W167" s="4">
        <v>0</v>
      </c>
      <c r="X167" s="4">
        <v>0</v>
      </c>
      <c r="Y167" s="4">
        <v>11.6</v>
      </c>
      <c r="Z167" s="4">
        <v>853</v>
      </c>
      <c r="AA167" s="4">
        <v>868</v>
      </c>
      <c r="AB167" s="4">
        <v>845</v>
      </c>
      <c r="AC167" s="4">
        <v>70</v>
      </c>
      <c r="AD167" s="4">
        <v>11.12</v>
      </c>
      <c r="AE167" s="4">
        <v>0.26</v>
      </c>
      <c r="AF167" s="4">
        <v>992</v>
      </c>
      <c r="AG167" s="4">
        <v>-7</v>
      </c>
      <c r="AH167" s="4">
        <v>12</v>
      </c>
      <c r="AI167" s="4">
        <v>28</v>
      </c>
      <c r="AJ167" s="4">
        <v>136</v>
      </c>
      <c r="AK167" s="4">
        <v>136.6</v>
      </c>
      <c r="AL167" s="4">
        <v>4.4000000000000004</v>
      </c>
      <c r="AM167" s="4">
        <v>142.30000000000001</v>
      </c>
      <c r="AN167" s="4" t="s">
        <v>155</v>
      </c>
      <c r="AO167" s="4">
        <v>1</v>
      </c>
      <c r="AP167" s="5">
        <v>0.83237268518518526</v>
      </c>
      <c r="AQ167" s="4">
        <v>47.159018000000003</v>
      </c>
      <c r="AR167" s="4">
        <v>-88.484054</v>
      </c>
      <c r="AS167" s="4">
        <v>307.60000000000002</v>
      </c>
      <c r="AT167" s="4">
        <v>24.6</v>
      </c>
      <c r="AU167" s="4">
        <v>12</v>
      </c>
      <c r="AV167" s="4">
        <v>9</v>
      </c>
      <c r="AW167" s="4" t="s">
        <v>417</v>
      </c>
      <c r="AX167" s="4">
        <v>1.2292000000000001</v>
      </c>
      <c r="AY167" s="4">
        <v>1.1708000000000001</v>
      </c>
      <c r="AZ167" s="4">
        <v>1.9</v>
      </c>
      <c r="BA167" s="4">
        <v>11.154</v>
      </c>
      <c r="BB167" s="4">
        <v>11.65</v>
      </c>
      <c r="BC167" s="4">
        <v>1.04</v>
      </c>
      <c r="BD167" s="4">
        <v>17.058</v>
      </c>
      <c r="BE167" s="4">
        <v>2402.598</v>
      </c>
      <c r="BF167" s="4">
        <v>8.7260000000000009</v>
      </c>
      <c r="BG167" s="4">
        <v>0.193</v>
      </c>
      <c r="BH167" s="4">
        <v>0.41299999999999998</v>
      </c>
      <c r="BI167" s="4">
        <v>0.60599999999999998</v>
      </c>
      <c r="BJ167" s="4">
        <v>0.14899999999999999</v>
      </c>
      <c r="BK167" s="4">
        <v>0.318</v>
      </c>
      <c r="BL167" s="4">
        <v>0.46600000000000003</v>
      </c>
      <c r="BM167" s="4">
        <v>1.127</v>
      </c>
      <c r="BQ167" s="4">
        <v>0</v>
      </c>
      <c r="BR167" s="4">
        <v>0.33683099999999999</v>
      </c>
      <c r="BS167" s="4">
        <v>-5</v>
      </c>
      <c r="BT167" s="4">
        <v>6.0000000000000001E-3</v>
      </c>
      <c r="BU167" s="4">
        <v>8.2313080000000003</v>
      </c>
      <c r="BV167" s="4">
        <v>0.1212</v>
      </c>
    </row>
    <row r="168" spans="1:74" x14ac:dyDescent="0.25">
      <c r="A168" s="2">
        <v>42804</v>
      </c>
      <c r="B168" s="3">
        <v>0.62408809027777778</v>
      </c>
      <c r="C168" s="4">
        <v>14.632999999999999</v>
      </c>
      <c r="D168" s="4">
        <v>6.1499999999999999E-2</v>
      </c>
      <c r="E168" s="4">
        <v>615.07718699999998</v>
      </c>
      <c r="F168" s="4">
        <v>11.1</v>
      </c>
      <c r="G168" s="4">
        <v>24.7</v>
      </c>
      <c r="H168" s="4">
        <v>120.2</v>
      </c>
      <c r="J168" s="4">
        <v>0</v>
      </c>
      <c r="K168" s="4">
        <v>0.85289999999999999</v>
      </c>
      <c r="L168" s="4">
        <v>12.479900000000001</v>
      </c>
      <c r="M168" s="4">
        <v>5.2499999999999998E-2</v>
      </c>
      <c r="N168" s="4">
        <v>9.4670000000000005</v>
      </c>
      <c r="O168" s="4">
        <v>21.084199999999999</v>
      </c>
      <c r="P168" s="4">
        <v>30.6</v>
      </c>
      <c r="Q168" s="4">
        <v>7.2820999999999998</v>
      </c>
      <c r="R168" s="4">
        <v>16.2181</v>
      </c>
      <c r="S168" s="4">
        <v>23.5</v>
      </c>
      <c r="T168" s="4">
        <v>120.2</v>
      </c>
      <c r="W168" s="4">
        <v>0</v>
      </c>
      <c r="X168" s="4">
        <v>0</v>
      </c>
      <c r="Y168" s="4">
        <v>11.7</v>
      </c>
      <c r="Z168" s="4">
        <v>854</v>
      </c>
      <c r="AA168" s="4">
        <v>868</v>
      </c>
      <c r="AB168" s="4">
        <v>843</v>
      </c>
      <c r="AC168" s="4">
        <v>70.3</v>
      </c>
      <c r="AD168" s="4">
        <v>11.16</v>
      </c>
      <c r="AE168" s="4">
        <v>0.26</v>
      </c>
      <c r="AF168" s="4">
        <v>992</v>
      </c>
      <c r="AG168" s="4">
        <v>-7</v>
      </c>
      <c r="AH168" s="4">
        <v>12</v>
      </c>
      <c r="AI168" s="4">
        <v>28</v>
      </c>
      <c r="AJ168" s="4">
        <v>136</v>
      </c>
      <c r="AK168" s="4">
        <v>138</v>
      </c>
      <c r="AL168" s="4">
        <v>4.4000000000000004</v>
      </c>
      <c r="AM168" s="4">
        <v>142</v>
      </c>
      <c r="AN168" s="4" t="s">
        <v>155</v>
      </c>
      <c r="AO168" s="4">
        <v>1</v>
      </c>
      <c r="AP168" s="5">
        <v>0.8323842592592593</v>
      </c>
      <c r="AQ168" s="4">
        <v>47.159125000000003</v>
      </c>
      <c r="AR168" s="4">
        <v>-88.484063000000006</v>
      </c>
      <c r="AS168" s="4">
        <v>307.5</v>
      </c>
      <c r="AT168" s="4">
        <v>25.9</v>
      </c>
      <c r="AU168" s="4">
        <v>12</v>
      </c>
      <c r="AV168" s="4">
        <v>10</v>
      </c>
      <c r="AW168" s="4" t="s">
        <v>418</v>
      </c>
      <c r="AX168" s="4">
        <v>1.554</v>
      </c>
      <c r="AY168" s="4">
        <v>1.0584</v>
      </c>
      <c r="AZ168" s="4">
        <v>2.1831999999999998</v>
      </c>
      <c r="BA168" s="4">
        <v>11.154</v>
      </c>
      <c r="BB168" s="4">
        <v>11.54</v>
      </c>
      <c r="BC168" s="4">
        <v>1.03</v>
      </c>
      <c r="BD168" s="4">
        <v>17.25</v>
      </c>
      <c r="BE168" s="4">
        <v>2406.5219999999999</v>
      </c>
      <c r="BF168" s="4">
        <v>6.4379999999999997</v>
      </c>
      <c r="BG168" s="4">
        <v>0.191</v>
      </c>
      <c r="BH168" s="4">
        <v>0.42599999999999999</v>
      </c>
      <c r="BI168" s="4">
        <v>0.61699999999999999</v>
      </c>
      <c r="BJ168" s="4">
        <v>0.14699999999999999</v>
      </c>
      <c r="BK168" s="4">
        <v>0.32800000000000001</v>
      </c>
      <c r="BL168" s="4">
        <v>0.47499999999999998</v>
      </c>
      <c r="BM168" s="4">
        <v>0.96109999999999995</v>
      </c>
      <c r="BQ168" s="4">
        <v>0</v>
      </c>
      <c r="BR168" s="4">
        <v>0.35589700000000002</v>
      </c>
      <c r="BS168" s="4">
        <v>-5</v>
      </c>
      <c r="BT168" s="4">
        <v>6.0000000000000001E-3</v>
      </c>
      <c r="BU168" s="4">
        <v>8.6972330000000007</v>
      </c>
      <c r="BV168" s="4">
        <v>0.1212</v>
      </c>
    </row>
    <row r="169" spans="1:74" x14ac:dyDescent="0.25">
      <c r="A169" s="2">
        <v>42804</v>
      </c>
      <c r="B169" s="3">
        <v>0.62409966435185182</v>
      </c>
      <c r="C169" s="4">
        <v>14.907999999999999</v>
      </c>
      <c r="D169" s="4">
        <v>0.13600000000000001</v>
      </c>
      <c r="E169" s="4">
        <v>1359.9837789999999</v>
      </c>
      <c r="F169" s="4">
        <v>11.2</v>
      </c>
      <c r="G169" s="4">
        <v>30.5</v>
      </c>
      <c r="H169" s="4">
        <v>140.69999999999999</v>
      </c>
      <c r="J169" s="4">
        <v>0</v>
      </c>
      <c r="K169" s="4">
        <v>0.84970000000000001</v>
      </c>
      <c r="L169" s="4">
        <v>12.6678</v>
      </c>
      <c r="M169" s="4">
        <v>0.11559999999999999</v>
      </c>
      <c r="N169" s="4">
        <v>9.5172000000000008</v>
      </c>
      <c r="O169" s="4">
        <v>25.917300000000001</v>
      </c>
      <c r="P169" s="4">
        <v>35.4</v>
      </c>
      <c r="Q169" s="4">
        <v>7.3236999999999997</v>
      </c>
      <c r="R169" s="4">
        <v>19.944099999999999</v>
      </c>
      <c r="S169" s="4">
        <v>27.3</v>
      </c>
      <c r="T169" s="4">
        <v>140.70099999999999</v>
      </c>
      <c r="W169" s="4">
        <v>0</v>
      </c>
      <c r="X169" s="4">
        <v>0</v>
      </c>
      <c r="Y169" s="4">
        <v>12</v>
      </c>
      <c r="Z169" s="4">
        <v>852</v>
      </c>
      <c r="AA169" s="4">
        <v>866</v>
      </c>
      <c r="AB169" s="4">
        <v>840</v>
      </c>
      <c r="AC169" s="4">
        <v>71</v>
      </c>
      <c r="AD169" s="4">
        <v>11.28</v>
      </c>
      <c r="AE169" s="4">
        <v>0.26</v>
      </c>
      <c r="AF169" s="4">
        <v>992</v>
      </c>
      <c r="AG169" s="4">
        <v>-7</v>
      </c>
      <c r="AH169" s="4">
        <v>12</v>
      </c>
      <c r="AI169" s="4">
        <v>28</v>
      </c>
      <c r="AJ169" s="4">
        <v>136</v>
      </c>
      <c r="AK169" s="4">
        <v>138.30000000000001</v>
      </c>
      <c r="AL169" s="4">
        <v>4.7</v>
      </c>
      <c r="AM169" s="4">
        <v>142</v>
      </c>
      <c r="AN169" s="4" t="s">
        <v>155</v>
      </c>
      <c r="AO169" s="4">
        <v>1</v>
      </c>
      <c r="AP169" s="5">
        <v>0.83239583333333333</v>
      </c>
      <c r="AQ169" s="4">
        <v>47.159244999999999</v>
      </c>
      <c r="AR169" s="4">
        <v>-88.484077999999997</v>
      </c>
      <c r="AS169" s="4">
        <v>307.60000000000002</v>
      </c>
      <c r="AT169" s="4">
        <v>27.8</v>
      </c>
      <c r="AU169" s="4">
        <v>12</v>
      </c>
      <c r="AV169" s="4">
        <v>10</v>
      </c>
      <c r="AW169" s="4" t="s">
        <v>418</v>
      </c>
      <c r="AX169" s="4">
        <v>1.7</v>
      </c>
      <c r="AY169" s="4">
        <v>1</v>
      </c>
      <c r="AZ169" s="4">
        <v>2.2999999999999998</v>
      </c>
      <c r="BA169" s="4">
        <v>11.154</v>
      </c>
      <c r="BB169" s="4">
        <v>11.28</v>
      </c>
      <c r="BC169" s="4">
        <v>1.01</v>
      </c>
      <c r="BD169" s="4">
        <v>17.681999999999999</v>
      </c>
      <c r="BE169" s="4">
        <v>2394.2979999999998</v>
      </c>
      <c r="BF169" s="4">
        <v>13.901999999999999</v>
      </c>
      <c r="BG169" s="4">
        <v>0.188</v>
      </c>
      <c r="BH169" s="4">
        <v>0.51300000000000001</v>
      </c>
      <c r="BI169" s="4">
        <v>0.70099999999999996</v>
      </c>
      <c r="BJ169" s="4">
        <v>0.14499999999999999</v>
      </c>
      <c r="BK169" s="4">
        <v>0.39500000000000002</v>
      </c>
      <c r="BL169" s="4">
        <v>0.54</v>
      </c>
      <c r="BM169" s="4">
        <v>1.1027</v>
      </c>
      <c r="BQ169" s="4">
        <v>0</v>
      </c>
      <c r="BR169" s="4">
        <v>0.41800500000000002</v>
      </c>
      <c r="BS169" s="4">
        <v>-5</v>
      </c>
      <c r="BT169" s="4">
        <v>6.2769999999999996E-3</v>
      </c>
      <c r="BU169" s="4">
        <v>10.214997</v>
      </c>
      <c r="BV169" s="4">
        <v>0.12679499999999999</v>
      </c>
    </row>
    <row r="170" spans="1:74" x14ac:dyDescent="0.25">
      <c r="A170" s="2">
        <v>42804</v>
      </c>
      <c r="B170" s="3">
        <v>0.62411123842592586</v>
      </c>
      <c r="C170" s="4">
        <v>14.882</v>
      </c>
      <c r="D170" s="4">
        <v>0.39750000000000002</v>
      </c>
      <c r="E170" s="4">
        <v>3975.3205659999999</v>
      </c>
      <c r="F170" s="4">
        <v>11.3</v>
      </c>
      <c r="G170" s="4">
        <v>30.4</v>
      </c>
      <c r="H170" s="4">
        <v>159</v>
      </c>
      <c r="J170" s="4">
        <v>0</v>
      </c>
      <c r="K170" s="4">
        <v>0.84740000000000004</v>
      </c>
      <c r="L170" s="4">
        <v>12.611000000000001</v>
      </c>
      <c r="M170" s="4">
        <v>0.33689999999999998</v>
      </c>
      <c r="N170" s="4">
        <v>9.5801999999999996</v>
      </c>
      <c r="O170" s="4">
        <v>25.7607</v>
      </c>
      <c r="P170" s="4">
        <v>35.299999999999997</v>
      </c>
      <c r="Q170" s="4">
        <v>7.3722000000000003</v>
      </c>
      <c r="R170" s="4">
        <v>19.823499999999999</v>
      </c>
      <c r="S170" s="4">
        <v>27.2</v>
      </c>
      <c r="T170" s="4">
        <v>158.96510000000001</v>
      </c>
      <c r="W170" s="4">
        <v>0</v>
      </c>
      <c r="X170" s="4">
        <v>0</v>
      </c>
      <c r="Y170" s="4">
        <v>12.1</v>
      </c>
      <c r="Z170" s="4">
        <v>848</v>
      </c>
      <c r="AA170" s="4">
        <v>865</v>
      </c>
      <c r="AB170" s="4">
        <v>839</v>
      </c>
      <c r="AC170" s="4">
        <v>71</v>
      </c>
      <c r="AD170" s="4">
        <v>11.28</v>
      </c>
      <c r="AE170" s="4">
        <v>0.26</v>
      </c>
      <c r="AF170" s="4">
        <v>992</v>
      </c>
      <c r="AG170" s="4">
        <v>-7</v>
      </c>
      <c r="AH170" s="4">
        <v>12</v>
      </c>
      <c r="AI170" s="4">
        <v>28</v>
      </c>
      <c r="AJ170" s="4">
        <v>136</v>
      </c>
      <c r="AK170" s="4">
        <v>139</v>
      </c>
      <c r="AL170" s="4">
        <v>5</v>
      </c>
      <c r="AM170" s="4">
        <v>142</v>
      </c>
      <c r="AN170" s="4" t="s">
        <v>155</v>
      </c>
      <c r="AO170" s="4">
        <v>1</v>
      </c>
      <c r="AP170" s="5">
        <v>0.83240740740740737</v>
      </c>
      <c r="AQ170" s="4">
        <v>47.159368999999998</v>
      </c>
      <c r="AR170" s="4">
        <v>-88.484091000000006</v>
      </c>
      <c r="AS170" s="4">
        <v>307.7</v>
      </c>
      <c r="AT170" s="4">
        <v>29.3</v>
      </c>
      <c r="AU170" s="4">
        <v>12</v>
      </c>
      <c r="AV170" s="4">
        <v>10</v>
      </c>
      <c r="AW170" s="4" t="s">
        <v>418</v>
      </c>
      <c r="AX170" s="4">
        <v>1.6292709999999999</v>
      </c>
      <c r="AY170" s="4">
        <v>1</v>
      </c>
      <c r="AZ170" s="4">
        <v>2.017083</v>
      </c>
      <c r="BA170" s="4">
        <v>11.154</v>
      </c>
      <c r="BB170" s="4">
        <v>11.09</v>
      </c>
      <c r="BC170" s="4">
        <v>0.99</v>
      </c>
      <c r="BD170" s="4">
        <v>18.009</v>
      </c>
      <c r="BE170" s="4">
        <v>2352.8789999999999</v>
      </c>
      <c r="BF170" s="4">
        <v>40.002000000000002</v>
      </c>
      <c r="BG170" s="4">
        <v>0.187</v>
      </c>
      <c r="BH170" s="4">
        <v>0.503</v>
      </c>
      <c r="BI170" s="4">
        <v>0.69099999999999995</v>
      </c>
      <c r="BJ170" s="4">
        <v>0.14399999999999999</v>
      </c>
      <c r="BK170" s="4">
        <v>0.38700000000000001</v>
      </c>
      <c r="BL170" s="4">
        <v>0.53100000000000003</v>
      </c>
      <c r="BM170" s="4">
        <v>1.2298</v>
      </c>
      <c r="BQ170" s="4">
        <v>0</v>
      </c>
      <c r="BR170" s="4">
        <v>0.47358699999999998</v>
      </c>
      <c r="BS170" s="4">
        <v>-5</v>
      </c>
      <c r="BT170" s="4">
        <v>6.7229999999999998E-3</v>
      </c>
      <c r="BU170" s="4">
        <v>11.573283</v>
      </c>
      <c r="BV170" s="4">
        <v>0.13580500000000001</v>
      </c>
    </row>
    <row r="171" spans="1:74" x14ac:dyDescent="0.25">
      <c r="A171" s="2">
        <v>42804</v>
      </c>
      <c r="B171" s="3">
        <v>0.62412281250000001</v>
      </c>
      <c r="C171" s="4">
        <v>14.65</v>
      </c>
      <c r="D171" s="4">
        <v>0.82669999999999999</v>
      </c>
      <c r="E171" s="4">
        <v>8266.644182</v>
      </c>
      <c r="F171" s="4">
        <v>12.5</v>
      </c>
      <c r="G171" s="4">
        <v>30.4</v>
      </c>
      <c r="H171" s="4">
        <v>140.30000000000001</v>
      </c>
      <c r="J171" s="4">
        <v>0</v>
      </c>
      <c r="K171" s="4">
        <v>0.84509999999999996</v>
      </c>
      <c r="L171" s="4">
        <v>12.3804</v>
      </c>
      <c r="M171" s="4">
        <v>0.6986</v>
      </c>
      <c r="N171" s="4">
        <v>10.523199999999999</v>
      </c>
      <c r="O171" s="4">
        <v>25.690799999999999</v>
      </c>
      <c r="P171" s="4">
        <v>36.200000000000003</v>
      </c>
      <c r="Q171" s="4">
        <v>8.0978999999999992</v>
      </c>
      <c r="R171" s="4">
        <v>19.7698</v>
      </c>
      <c r="S171" s="4">
        <v>27.9</v>
      </c>
      <c r="T171" s="4">
        <v>140.32749999999999</v>
      </c>
      <c r="W171" s="4">
        <v>0</v>
      </c>
      <c r="X171" s="4">
        <v>0</v>
      </c>
      <c r="Y171" s="4">
        <v>12.1</v>
      </c>
      <c r="Z171" s="4">
        <v>850</v>
      </c>
      <c r="AA171" s="4">
        <v>864</v>
      </c>
      <c r="AB171" s="4">
        <v>839</v>
      </c>
      <c r="AC171" s="4">
        <v>71</v>
      </c>
      <c r="AD171" s="4">
        <v>11.28</v>
      </c>
      <c r="AE171" s="4">
        <v>0.26</v>
      </c>
      <c r="AF171" s="4">
        <v>992</v>
      </c>
      <c r="AG171" s="4">
        <v>-7</v>
      </c>
      <c r="AH171" s="4">
        <v>12</v>
      </c>
      <c r="AI171" s="4">
        <v>28</v>
      </c>
      <c r="AJ171" s="4">
        <v>136.30000000000001</v>
      </c>
      <c r="AK171" s="4">
        <v>138.69999999999999</v>
      </c>
      <c r="AL171" s="4">
        <v>5.0999999999999996</v>
      </c>
      <c r="AM171" s="4">
        <v>142</v>
      </c>
      <c r="AN171" s="4" t="s">
        <v>155</v>
      </c>
      <c r="AO171" s="4">
        <v>1</v>
      </c>
      <c r="AP171" s="5">
        <v>0.83241898148148152</v>
      </c>
      <c r="AQ171" s="4">
        <v>47.159495</v>
      </c>
      <c r="AR171" s="4">
        <v>-88.484106999999995</v>
      </c>
      <c r="AS171" s="4">
        <v>308.10000000000002</v>
      </c>
      <c r="AT171" s="4">
        <v>30.3</v>
      </c>
      <c r="AU171" s="4">
        <v>12</v>
      </c>
      <c r="AV171" s="4">
        <v>11</v>
      </c>
      <c r="AW171" s="4" t="s">
        <v>415</v>
      </c>
      <c r="AX171" s="4">
        <v>1.6</v>
      </c>
      <c r="AY171" s="4">
        <v>1.1415420000000001</v>
      </c>
      <c r="AZ171" s="4">
        <v>1.9707710000000001</v>
      </c>
      <c r="BA171" s="4">
        <v>11.154</v>
      </c>
      <c r="BB171" s="4">
        <v>10.91</v>
      </c>
      <c r="BC171" s="4">
        <v>0.98</v>
      </c>
      <c r="BD171" s="4">
        <v>18.329999999999998</v>
      </c>
      <c r="BE171" s="4">
        <v>2286.9659999999999</v>
      </c>
      <c r="BF171" s="4">
        <v>82.137</v>
      </c>
      <c r="BG171" s="4">
        <v>0.20399999999999999</v>
      </c>
      <c r="BH171" s="4">
        <v>0.497</v>
      </c>
      <c r="BI171" s="4">
        <v>0.70099999999999996</v>
      </c>
      <c r="BJ171" s="4">
        <v>0.157</v>
      </c>
      <c r="BK171" s="4">
        <v>0.38200000000000001</v>
      </c>
      <c r="BL171" s="4">
        <v>0.53900000000000003</v>
      </c>
      <c r="BM171" s="4">
        <v>1.0748</v>
      </c>
      <c r="BQ171" s="4">
        <v>0</v>
      </c>
      <c r="BR171" s="4">
        <v>0.494338</v>
      </c>
      <c r="BS171" s="4">
        <v>-5</v>
      </c>
      <c r="BT171" s="4">
        <v>6.0000000000000001E-3</v>
      </c>
      <c r="BU171" s="4">
        <v>12.080385</v>
      </c>
      <c r="BV171" s="4">
        <v>0.1212</v>
      </c>
    </row>
    <row r="172" spans="1:74" x14ac:dyDescent="0.25">
      <c r="A172" s="2">
        <v>42804</v>
      </c>
      <c r="B172" s="3">
        <v>0.62413438657407405</v>
      </c>
      <c r="C172" s="4">
        <v>14.333</v>
      </c>
      <c r="D172" s="4">
        <v>1.1840999999999999</v>
      </c>
      <c r="E172" s="4">
        <v>11840.938271999999</v>
      </c>
      <c r="F172" s="4">
        <v>13.7</v>
      </c>
      <c r="G172" s="4">
        <v>30.3</v>
      </c>
      <c r="H172" s="4">
        <v>180.8</v>
      </c>
      <c r="J172" s="4">
        <v>0</v>
      </c>
      <c r="K172" s="4">
        <v>0.84419999999999995</v>
      </c>
      <c r="L172" s="4">
        <v>12.099500000000001</v>
      </c>
      <c r="M172" s="4">
        <v>0.99960000000000004</v>
      </c>
      <c r="N172" s="4">
        <v>11.5679</v>
      </c>
      <c r="O172" s="4">
        <v>25.578499999999998</v>
      </c>
      <c r="P172" s="4">
        <v>37.1</v>
      </c>
      <c r="Q172" s="4">
        <v>8.9032</v>
      </c>
      <c r="R172" s="4">
        <v>19.686499999999999</v>
      </c>
      <c r="S172" s="4">
        <v>28.6</v>
      </c>
      <c r="T172" s="4">
        <v>180.79179999999999</v>
      </c>
      <c r="W172" s="4">
        <v>0</v>
      </c>
      <c r="X172" s="4">
        <v>0</v>
      </c>
      <c r="Y172" s="4">
        <v>12.2</v>
      </c>
      <c r="Z172" s="4">
        <v>850</v>
      </c>
      <c r="AA172" s="4">
        <v>864</v>
      </c>
      <c r="AB172" s="4">
        <v>838</v>
      </c>
      <c r="AC172" s="4">
        <v>71.3</v>
      </c>
      <c r="AD172" s="4">
        <v>11.32</v>
      </c>
      <c r="AE172" s="4">
        <v>0.26</v>
      </c>
      <c r="AF172" s="4">
        <v>992</v>
      </c>
      <c r="AG172" s="4">
        <v>-7</v>
      </c>
      <c r="AH172" s="4">
        <v>12.276999999999999</v>
      </c>
      <c r="AI172" s="4">
        <v>28</v>
      </c>
      <c r="AJ172" s="4">
        <v>137</v>
      </c>
      <c r="AK172" s="4">
        <v>137.69999999999999</v>
      </c>
      <c r="AL172" s="4">
        <v>5.2</v>
      </c>
      <c r="AM172" s="4">
        <v>142</v>
      </c>
      <c r="AN172" s="4" t="s">
        <v>155</v>
      </c>
      <c r="AO172" s="4">
        <v>1</v>
      </c>
      <c r="AP172" s="5">
        <v>0.83243055555555545</v>
      </c>
      <c r="AQ172" s="4">
        <v>47.159627999999998</v>
      </c>
      <c r="AR172" s="4">
        <v>-88.484116</v>
      </c>
      <c r="AS172" s="4">
        <v>308.3</v>
      </c>
      <c r="AT172" s="4">
        <v>31.7</v>
      </c>
      <c r="AU172" s="4">
        <v>12</v>
      </c>
      <c r="AV172" s="4">
        <v>11</v>
      </c>
      <c r="AW172" s="4" t="s">
        <v>415</v>
      </c>
      <c r="AX172" s="4">
        <v>1.7416</v>
      </c>
      <c r="AY172" s="4">
        <v>1.0584</v>
      </c>
      <c r="AZ172" s="4">
        <v>2.2124000000000001</v>
      </c>
      <c r="BA172" s="4">
        <v>11.154</v>
      </c>
      <c r="BB172" s="4">
        <v>10.84</v>
      </c>
      <c r="BC172" s="4">
        <v>0.97</v>
      </c>
      <c r="BD172" s="4">
        <v>18.459</v>
      </c>
      <c r="BE172" s="4">
        <v>2230.944</v>
      </c>
      <c r="BF172" s="4">
        <v>117.30500000000001</v>
      </c>
      <c r="BG172" s="4">
        <v>0.223</v>
      </c>
      <c r="BH172" s="4">
        <v>0.49399999999999999</v>
      </c>
      <c r="BI172" s="4">
        <v>0.71699999999999997</v>
      </c>
      <c r="BJ172" s="4">
        <v>0.17199999999999999</v>
      </c>
      <c r="BK172" s="4">
        <v>0.38</v>
      </c>
      <c r="BL172" s="4">
        <v>0.55200000000000005</v>
      </c>
      <c r="BM172" s="4">
        <v>1.3822000000000001</v>
      </c>
      <c r="BQ172" s="4">
        <v>0</v>
      </c>
      <c r="BR172" s="4">
        <v>0.49027700000000002</v>
      </c>
      <c r="BS172" s="4">
        <v>-5</v>
      </c>
      <c r="BT172" s="4">
        <v>6.2769999999999996E-3</v>
      </c>
      <c r="BU172" s="4">
        <v>11.981144</v>
      </c>
      <c r="BV172" s="4">
        <v>0.12679499999999999</v>
      </c>
    </row>
    <row r="173" spans="1:74" x14ac:dyDescent="0.25">
      <c r="A173" s="2">
        <v>42804</v>
      </c>
      <c r="B173" s="3">
        <v>0.6241459606481482</v>
      </c>
      <c r="C173" s="4">
        <v>14.22</v>
      </c>
      <c r="D173" s="4">
        <v>1.4244000000000001</v>
      </c>
      <c r="E173" s="4">
        <v>14244.230453</v>
      </c>
      <c r="F173" s="4">
        <v>14.2</v>
      </c>
      <c r="G173" s="4">
        <v>30.3</v>
      </c>
      <c r="H173" s="4">
        <v>170.3</v>
      </c>
      <c r="J173" s="4">
        <v>0</v>
      </c>
      <c r="K173" s="4">
        <v>0.8427</v>
      </c>
      <c r="L173" s="4">
        <v>11.983499999999999</v>
      </c>
      <c r="M173" s="4">
        <v>1.2003999999999999</v>
      </c>
      <c r="N173" s="4">
        <v>11.981</v>
      </c>
      <c r="O173" s="4">
        <v>25.534500000000001</v>
      </c>
      <c r="P173" s="4">
        <v>37.5</v>
      </c>
      <c r="Q173" s="4">
        <v>9.2249999999999996</v>
      </c>
      <c r="R173" s="4">
        <v>19.660799999999998</v>
      </c>
      <c r="S173" s="4">
        <v>28.9</v>
      </c>
      <c r="T173" s="4">
        <v>170.3</v>
      </c>
      <c r="W173" s="4">
        <v>0</v>
      </c>
      <c r="X173" s="4">
        <v>0</v>
      </c>
      <c r="Y173" s="4">
        <v>12.3</v>
      </c>
      <c r="Z173" s="4">
        <v>847</v>
      </c>
      <c r="AA173" s="4">
        <v>865</v>
      </c>
      <c r="AB173" s="4">
        <v>839</v>
      </c>
      <c r="AC173" s="4">
        <v>72</v>
      </c>
      <c r="AD173" s="4">
        <v>11.44</v>
      </c>
      <c r="AE173" s="4">
        <v>0.26</v>
      </c>
      <c r="AF173" s="4">
        <v>992</v>
      </c>
      <c r="AG173" s="4">
        <v>-7</v>
      </c>
      <c r="AH173" s="4">
        <v>13</v>
      </c>
      <c r="AI173" s="4">
        <v>28</v>
      </c>
      <c r="AJ173" s="4">
        <v>137</v>
      </c>
      <c r="AK173" s="4">
        <v>137</v>
      </c>
      <c r="AL173" s="4">
        <v>5.3</v>
      </c>
      <c r="AM173" s="4">
        <v>142</v>
      </c>
      <c r="AN173" s="4" t="s">
        <v>155</v>
      </c>
      <c r="AO173" s="4">
        <v>1</v>
      </c>
      <c r="AP173" s="5">
        <v>0.8324421296296296</v>
      </c>
      <c r="AQ173" s="4">
        <v>47.159759999999999</v>
      </c>
      <c r="AR173" s="4">
        <v>-88.484123999999994</v>
      </c>
      <c r="AS173" s="4">
        <v>308.39999999999998</v>
      </c>
      <c r="AT173" s="4">
        <v>32.1</v>
      </c>
      <c r="AU173" s="4">
        <v>12</v>
      </c>
      <c r="AV173" s="4">
        <v>10</v>
      </c>
      <c r="AW173" s="4" t="s">
        <v>419</v>
      </c>
      <c r="AX173" s="4">
        <v>1.8</v>
      </c>
      <c r="AY173" s="4">
        <v>1</v>
      </c>
      <c r="AZ173" s="4">
        <v>2.2999999999999998</v>
      </c>
      <c r="BA173" s="4">
        <v>11.154</v>
      </c>
      <c r="BB173" s="4">
        <v>10.74</v>
      </c>
      <c r="BC173" s="4">
        <v>0.96</v>
      </c>
      <c r="BD173" s="4">
        <v>18.663</v>
      </c>
      <c r="BE173" s="4">
        <v>2195.4859999999999</v>
      </c>
      <c r="BF173" s="4">
        <v>139.97399999999999</v>
      </c>
      <c r="BG173" s="4">
        <v>0.23</v>
      </c>
      <c r="BH173" s="4">
        <v>0.49</v>
      </c>
      <c r="BI173" s="4">
        <v>0.72</v>
      </c>
      <c r="BJ173" s="4">
        <v>0.17699999999999999</v>
      </c>
      <c r="BK173" s="4">
        <v>0.377</v>
      </c>
      <c r="BL173" s="4">
        <v>0.55400000000000005</v>
      </c>
      <c r="BM173" s="4">
        <v>1.2937000000000001</v>
      </c>
      <c r="BQ173" s="4">
        <v>0</v>
      </c>
      <c r="BR173" s="4">
        <v>0.487676</v>
      </c>
      <c r="BS173" s="4">
        <v>-5</v>
      </c>
      <c r="BT173" s="4">
        <v>7.0000000000000001E-3</v>
      </c>
      <c r="BU173" s="4">
        <v>11.917581999999999</v>
      </c>
      <c r="BV173" s="4">
        <v>0.1414</v>
      </c>
    </row>
    <row r="174" spans="1:74" x14ac:dyDescent="0.25">
      <c r="A174" s="2">
        <v>42804</v>
      </c>
      <c r="B174" s="3">
        <v>0.62415753472222224</v>
      </c>
      <c r="C174" s="4">
        <v>14.224</v>
      </c>
      <c r="D174" s="4">
        <v>0.98280000000000001</v>
      </c>
      <c r="E174" s="4">
        <v>9827.5301199999994</v>
      </c>
      <c r="F174" s="4">
        <v>14.3</v>
      </c>
      <c r="G174" s="4">
        <v>30.3</v>
      </c>
      <c r="H174" s="4">
        <v>200.4</v>
      </c>
      <c r="J174" s="4">
        <v>0</v>
      </c>
      <c r="K174" s="4">
        <v>0.84719999999999995</v>
      </c>
      <c r="L174" s="4">
        <v>12.0502</v>
      </c>
      <c r="M174" s="4">
        <v>0.83260000000000001</v>
      </c>
      <c r="N174" s="4">
        <v>12.114800000000001</v>
      </c>
      <c r="O174" s="4">
        <v>25.669799999999999</v>
      </c>
      <c r="P174" s="4">
        <v>37.799999999999997</v>
      </c>
      <c r="Q174" s="4">
        <v>9.3280999999999992</v>
      </c>
      <c r="R174" s="4">
        <v>19.765000000000001</v>
      </c>
      <c r="S174" s="4">
        <v>29.1</v>
      </c>
      <c r="T174" s="4">
        <v>200.4</v>
      </c>
      <c r="W174" s="4">
        <v>0</v>
      </c>
      <c r="X174" s="4">
        <v>0</v>
      </c>
      <c r="Y174" s="4">
        <v>12.2</v>
      </c>
      <c r="Z174" s="4">
        <v>845</v>
      </c>
      <c r="AA174" s="4">
        <v>865</v>
      </c>
      <c r="AB174" s="4">
        <v>839</v>
      </c>
      <c r="AC174" s="4">
        <v>72</v>
      </c>
      <c r="AD174" s="4">
        <v>11.44</v>
      </c>
      <c r="AE174" s="4">
        <v>0.26</v>
      </c>
      <c r="AF174" s="4">
        <v>992</v>
      </c>
      <c r="AG174" s="4">
        <v>-7</v>
      </c>
      <c r="AH174" s="4">
        <v>12.723277</v>
      </c>
      <c r="AI174" s="4">
        <v>28</v>
      </c>
      <c r="AJ174" s="4">
        <v>137</v>
      </c>
      <c r="AK174" s="4">
        <v>137.6</v>
      </c>
      <c r="AL174" s="4">
        <v>5.2</v>
      </c>
      <c r="AM174" s="4">
        <v>142</v>
      </c>
      <c r="AN174" s="4" t="s">
        <v>155</v>
      </c>
      <c r="AO174" s="4">
        <v>1</v>
      </c>
      <c r="AP174" s="5">
        <v>0.83245370370370375</v>
      </c>
      <c r="AQ174" s="4">
        <v>47.159894000000001</v>
      </c>
      <c r="AR174" s="4">
        <v>-88.484131000000005</v>
      </c>
      <c r="AS174" s="4">
        <v>308.60000000000002</v>
      </c>
      <c r="AT174" s="4">
        <v>32.700000000000003</v>
      </c>
      <c r="AU174" s="4">
        <v>12</v>
      </c>
      <c r="AV174" s="4">
        <v>10</v>
      </c>
      <c r="AW174" s="4" t="s">
        <v>419</v>
      </c>
      <c r="AX174" s="4">
        <v>1.5167999999999999</v>
      </c>
      <c r="AY174" s="4">
        <v>1.0708</v>
      </c>
      <c r="AZ174" s="4">
        <v>2.2999999999999998</v>
      </c>
      <c r="BA174" s="4">
        <v>11.154</v>
      </c>
      <c r="BB174" s="4">
        <v>11.07</v>
      </c>
      <c r="BC174" s="4">
        <v>0.99</v>
      </c>
      <c r="BD174" s="4">
        <v>18.036999999999999</v>
      </c>
      <c r="BE174" s="4">
        <v>2258.8820000000001</v>
      </c>
      <c r="BF174" s="4">
        <v>99.334999999999994</v>
      </c>
      <c r="BG174" s="4">
        <v>0.23799999999999999</v>
      </c>
      <c r="BH174" s="4">
        <v>0.504</v>
      </c>
      <c r="BI174" s="4">
        <v>0.74199999999999999</v>
      </c>
      <c r="BJ174" s="4">
        <v>0.183</v>
      </c>
      <c r="BK174" s="4">
        <v>0.38800000000000001</v>
      </c>
      <c r="BL174" s="4">
        <v>0.57099999999999995</v>
      </c>
      <c r="BM174" s="4">
        <v>1.5577000000000001</v>
      </c>
      <c r="BQ174" s="4">
        <v>0</v>
      </c>
      <c r="BR174" s="4">
        <v>0.45409500000000003</v>
      </c>
      <c r="BS174" s="4">
        <v>-5</v>
      </c>
      <c r="BT174" s="4">
        <v>7.0000000000000001E-3</v>
      </c>
      <c r="BU174" s="4">
        <v>11.096944000000001</v>
      </c>
      <c r="BV174" s="4">
        <v>0.1414</v>
      </c>
    </row>
    <row r="175" spans="1:74" x14ac:dyDescent="0.25">
      <c r="A175" s="2">
        <v>42804</v>
      </c>
      <c r="B175" s="3">
        <v>0.62416910879629628</v>
      </c>
      <c r="C175" s="4">
        <v>14.239000000000001</v>
      </c>
      <c r="D175" s="4">
        <v>0.51970000000000005</v>
      </c>
      <c r="E175" s="4">
        <v>5197.1186440000001</v>
      </c>
      <c r="F175" s="4">
        <v>14.4</v>
      </c>
      <c r="G175" s="4">
        <v>47.5</v>
      </c>
      <c r="H175" s="4">
        <v>170.5</v>
      </c>
      <c r="J175" s="4">
        <v>0</v>
      </c>
      <c r="K175" s="4">
        <v>0.8518</v>
      </c>
      <c r="L175" s="4">
        <v>12.129300000000001</v>
      </c>
      <c r="M175" s="4">
        <v>0.44269999999999998</v>
      </c>
      <c r="N175" s="4">
        <v>12.281000000000001</v>
      </c>
      <c r="O175" s="4">
        <v>40.500700000000002</v>
      </c>
      <c r="P175" s="4">
        <v>52.8</v>
      </c>
      <c r="Q175" s="4">
        <v>9.4559999999999995</v>
      </c>
      <c r="R175" s="4">
        <v>31.1843</v>
      </c>
      <c r="S175" s="4">
        <v>40.6</v>
      </c>
      <c r="T175" s="4">
        <v>170.471</v>
      </c>
      <c r="W175" s="4">
        <v>0</v>
      </c>
      <c r="X175" s="4">
        <v>0</v>
      </c>
      <c r="Y175" s="4">
        <v>12.3</v>
      </c>
      <c r="Z175" s="4">
        <v>845</v>
      </c>
      <c r="AA175" s="4">
        <v>864</v>
      </c>
      <c r="AB175" s="4">
        <v>837</v>
      </c>
      <c r="AC175" s="4">
        <v>72</v>
      </c>
      <c r="AD175" s="4">
        <v>11.44</v>
      </c>
      <c r="AE175" s="4">
        <v>0.26</v>
      </c>
      <c r="AF175" s="4">
        <v>992</v>
      </c>
      <c r="AG175" s="4">
        <v>-7</v>
      </c>
      <c r="AH175" s="4">
        <v>12.276275999999999</v>
      </c>
      <c r="AI175" s="4">
        <v>28</v>
      </c>
      <c r="AJ175" s="4">
        <v>137</v>
      </c>
      <c r="AK175" s="4">
        <v>138.69999999999999</v>
      </c>
      <c r="AL175" s="4">
        <v>5.2</v>
      </c>
      <c r="AM175" s="4">
        <v>142</v>
      </c>
      <c r="AN175" s="4" t="s">
        <v>155</v>
      </c>
      <c r="AO175" s="4">
        <v>1</v>
      </c>
      <c r="AP175" s="5">
        <v>0.83246527777777779</v>
      </c>
      <c r="AQ175" s="4">
        <v>47.160026000000002</v>
      </c>
      <c r="AR175" s="4">
        <v>-88.484138000000002</v>
      </c>
      <c r="AS175" s="4">
        <v>308.8</v>
      </c>
      <c r="AT175" s="4">
        <v>32.9</v>
      </c>
      <c r="AU175" s="4">
        <v>12</v>
      </c>
      <c r="AV175" s="4">
        <v>10</v>
      </c>
      <c r="AW175" s="4" t="s">
        <v>419</v>
      </c>
      <c r="AX175" s="4">
        <v>1.4</v>
      </c>
      <c r="AY175" s="4">
        <v>1.1000000000000001</v>
      </c>
      <c r="AZ175" s="4">
        <v>2.2999999999999998</v>
      </c>
      <c r="BA175" s="4">
        <v>11.154</v>
      </c>
      <c r="BB175" s="4">
        <v>11.44</v>
      </c>
      <c r="BC175" s="4">
        <v>1.03</v>
      </c>
      <c r="BD175" s="4">
        <v>17.393000000000001</v>
      </c>
      <c r="BE175" s="4">
        <v>2330.5729999999999</v>
      </c>
      <c r="BF175" s="4">
        <v>54.140999999999998</v>
      </c>
      <c r="BG175" s="4">
        <v>0.247</v>
      </c>
      <c r="BH175" s="4">
        <v>0.81499999999999995</v>
      </c>
      <c r="BI175" s="4">
        <v>1.0620000000000001</v>
      </c>
      <c r="BJ175" s="4">
        <v>0.19</v>
      </c>
      <c r="BK175" s="4">
        <v>0.627</v>
      </c>
      <c r="BL175" s="4">
        <v>0.81799999999999995</v>
      </c>
      <c r="BM175" s="4">
        <v>1.3582000000000001</v>
      </c>
      <c r="BQ175" s="4">
        <v>0</v>
      </c>
      <c r="BR175" s="4">
        <v>0.37546200000000002</v>
      </c>
      <c r="BS175" s="4">
        <v>-5</v>
      </c>
      <c r="BT175" s="4">
        <v>6.7239999999999999E-3</v>
      </c>
      <c r="BU175" s="4">
        <v>9.1753640000000001</v>
      </c>
      <c r="BV175" s="4">
        <v>0.135819</v>
      </c>
    </row>
    <row r="176" spans="1:74" x14ac:dyDescent="0.25">
      <c r="A176" s="2">
        <v>42804</v>
      </c>
      <c r="B176" s="3">
        <v>0.62418068287037032</v>
      </c>
      <c r="C176" s="4">
        <v>14.282</v>
      </c>
      <c r="D176" s="4">
        <v>0.23580000000000001</v>
      </c>
      <c r="E176" s="4">
        <v>2358.3919599999999</v>
      </c>
      <c r="F176" s="4">
        <v>15.3</v>
      </c>
      <c r="G176" s="4">
        <v>57.4</v>
      </c>
      <c r="H176" s="4">
        <v>102.4</v>
      </c>
      <c r="J176" s="4">
        <v>0</v>
      </c>
      <c r="K176" s="4">
        <v>0.85440000000000005</v>
      </c>
      <c r="L176" s="4">
        <v>12.203099999999999</v>
      </c>
      <c r="M176" s="4">
        <v>0.20150000000000001</v>
      </c>
      <c r="N176" s="4">
        <v>13.101900000000001</v>
      </c>
      <c r="O176" s="4">
        <v>49.058500000000002</v>
      </c>
      <c r="P176" s="4">
        <v>62.2</v>
      </c>
      <c r="Q176" s="4">
        <v>10.088100000000001</v>
      </c>
      <c r="R176" s="4">
        <v>37.773600000000002</v>
      </c>
      <c r="S176" s="4">
        <v>47.9</v>
      </c>
      <c r="T176" s="4">
        <v>102.3646</v>
      </c>
      <c r="W176" s="4">
        <v>0</v>
      </c>
      <c r="X176" s="4">
        <v>0</v>
      </c>
      <c r="Y176" s="4">
        <v>12.2</v>
      </c>
      <c r="Z176" s="4">
        <v>849</v>
      </c>
      <c r="AA176" s="4">
        <v>863</v>
      </c>
      <c r="AB176" s="4">
        <v>837</v>
      </c>
      <c r="AC176" s="4">
        <v>72</v>
      </c>
      <c r="AD176" s="4">
        <v>11.44</v>
      </c>
      <c r="AE176" s="4">
        <v>0.26</v>
      </c>
      <c r="AF176" s="4">
        <v>992</v>
      </c>
      <c r="AG176" s="4">
        <v>-7</v>
      </c>
      <c r="AH176" s="4">
        <v>12.723000000000001</v>
      </c>
      <c r="AI176" s="4">
        <v>28</v>
      </c>
      <c r="AJ176" s="4">
        <v>137</v>
      </c>
      <c r="AK176" s="4">
        <v>138</v>
      </c>
      <c r="AL176" s="4">
        <v>5.0999999999999996</v>
      </c>
      <c r="AM176" s="4">
        <v>142</v>
      </c>
      <c r="AN176" s="4" t="s">
        <v>155</v>
      </c>
      <c r="AO176" s="4">
        <v>1</v>
      </c>
      <c r="AP176" s="5">
        <v>0.83247685185185183</v>
      </c>
      <c r="AQ176" s="4">
        <v>47.160165999999997</v>
      </c>
      <c r="AR176" s="4">
        <v>-88.484145999999996</v>
      </c>
      <c r="AS176" s="4">
        <v>309</v>
      </c>
      <c r="AT176" s="4">
        <v>33.6</v>
      </c>
      <c r="AU176" s="4">
        <v>12</v>
      </c>
      <c r="AV176" s="4">
        <v>10</v>
      </c>
      <c r="AW176" s="4" t="s">
        <v>419</v>
      </c>
      <c r="AX176" s="4">
        <v>1.4</v>
      </c>
      <c r="AY176" s="4">
        <v>1.1708000000000001</v>
      </c>
      <c r="AZ176" s="4">
        <v>2.2999999999999998</v>
      </c>
      <c r="BA176" s="4">
        <v>11.154</v>
      </c>
      <c r="BB176" s="4">
        <v>11.65</v>
      </c>
      <c r="BC176" s="4">
        <v>1.04</v>
      </c>
      <c r="BD176" s="4">
        <v>17.036999999999999</v>
      </c>
      <c r="BE176" s="4">
        <v>2377.7710000000002</v>
      </c>
      <c r="BF176" s="4">
        <v>24.99</v>
      </c>
      <c r="BG176" s="4">
        <v>0.26700000000000002</v>
      </c>
      <c r="BH176" s="4">
        <v>1.0009999999999999</v>
      </c>
      <c r="BI176" s="4">
        <v>1.268</v>
      </c>
      <c r="BJ176" s="4">
        <v>0.20599999999999999</v>
      </c>
      <c r="BK176" s="4">
        <v>0.77100000000000002</v>
      </c>
      <c r="BL176" s="4">
        <v>0.97699999999999998</v>
      </c>
      <c r="BM176" s="4">
        <v>0.82699999999999996</v>
      </c>
      <c r="BQ176" s="4">
        <v>0</v>
      </c>
      <c r="BR176" s="4">
        <v>0.339723</v>
      </c>
      <c r="BS176" s="4">
        <v>-5</v>
      </c>
      <c r="BT176" s="4">
        <v>6.0000000000000001E-3</v>
      </c>
      <c r="BU176" s="4">
        <v>8.3019809999999996</v>
      </c>
      <c r="BV176" s="4">
        <v>0.1212</v>
      </c>
    </row>
    <row r="177" spans="1:74" x14ac:dyDescent="0.25">
      <c r="A177" s="2">
        <v>42804</v>
      </c>
      <c r="B177" s="3">
        <v>0.62419225694444447</v>
      </c>
      <c r="C177" s="4">
        <v>14.459</v>
      </c>
      <c r="D177" s="4">
        <v>0.1288</v>
      </c>
      <c r="E177" s="4">
        <v>1288.33195</v>
      </c>
      <c r="F177" s="4">
        <v>16.3</v>
      </c>
      <c r="G177" s="4">
        <v>57.5</v>
      </c>
      <c r="H177" s="4">
        <v>120.3</v>
      </c>
      <c r="J177" s="4">
        <v>0</v>
      </c>
      <c r="K177" s="4">
        <v>0.85389999999999999</v>
      </c>
      <c r="L177" s="4">
        <v>12.347</v>
      </c>
      <c r="M177" s="4">
        <v>0.11</v>
      </c>
      <c r="N177" s="4">
        <v>13.9331</v>
      </c>
      <c r="O177" s="4">
        <v>49.100700000000003</v>
      </c>
      <c r="P177" s="4">
        <v>63</v>
      </c>
      <c r="Q177" s="4">
        <v>10.729799999999999</v>
      </c>
      <c r="R177" s="4">
        <v>37.812199999999997</v>
      </c>
      <c r="S177" s="4">
        <v>48.5</v>
      </c>
      <c r="T177" s="4">
        <v>120.3</v>
      </c>
      <c r="W177" s="4">
        <v>0</v>
      </c>
      <c r="X177" s="4">
        <v>0</v>
      </c>
      <c r="Y177" s="4">
        <v>12.2</v>
      </c>
      <c r="Z177" s="4">
        <v>850</v>
      </c>
      <c r="AA177" s="4">
        <v>861</v>
      </c>
      <c r="AB177" s="4">
        <v>836</v>
      </c>
      <c r="AC177" s="4">
        <v>72.3</v>
      </c>
      <c r="AD177" s="4">
        <v>11.48</v>
      </c>
      <c r="AE177" s="4">
        <v>0.26</v>
      </c>
      <c r="AF177" s="4">
        <v>992</v>
      </c>
      <c r="AG177" s="4">
        <v>-7</v>
      </c>
      <c r="AH177" s="4">
        <v>12.276999999999999</v>
      </c>
      <c r="AI177" s="4">
        <v>28</v>
      </c>
      <c r="AJ177" s="4">
        <v>137</v>
      </c>
      <c r="AK177" s="4">
        <v>137.4</v>
      </c>
      <c r="AL177" s="4">
        <v>5.0999999999999996</v>
      </c>
      <c r="AM177" s="4">
        <v>142</v>
      </c>
      <c r="AN177" s="4" t="s">
        <v>155</v>
      </c>
      <c r="AO177" s="4">
        <v>1</v>
      </c>
      <c r="AP177" s="5">
        <v>0.83248842592592587</v>
      </c>
      <c r="AQ177" s="4">
        <v>47.160207</v>
      </c>
      <c r="AR177" s="4">
        <v>-88.484148000000005</v>
      </c>
      <c r="AS177" s="4">
        <v>309.10000000000002</v>
      </c>
      <c r="AT177" s="4">
        <v>33.9</v>
      </c>
      <c r="AU177" s="4">
        <v>12</v>
      </c>
      <c r="AV177" s="4">
        <v>10</v>
      </c>
      <c r="AW177" s="4" t="s">
        <v>419</v>
      </c>
      <c r="AX177" s="4">
        <v>1.4</v>
      </c>
      <c r="AY177" s="4">
        <v>1.2</v>
      </c>
      <c r="AZ177" s="4">
        <v>2.2999999999999998</v>
      </c>
      <c r="BA177" s="4">
        <v>11.154</v>
      </c>
      <c r="BB177" s="4">
        <v>11.61</v>
      </c>
      <c r="BC177" s="4">
        <v>1.04</v>
      </c>
      <c r="BD177" s="4">
        <v>17.106000000000002</v>
      </c>
      <c r="BE177" s="4">
        <v>2395.3229999999999</v>
      </c>
      <c r="BF177" s="4">
        <v>13.584</v>
      </c>
      <c r="BG177" s="4">
        <v>0.28299999999999997</v>
      </c>
      <c r="BH177" s="4">
        <v>0.998</v>
      </c>
      <c r="BI177" s="4">
        <v>1.2809999999999999</v>
      </c>
      <c r="BJ177" s="4">
        <v>0.218</v>
      </c>
      <c r="BK177" s="4">
        <v>0.76800000000000002</v>
      </c>
      <c r="BL177" s="4">
        <v>0.98599999999999999</v>
      </c>
      <c r="BM177" s="4">
        <v>0.9677</v>
      </c>
      <c r="BQ177" s="4">
        <v>0</v>
      </c>
      <c r="BR177" s="4">
        <v>0.32154899999999997</v>
      </c>
      <c r="BS177" s="4">
        <v>-5</v>
      </c>
      <c r="BT177" s="4">
        <v>6.0000000000000001E-3</v>
      </c>
      <c r="BU177" s="4">
        <v>7.8578539999999997</v>
      </c>
      <c r="BV177" s="4">
        <v>0.1212</v>
      </c>
    </row>
    <row r="178" spans="1:74" x14ac:dyDescent="0.25">
      <c r="A178" s="2">
        <v>42804</v>
      </c>
      <c r="B178" s="3">
        <v>0.62420383101851851</v>
      </c>
      <c r="C178" s="4">
        <v>14.476000000000001</v>
      </c>
      <c r="D178" s="4">
        <v>8.1299999999999997E-2</v>
      </c>
      <c r="E178" s="4">
        <v>813.02499999999998</v>
      </c>
      <c r="F178" s="4">
        <v>16.399999999999999</v>
      </c>
      <c r="G178" s="4">
        <v>56.7</v>
      </c>
      <c r="H178" s="4">
        <v>89.2</v>
      </c>
      <c r="J178" s="4">
        <v>0</v>
      </c>
      <c r="K178" s="4">
        <v>0.85419999999999996</v>
      </c>
      <c r="L178" s="4">
        <v>12.365600000000001</v>
      </c>
      <c r="M178" s="4">
        <v>6.9500000000000006E-2</v>
      </c>
      <c r="N178" s="4">
        <v>14.0093</v>
      </c>
      <c r="O178" s="4">
        <v>48.4176</v>
      </c>
      <c r="P178" s="4">
        <v>62.4</v>
      </c>
      <c r="Q178" s="4">
        <v>10.792999999999999</v>
      </c>
      <c r="R178" s="4">
        <v>37.301699999999997</v>
      </c>
      <c r="S178" s="4">
        <v>48.1</v>
      </c>
      <c r="T178" s="4">
        <v>89.158299999999997</v>
      </c>
      <c r="W178" s="4">
        <v>0</v>
      </c>
      <c r="X178" s="4">
        <v>0</v>
      </c>
      <c r="Y178" s="4">
        <v>12.2</v>
      </c>
      <c r="Z178" s="4">
        <v>849</v>
      </c>
      <c r="AA178" s="4">
        <v>859</v>
      </c>
      <c r="AB178" s="4">
        <v>834</v>
      </c>
      <c r="AC178" s="4">
        <v>73</v>
      </c>
      <c r="AD178" s="4">
        <v>11.6</v>
      </c>
      <c r="AE178" s="4">
        <v>0.27</v>
      </c>
      <c r="AF178" s="4">
        <v>992</v>
      </c>
      <c r="AG178" s="4">
        <v>-7</v>
      </c>
      <c r="AH178" s="4">
        <v>13</v>
      </c>
      <c r="AI178" s="4">
        <v>28</v>
      </c>
      <c r="AJ178" s="4">
        <v>137</v>
      </c>
      <c r="AK178" s="4">
        <v>136.6</v>
      </c>
      <c r="AL178" s="4">
        <v>5</v>
      </c>
      <c r="AM178" s="4">
        <v>142</v>
      </c>
      <c r="AN178" s="4" t="s">
        <v>155</v>
      </c>
      <c r="AO178" s="4">
        <v>1</v>
      </c>
      <c r="AP178" s="5">
        <v>0.83248842592592587</v>
      </c>
      <c r="AQ178" s="4">
        <v>47.160398999999998</v>
      </c>
      <c r="AR178" s="4">
        <v>-88.484155999999999</v>
      </c>
      <c r="AS178" s="4">
        <v>309.5</v>
      </c>
      <c r="AT178" s="4">
        <v>33.9</v>
      </c>
      <c r="AU178" s="4">
        <v>12</v>
      </c>
      <c r="AV178" s="4">
        <v>10</v>
      </c>
      <c r="AW178" s="4" t="s">
        <v>419</v>
      </c>
      <c r="AX178" s="4">
        <v>1.4</v>
      </c>
      <c r="AY178" s="4">
        <v>1.2</v>
      </c>
      <c r="AZ178" s="4">
        <v>2.2999999999999998</v>
      </c>
      <c r="BA178" s="4">
        <v>11.154</v>
      </c>
      <c r="BB178" s="4">
        <v>11.64</v>
      </c>
      <c r="BC178" s="4">
        <v>1.04</v>
      </c>
      <c r="BD178" s="4">
        <v>17.065000000000001</v>
      </c>
      <c r="BE178" s="4">
        <v>2403.7820000000002</v>
      </c>
      <c r="BF178" s="4">
        <v>8.593</v>
      </c>
      <c r="BG178" s="4">
        <v>0.28499999999999998</v>
      </c>
      <c r="BH178" s="4">
        <v>0.98599999999999999</v>
      </c>
      <c r="BI178" s="4">
        <v>1.2709999999999999</v>
      </c>
      <c r="BJ178" s="4">
        <v>0.22</v>
      </c>
      <c r="BK178" s="4">
        <v>0.75900000000000001</v>
      </c>
      <c r="BL178" s="4">
        <v>0.97899999999999998</v>
      </c>
      <c r="BM178" s="4">
        <v>0.71870000000000001</v>
      </c>
      <c r="BQ178" s="4">
        <v>0</v>
      </c>
      <c r="BR178" s="4">
        <v>0.26713599999999998</v>
      </c>
      <c r="BS178" s="4">
        <v>-5</v>
      </c>
      <c r="BT178" s="4">
        <v>6.0000000000000001E-3</v>
      </c>
      <c r="BU178" s="4">
        <v>6.5281359999999999</v>
      </c>
      <c r="BV178" s="4">
        <v>0.1212</v>
      </c>
    </row>
    <row r="179" spans="1:74" x14ac:dyDescent="0.25">
      <c r="A179" s="2">
        <v>42804</v>
      </c>
      <c r="B179" s="3">
        <v>0.62421540509259266</v>
      </c>
      <c r="C179" s="4">
        <v>14.47</v>
      </c>
      <c r="D179" s="4">
        <v>5.5500000000000001E-2</v>
      </c>
      <c r="E179" s="4">
        <v>554.69166700000005</v>
      </c>
      <c r="F179" s="4">
        <v>16.3</v>
      </c>
      <c r="G179" s="4">
        <v>38</v>
      </c>
      <c r="H179" s="4">
        <v>87.4</v>
      </c>
      <c r="J179" s="4">
        <v>0</v>
      </c>
      <c r="K179" s="4">
        <v>0.85460000000000003</v>
      </c>
      <c r="L179" s="4">
        <v>12.365399999999999</v>
      </c>
      <c r="M179" s="4">
        <v>4.7399999999999998E-2</v>
      </c>
      <c r="N179" s="4">
        <v>13.9292</v>
      </c>
      <c r="O179" s="4">
        <v>32.473100000000002</v>
      </c>
      <c r="P179" s="4">
        <v>46.4</v>
      </c>
      <c r="Q179" s="4">
        <v>10.731299999999999</v>
      </c>
      <c r="R179" s="4">
        <v>25.017800000000001</v>
      </c>
      <c r="S179" s="4">
        <v>35.700000000000003</v>
      </c>
      <c r="T179" s="4">
        <v>87.385000000000005</v>
      </c>
      <c r="W179" s="4">
        <v>0</v>
      </c>
      <c r="X179" s="4">
        <v>0</v>
      </c>
      <c r="Y179" s="4">
        <v>12.1</v>
      </c>
      <c r="Z179" s="4">
        <v>848</v>
      </c>
      <c r="AA179" s="4">
        <v>859</v>
      </c>
      <c r="AB179" s="4">
        <v>833</v>
      </c>
      <c r="AC179" s="4">
        <v>73</v>
      </c>
      <c r="AD179" s="4">
        <v>11.6</v>
      </c>
      <c r="AE179" s="4">
        <v>0.27</v>
      </c>
      <c r="AF179" s="4">
        <v>992</v>
      </c>
      <c r="AG179" s="4">
        <v>-7</v>
      </c>
      <c r="AH179" s="4">
        <v>13</v>
      </c>
      <c r="AI179" s="4">
        <v>28</v>
      </c>
      <c r="AJ179" s="4">
        <v>137</v>
      </c>
      <c r="AK179" s="4">
        <v>138</v>
      </c>
      <c r="AL179" s="4">
        <v>5</v>
      </c>
      <c r="AM179" s="4">
        <v>142</v>
      </c>
      <c r="AN179" s="4" t="s">
        <v>155</v>
      </c>
      <c r="AO179" s="4">
        <v>1</v>
      </c>
      <c r="AP179" s="5">
        <v>0.83251157407407417</v>
      </c>
      <c r="AQ179" s="4">
        <v>47.160575000000001</v>
      </c>
      <c r="AR179" s="4">
        <v>-88.484164000000007</v>
      </c>
      <c r="AS179" s="4">
        <v>309.60000000000002</v>
      </c>
      <c r="AT179" s="4">
        <v>33.9</v>
      </c>
      <c r="AU179" s="4">
        <v>12</v>
      </c>
      <c r="AV179" s="4">
        <v>10</v>
      </c>
      <c r="AW179" s="4" t="s">
        <v>419</v>
      </c>
      <c r="AX179" s="4">
        <v>1.4</v>
      </c>
      <c r="AY179" s="4">
        <v>1.2</v>
      </c>
      <c r="AZ179" s="4">
        <v>2.2999999999999998</v>
      </c>
      <c r="BA179" s="4">
        <v>11.154</v>
      </c>
      <c r="BB179" s="4">
        <v>11.67</v>
      </c>
      <c r="BC179" s="4">
        <v>1.05</v>
      </c>
      <c r="BD179" s="4">
        <v>17.02</v>
      </c>
      <c r="BE179" s="4">
        <v>2408.098</v>
      </c>
      <c r="BF179" s="4">
        <v>5.875</v>
      </c>
      <c r="BG179" s="4">
        <v>0.28399999999999997</v>
      </c>
      <c r="BH179" s="4">
        <v>0.66200000000000003</v>
      </c>
      <c r="BI179" s="4">
        <v>0.94599999999999995</v>
      </c>
      <c r="BJ179" s="4">
        <v>0.219</v>
      </c>
      <c r="BK179" s="4">
        <v>0.51</v>
      </c>
      <c r="BL179" s="4">
        <v>0.72899999999999998</v>
      </c>
      <c r="BM179" s="4">
        <v>0.7056</v>
      </c>
      <c r="BQ179" s="4">
        <v>0</v>
      </c>
      <c r="BR179" s="4">
        <v>0.25258700000000001</v>
      </c>
      <c r="BS179" s="4">
        <v>-5</v>
      </c>
      <c r="BT179" s="4">
        <v>6.2769999999999996E-3</v>
      </c>
      <c r="BU179" s="4">
        <v>6.1725950000000003</v>
      </c>
      <c r="BV179" s="4">
        <v>0.12679499999999999</v>
      </c>
    </row>
    <row r="180" spans="1:74" x14ac:dyDescent="0.25">
      <c r="A180" s="2">
        <v>42804</v>
      </c>
      <c r="B180" s="3">
        <v>0.6242269791666667</v>
      </c>
      <c r="C180" s="4">
        <v>14.47</v>
      </c>
      <c r="D180" s="4">
        <v>3.8100000000000002E-2</v>
      </c>
      <c r="E180" s="4">
        <v>381.11688299999997</v>
      </c>
      <c r="F180" s="4">
        <v>16.3</v>
      </c>
      <c r="G180" s="4">
        <v>37.6</v>
      </c>
      <c r="H180" s="4">
        <v>108.7</v>
      </c>
      <c r="J180" s="4">
        <v>0</v>
      </c>
      <c r="K180" s="4">
        <v>0.85470000000000002</v>
      </c>
      <c r="L180" s="4">
        <v>12.367900000000001</v>
      </c>
      <c r="M180" s="4">
        <v>3.2599999999999997E-2</v>
      </c>
      <c r="N180" s="4">
        <v>13.9184</v>
      </c>
      <c r="O180" s="4">
        <v>32.165799999999997</v>
      </c>
      <c r="P180" s="4">
        <v>46.1</v>
      </c>
      <c r="Q180" s="4">
        <v>10.723100000000001</v>
      </c>
      <c r="R180" s="4">
        <v>24.781300000000002</v>
      </c>
      <c r="S180" s="4">
        <v>35.5</v>
      </c>
      <c r="T180" s="4">
        <v>108.67870000000001</v>
      </c>
      <c r="W180" s="4">
        <v>0</v>
      </c>
      <c r="X180" s="4">
        <v>0</v>
      </c>
      <c r="Y180" s="4">
        <v>12.2</v>
      </c>
      <c r="Z180" s="4">
        <v>848</v>
      </c>
      <c r="AA180" s="4">
        <v>857</v>
      </c>
      <c r="AB180" s="4">
        <v>833</v>
      </c>
      <c r="AC180" s="4">
        <v>73</v>
      </c>
      <c r="AD180" s="4">
        <v>11.6</v>
      </c>
      <c r="AE180" s="4">
        <v>0.27</v>
      </c>
      <c r="AF180" s="4">
        <v>992</v>
      </c>
      <c r="AG180" s="4">
        <v>-7</v>
      </c>
      <c r="AH180" s="4">
        <v>13</v>
      </c>
      <c r="AI180" s="4">
        <v>28</v>
      </c>
      <c r="AJ180" s="4">
        <v>137</v>
      </c>
      <c r="AK180" s="4">
        <v>138.30000000000001</v>
      </c>
      <c r="AL180" s="4">
        <v>5.0999999999999996</v>
      </c>
      <c r="AM180" s="4">
        <v>142</v>
      </c>
      <c r="AN180" s="4" t="s">
        <v>155</v>
      </c>
      <c r="AO180" s="4">
        <v>1</v>
      </c>
      <c r="AP180" s="5">
        <v>0.8325231481481481</v>
      </c>
      <c r="AQ180" s="4">
        <v>47.160730000000001</v>
      </c>
      <c r="AR180" s="4">
        <v>-88.484105999999997</v>
      </c>
      <c r="AS180" s="4">
        <v>309.8</v>
      </c>
      <c r="AT180" s="4">
        <v>35.5</v>
      </c>
      <c r="AU180" s="4">
        <v>12</v>
      </c>
      <c r="AV180" s="4">
        <v>10</v>
      </c>
      <c r="AW180" s="4" t="s">
        <v>419</v>
      </c>
      <c r="AX180" s="4">
        <v>1.4</v>
      </c>
      <c r="AY180" s="4">
        <v>1.2707999999999999</v>
      </c>
      <c r="AZ180" s="4">
        <v>2.3708</v>
      </c>
      <c r="BA180" s="4">
        <v>11.154</v>
      </c>
      <c r="BB180" s="4">
        <v>11.68</v>
      </c>
      <c r="BC180" s="4">
        <v>1.05</v>
      </c>
      <c r="BD180" s="4">
        <v>16.997</v>
      </c>
      <c r="BE180" s="4">
        <v>2410.5709999999999</v>
      </c>
      <c r="BF180" s="4">
        <v>4.0410000000000004</v>
      </c>
      <c r="BG180" s="4">
        <v>0.28399999999999997</v>
      </c>
      <c r="BH180" s="4">
        <v>0.65700000000000003</v>
      </c>
      <c r="BI180" s="4">
        <v>0.94099999999999995</v>
      </c>
      <c r="BJ180" s="4">
        <v>0.219</v>
      </c>
      <c r="BK180" s="4">
        <v>0.50600000000000001</v>
      </c>
      <c r="BL180" s="4">
        <v>0.72499999999999998</v>
      </c>
      <c r="BM180" s="4">
        <v>0.87829999999999997</v>
      </c>
      <c r="BQ180" s="4">
        <v>0</v>
      </c>
      <c r="BR180" s="4">
        <v>0.29411300000000001</v>
      </c>
      <c r="BS180" s="4">
        <v>-5</v>
      </c>
      <c r="BT180" s="4">
        <v>7.0000000000000001E-3</v>
      </c>
      <c r="BU180" s="4">
        <v>7.1873870000000002</v>
      </c>
      <c r="BV180" s="4">
        <v>0.1414</v>
      </c>
    </row>
    <row r="181" spans="1:74" x14ac:dyDescent="0.25">
      <c r="A181" s="2">
        <v>42804</v>
      </c>
      <c r="B181" s="3">
        <v>0.62423855324074073</v>
      </c>
      <c r="C181" s="4">
        <v>14.47</v>
      </c>
      <c r="D181" s="4">
        <v>2.6499999999999999E-2</v>
      </c>
      <c r="E181" s="4">
        <v>265.22891600000003</v>
      </c>
      <c r="F181" s="4">
        <v>16.2</v>
      </c>
      <c r="G181" s="4">
        <v>35.700000000000003</v>
      </c>
      <c r="H181" s="4">
        <v>71.2</v>
      </c>
      <c r="J181" s="4">
        <v>0</v>
      </c>
      <c r="K181" s="4">
        <v>0.85489999999999999</v>
      </c>
      <c r="L181" s="4">
        <v>12.369899999999999</v>
      </c>
      <c r="M181" s="4">
        <v>2.2700000000000001E-2</v>
      </c>
      <c r="N181" s="4">
        <v>13.848800000000001</v>
      </c>
      <c r="O181" s="4">
        <v>30.518699999999999</v>
      </c>
      <c r="P181" s="4">
        <v>44.4</v>
      </c>
      <c r="Q181" s="4">
        <v>10.6715</v>
      </c>
      <c r="R181" s="4">
        <v>23.5168</v>
      </c>
      <c r="S181" s="4">
        <v>34.200000000000003</v>
      </c>
      <c r="T181" s="4">
        <v>71.220399999999998</v>
      </c>
      <c r="W181" s="4">
        <v>0</v>
      </c>
      <c r="X181" s="4">
        <v>0</v>
      </c>
      <c r="Y181" s="4">
        <v>12.2</v>
      </c>
      <c r="Z181" s="4">
        <v>846</v>
      </c>
      <c r="AA181" s="4">
        <v>856</v>
      </c>
      <c r="AB181" s="4">
        <v>833</v>
      </c>
      <c r="AC181" s="4">
        <v>73.3</v>
      </c>
      <c r="AD181" s="4">
        <v>11.65</v>
      </c>
      <c r="AE181" s="4">
        <v>0.27</v>
      </c>
      <c r="AF181" s="4">
        <v>991</v>
      </c>
      <c r="AG181" s="4">
        <v>-7</v>
      </c>
      <c r="AH181" s="4">
        <v>13</v>
      </c>
      <c r="AI181" s="4">
        <v>28</v>
      </c>
      <c r="AJ181" s="4">
        <v>137</v>
      </c>
      <c r="AK181" s="4">
        <v>139.30000000000001</v>
      </c>
      <c r="AL181" s="4">
        <v>5</v>
      </c>
      <c r="AM181" s="4">
        <v>142</v>
      </c>
      <c r="AN181" s="4" t="s">
        <v>155</v>
      </c>
      <c r="AO181" s="4">
        <v>1</v>
      </c>
      <c r="AP181" s="5">
        <v>0.83253472222222225</v>
      </c>
      <c r="AQ181" s="4">
        <v>47.160868999999998</v>
      </c>
      <c r="AR181" s="4">
        <v>-88.484050999999994</v>
      </c>
      <c r="AS181" s="4">
        <v>310</v>
      </c>
      <c r="AT181" s="4">
        <v>33.4</v>
      </c>
      <c r="AU181" s="4">
        <v>12</v>
      </c>
      <c r="AV181" s="4">
        <v>9</v>
      </c>
      <c r="AW181" s="4" t="s">
        <v>420</v>
      </c>
      <c r="AX181" s="4">
        <v>1.1876</v>
      </c>
      <c r="AY181" s="4">
        <v>1.3708</v>
      </c>
      <c r="AZ181" s="4">
        <v>2.1168</v>
      </c>
      <c r="BA181" s="4">
        <v>11.154</v>
      </c>
      <c r="BB181" s="4">
        <v>11.69</v>
      </c>
      <c r="BC181" s="4">
        <v>1.05</v>
      </c>
      <c r="BD181" s="4">
        <v>16.978000000000002</v>
      </c>
      <c r="BE181" s="4">
        <v>2413.2330000000002</v>
      </c>
      <c r="BF181" s="4">
        <v>2.8149999999999999</v>
      </c>
      <c r="BG181" s="4">
        <v>0.28299999999999997</v>
      </c>
      <c r="BH181" s="4">
        <v>0.623</v>
      </c>
      <c r="BI181" s="4">
        <v>0.90600000000000003</v>
      </c>
      <c r="BJ181" s="4">
        <v>0.218</v>
      </c>
      <c r="BK181" s="4">
        <v>0.48</v>
      </c>
      <c r="BL181" s="4">
        <v>0.69799999999999995</v>
      </c>
      <c r="BM181" s="4">
        <v>0.57609999999999995</v>
      </c>
      <c r="BQ181" s="4">
        <v>0</v>
      </c>
      <c r="BR181" s="4">
        <v>0.34067599999999998</v>
      </c>
      <c r="BS181" s="4">
        <v>-5</v>
      </c>
      <c r="BT181" s="4">
        <v>6.7229999999999998E-3</v>
      </c>
      <c r="BU181" s="4">
        <v>8.3252699999999997</v>
      </c>
      <c r="BV181" s="4">
        <v>0.13580500000000001</v>
      </c>
    </row>
    <row r="182" spans="1:74" x14ac:dyDescent="0.25">
      <c r="A182" s="2">
        <v>42804</v>
      </c>
      <c r="B182" s="3">
        <v>0.62425012731481477</v>
      </c>
      <c r="C182" s="4">
        <v>14.51</v>
      </c>
      <c r="D182" s="4">
        <v>2.4199999999999999E-2</v>
      </c>
      <c r="E182" s="4">
        <v>242.05171000000001</v>
      </c>
      <c r="F182" s="4">
        <v>16.2</v>
      </c>
      <c r="G182" s="4">
        <v>35.6</v>
      </c>
      <c r="H182" s="4">
        <v>99.7</v>
      </c>
      <c r="J182" s="4">
        <v>0</v>
      </c>
      <c r="K182" s="4">
        <v>0.85450000000000004</v>
      </c>
      <c r="L182" s="4">
        <v>12.3992</v>
      </c>
      <c r="M182" s="4">
        <v>2.07E-2</v>
      </c>
      <c r="N182" s="4">
        <v>13.8581</v>
      </c>
      <c r="O182" s="4">
        <v>30.3949</v>
      </c>
      <c r="P182" s="4">
        <v>44.3</v>
      </c>
      <c r="Q182" s="4">
        <v>10.6831</v>
      </c>
      <c r="R182" s="4">
        <v>23.4312</v>
      </c>
      <c r="S182" s="4">
        <v>34.1</v>
      </c>
      <c r="T182" s="4">
        <v>99.7303</v>
      </c>
      <c r="W182" s="4">
        <v>0</v>
      </c>
      <c r="X182" s="4">
        <v>0</v>
      </c>
      <c r="Y182" s="4">
        <v>12.2</v>
      </c>
      <c r="Z182" s="4">
        <v>846</v>
      </c>
      <c r="AA182" s="4">
        <v>857</v>
      </c>
      <c r="AB182" s="4">
        <v>833</v>
      </c>
      <c r="AC182" s="4">
        <v>74</v>
      </c>
      <c r="AD182" s="4">
        <v>11.77</v>
      </c>
      <c r="AE182" s="4">
        <v>0.27</v>
      </c>
      <c r="AF182" s="4">
        <v>991</v>
      </c>
      <c r="AG182" s="4">
        <v>-7</v>
      </c>
      <c r="AH182" s="4">
        <v>13</v>
      </c>
      <c r="AI182" s="4">
        <v>28</v>
      </c>
      <c r="AJ182" s="4">
        <v>137</v>
      </c>
      <c r="AK182" s="4">
        <v>139.19999999999999</v>
      </c>
      <c r="AL182" s="4">
        <v>5.2</v>
      </c>
      <c r="AM182" s="4">
        <v>142</v>
      </c>
      <c r="AN182" s="4" t="s">
        <v>155</v>
      </c>
      <c r="AO182" s="4">
        <v>1</v>
      </c>
      <c r="AP182" s="5">
        <v>0.83254629629629628</v>
      </c>
      <c r="AQ182" s="4">
        <v>47.160997999999999</v>
      </c>
      <c r="AR182" s="4">
        <v>-88.484020000000001</v>
      </c>
      <c r="AS182" s="4">
        <v>310.2</v>
      </c>
      <c r="AT182" s="4">
        <v>32.1</v>
      </c>
      <c r="AU182" s="4">
        <v>12</v>
      </c>
      <c r="AV182" s="4">
        <v>8</v>
      </c>
      <c r="AW182" s="4" t="s">
        <v>421</v>
      </c>
      <c r="AX182" s="4">
        <v>1.3124</v>
      </c>
      <c r="AY182" s="4">
        <v>1.8248</v>
      </c>
      <c r="AZ182" s="4">
        <v>2.4956</v>
      </c>
      <c r="BA182" s="4">
        <v>11.154</v>
      </c>
      <c r="BB182" s="4">
        <v>11.66</v>
      </c>
      <c r="BC182" s="4">
        <v>1.05</v>
      </c>
      <c r="BD182" s="4">
        <v>17.024999999999999</v>
      </c>
      <c r="BE182" s="4">
        <v>2413.06</v>
      </c>
      <c r="BF182" s="4">
        <v>2.5619999999999998</v>
      </c>
      <c r="BG182" s="4">
        <v>0.28199999999999997</v>
      </c>
      <c r="BH182" s="4">
        <v>0.61899999999999999</v>
      </c>
      <c r="BI182" s="4">
        <v>0.90200000000000002</v>
      </c>
      <c r="BJ182" s="4">
        <v>0.218</v>
      </c>
      <c r="BK182" s="4">
        <v>0.47799999999999998</v>
      </c>
      <c r="BL182" s="4">
        <v>0.69499999999999995</v>
      </c>
      <c r="BM182" s="4">
        <v>0.80479999999999996</v>
      </c>
      <c r="BQ182" s="4">
        <v>0</v>
      </c>
      <c r="BR182" s="4">
        <v>0.33754000000000001</v>
      </c>
      <c r="BS182" s="4">
        <v>-5</v>
      </c>
      <c r="BT182" s="4">
        <v>6.2769999999999996E-3</v>
      </c>
      <c r="BU182" s="4">
        <v>8.2486339999999991</v>
      </c>
      <c r="BV182" s="4">
        <v>0.12679499999999999</v>
      </c>
    </row>
    <row r="183" spans="1:74" x14ac:dyDescent="0.25">
      <c r="A183" s="2">
        <v>42804</v>
      </c>
      <c r="B183" s="3">
        <v>0.62426170138888892</v>
      </c>
      <c r="C183" s="4">
        <v>15.167999999999999</v>
      </c>
      <c r="D183" s="4">
        <v>0.12529999999999999</v>
      </c>
      <c r="E183" s="4">
        <v>1253.098712</v>
      </c>
      <c r="F183" s="4">
        <v>16.7</v>
      </c>
      <c r="G183" s="4">
        <v>40.200000000000003</v>
      </c>
      <c r="H183" s="4">
        <v>80.099999999999994</v>
      </c>
      <c r="J183" s="4">
        <v>0</v>
      </c>
      <c r="K183" s="4">
        <v>0.84770000000000001</v>
      </c>
      <c r="L183" s="4">
        <v>12.858599999999999</v>
      </c>
      <c r="M183" s="4">
        <v>0.1062</v>
      </c>
      <c r="N183" s="4">
        <v>14.1595</v>
      </c>
      <c r="O183" s="4">
        <v>34.074300000000001</v>
      </c>
      <c r="P183" s="4">
        <v>48.2</v>
      </c>
      <c r="Q183" s="4">
        <v>10.9155</v>
      </c>
      <c r="R183" s="4">
        <v>26.267700000000001</v>
      </c>
      <c r="S183" s="4">
        <v>37.200000000000003</v>
      </c>
      <c r="T183" s="4">
        <v>80.114999999999995</v>
      </c>
      <c r="W183" s="4">
        <v>0</v>
      </c>
      <c r="X183" s="4">
        <v>0</v>
      </c>
      <c r="Y183" s="4">
        <v>12.2</v>
      </c>
      <c r="Z183" s="4">
        <v>847</v>
      </c>
      <c r="AA183" s="4">
        <v>857</v>
      </c>
      <c r="AB183" s="4">
        <v>834</v>
      </c>
      <c r="AC183" s="4">
        <v>74</v>
      </c>
      <c r="AD183" s="4">
        <v>11.77</v>
      </c>
      <c r="AE183" s="4">
        <v>0.27</v>
      </c>
      <c r="AF183" s="4">
        <v>991</v>
      </c>
      <c r="AG183" s="4">
        <v>-7</v>
      </c>
      <c r="AH183" s="4">
        <v>13</v>
      </c>
      <c r="AI183" s="4">
        <v>28</v>
      </c>
      <c r="AJ183" s="4">
        <v>137</v>
      </c>
      <c r="AK183" s="4">
        <v>137.6</v>
      </c>
      <c r="AL183" s="4">
        <v>5.2</v>
      </c>
      <c r="AM183" s="4">
        <v>142</v>
      </c>
      <c r="AN183" s="4" t="s">
        <v>155</v>
      </c>
      <c r="AO183" s="4">
        <v>1</v>
      </c>
      <c r="AP183" s="5">
        <v>0.83255787037037043</v>
      </c>
      <c r="AQ183" s="4">
        <v>47.161124000000001</v>
      </c>
      <c r="AR183" s="4">
        <v>-88.483992999999998</v>
      </c>
      <c r="AS183" s="4">
        <v>310.5</v>
      </c>
      <c r="AT183" s="4">
        <v>31.5</v>
      </c>
      <c r="AU183" s="4">
        <v>12</v>
      </c>
      <c r="AV183" s="4">
        <v>9</v>
      </c>
      <c r="AW183" s="4" t="s">
        <v>422</v>
      </c>
      <c r="AX183" s="4">
        <v>1.1168</v>
      </c>
      <c r="AY183" s="4">
        <v>1.4336</v>
      </c>
      <c r="AZ183" s="4">
        <v>1.9212</v>
      </c>
      <c r="BA183" s="4">
        <v>11.154</v>
      </c>
      <c r="BB183" s="4">
        <v>11.11</v>
      </c>
      <c r="BC183" s="4">
        <v>1</v>
      </c>
      <c r="BD183" s="4">
        <v>17.963999999999999</v>
      </c>
      <c r="BE183" s="4">
        <v>2397.3989999999999</v>
      </c>
      <c r="BF183" s="4">
        <v>12.606</v>
      </c>
      <c r="BG183" s="4">
        <v>0.27600000000000002</v>
      </c>
      <c r="BH183" s="4">
        <v>0.66500000000000004</v>
      </c>
      <c r="BI183" s="4">
        <v>0.94199999999999995</v>
      </c>
      <c r="BJ183" s="4">
        <v>0.21299999999999999</v>
      </c>
      <c r="BK183" s="4">
        <v>0.51300000000000001</v>
      </c>
      <c r="BL183" s="4">
        <v>0.72599999999999998</v>
      </c>
      <c r="BM183" s="4">
        <v>0.61939999999999995</v>
      </c>
      <c r="BQ183" s="4">
        <v>0</v>
      </c>
      <c r="BR183" s="4">
        <v>0.36751200000000001</v>
      </c>
      <c r="BS183" s="4">
        <v>-5</v>
      </c>
      <c r="BT183" s="4">
        <v>6.7229999999999998E-3</v>
      </c>
      <c r="BU183" s="4">
        <v>8.9810750000000006</v>
      </c>
      <c r="BV183" s="4">
        <v>0.13580500000000001</v>
      </c>
    </row>
    <row r="184" spans="1:74" x14ac:dyDescent="0.25">
      <c r="A184" s="2">
        <v>42804</v>
      </c>
      <c r="B184" s="3">
        <v>0.62427327546296296</v>
      </c>
      <c r="C184" s="4">
        <v>14.987</v>
      </c>
      <c r="D184" s="4">
        <v>0.54690000000000005</v>
      </c>
      <c r="E184" s="4">
        <v>5468.8327810000001</v>
      </c>
      <c r="F184" s="4">
        <v>19.899999999999999</v>
      </c>
      <c r="G184" s="4">
        <v>49.1</v>
      </c>
      <c r="H184" s="4">
        <v>82</v>
      </c>
      <c r="J184" s="4">
        <v>0</v>
      </c>
      <c r="K184" s="4">
        <v>0.84499999999999997</v>
      </c>
      <c r="L184" s="4">
        <v>12.6637</v>
      </c>
      <c r="M184" s="4">
        <v>0.46210000000000001</v>
      </c>
      <c r="N184" s="4">
        <v>16.776800000000001</v>
      </c>
      <c r="O184" s="4">
        <v>41.502400000000002</v>
      </c>
      <c r="P184" s="4">
        <v>58.3</v>
      </c>
      <c r="Q184" s="4">
        <v>12.9331</v>
      </c>
      <c r="R184" s="4">
        <v>31.9939</v>
      </c>
      <c r="S184" s="4">
        <v>44.9</v>
      </c>
      <c r="T184" s="4">
        <v>82.002200000000002</v>
      </c>
      <c r="W184" s="4">
        <v>0</v>
      </c>
      <c r="X184" s="4">
        <v>0</v>
      </c>
      <c r="Y184" s="4">
        <v>12.1</v>
      </c>
      <c r="Z184" s="4">
        <v>850</v>
      </c>
      <c r="AA184" s="4">
        <v>859</v>
      </c>
      <c r="AB184" s="4">
        <v>835</v>
      </c>
      <c r="AC184" s="4">
        <v>74</v>
      </c>
      <c r="AD184" s="4">
        <v>11.77</v>
      </c>
      <c r="AE184" s="4">
        <v>0.27</v>
      </c>
      <c r="AF184" s="4">
        <v>991</v>
      </c>
      <c r="AG184" s="4">
        <v>-7</v>
      </c>
      <c r="AH184" s="4">
        <v>13</v>
      </c>
      <c r="AI184" s="4">
        <v>28</v>
      </c>
      <c r="AJ184" s="4">
        <v>137</v>
      </c>
      <c r="AK184" s="4">
        <v>138.69999999999999</v>
      </c>
      <c r="AL184" s="4">
        <v>5.0999999999999996</v>
      </c>
      <c r="AM184" s="4">
        <v>142</v>
      </c>
      <c r="AN184" s="4" t="s">
        <v>155</v>
      </c>
      <c r="AO184" s="4">
        <v>1</v>
      </c>
      <c r="AP184" s="5">
        <v>0.83256944444444436</v>
      </c>
      <c r="AQ184" s="4">
        <v>47.161247000000003</v>
      </c>
      <c r="AR184" s="4">
        <v>-88.483988999999994</v>
      </c>
      <c r="AS184" s="4">
        <v>310.7</v>
      </c>
      <c r="AT184" s="4">
        <v>31.1</v>
      </c>
      <c r="AU184" s="4">
        <v>12</v>
      </c>
      <c r="AV184" s="4">
        <v>9</v>
      </c>
      <c r="AW184" s="4" t="s">
        <v>422</v>
      </c>
      <c r="AX184" s="4">
        <v>1.2123999999999999</v>
      </c>
      <c r="AY184" s="4">
        <v>1.0584</v>
      </c>
      <c r="AZ184" s="4">
        <v>1.7416</v>
      </c>
      <c r="BA184" s="4">
        <v>11.154</v>
      </c>
      <c r="BB184" s="4">
        <v>10.91</v>
      </c>
      <c r="BC184" s="4">
        <v>0.98</v>
      </c>
      <c r="BD184" s="4">
        <v>18.347999999999999</v>
      </c>
      <c r="BE184" s="4">
        <v>2331.9879999999998</v>
      </c>
      <c r="BF184" s="4">
        <v>54.16</v>
      </c>
      <c r="BG184" s="4">
        <v>0.32400000000000001</v>
      </c>
      <c r="BH184" s="4">
        <v>0.8</v>
      </c>
      <c r="BI184" s="4">
        <v>1.1240000000000001</v>
      </c>
      <c r="BJ184" s="4">
        <v>0.249</v>
      </c>
      <c r="BK184" s="4">
        <v>0.61699999999999999</v>
      </c>
      <c r="BL184" s="4">
        <v>0.86599999999999999</v>
      </c>
      <c r="BM184" s="4">
        <v>0.62609999999999999</v>
      </c>
      <c r="BQ184" s="4">
        <v>0</v>
      </c>
      <c r="BR184" s="4">
        <v>0.42822100000000002</v>
      </c>
      <c r="BS184" s="4">
        <v>-5</v>
      </c>
      <c r="BT184" s="4">
        <v>6.2769999999999996E-3</v>
      </c>
      <c r="BU184" s="4">
        <v>10.464651</v>
      </c>
      <c r="BV184" s="4">
        <v>0.12679499999999999</v>
      </c>
    </row>
    <row r="185" spans="1:74" x14ac:dyDescent="0.25">
      <c r="A185" s="2">
        <v>42804</v>
      </c>
      <c r="B185" s="3">
        <v>0.624284849537037</v>
      </c>
      <c r="C185" s="4">
        <v>14.65</v>
      </c>
      <c r="D185" s="4">
        <v>1.0212000000000001</v>
      </c>
      <c r="E185" s="4">
        <v>10212.210265</v>
      </c>
      <c r="F185" s="4">
        <v>22.1</v>
      </c>
      <c r="G185" s="4">
        <v>52.5</v>
      </c>
      <c r="H185" s="4">
        <v>120.1</v>
      </c>
      <c r="J185" s="4">
        <v>0</v>
      </c>
      <c r="K185" s="4">
        <v>0.84299999999999997</v>
      </c>
      <c r="L185" s="4">
        <v>12.3505</v>
      </c>
      <c r="M185" s="4">
        <v>0.8609</v>
      </c>
      <c r="N185" s="4">
        <v>18.605</v>
      </c>
      <c r="O185" s="4">
        <v>44.283999999999999</v>
      </c>
      <c r="P185" s="4">
        <v>62.9</v>
      </c>
      <c r="Q185" s="4">
        <v>14.3447</v>
      </c>
      <c r="R185" s="4">
        <v>34.143599999999999</v>
      </c>
      <c r="S185" s="4">
        <v>48.5</v>
      </c>
      <c r="T185" s="4">
        <v>120.0684</v>
      </c>
      <c r="W185" s="4">
        <v>0</v>
      </c>
      <c r="X185" s="4">
        <v>0</v>
      </c>
      <c r="Y185" s="4">
        <v>12.2</v>
      </c>
      <c r="Z185" s="4">
        <v>850</v>
      </c>
      <c r="AA185" s="4">
        <v>860</v>
      </c>
      <c r="AB185" s="4">
        <v>836</v>
      </c>
      <c r="AC185" s="4">
        <v>74.3</v>
      </c>
      <c r="AD185" s="4">
        <v>11.81</v>
      </c>
      <c r="AE185" s="4">
        <v>0.27</v>
      </c>
      <c r="AF185" s="4">
        <v>991</v>
      </c>
      <c r="AG185" s="4">
        <v>-7</v>
      </c>
      <c r="AH185" s="4">
        <v>12.723000000000001</v>
      </c>
      <c r="AI185" s="4">
        <v>28</v>
      </c>
      <c r="AJ185" s="4">
        <v>137</v>
      </c>
      <c r="AK185" s="4">
        <v>138.6</v>
      </c>
      <c r="AL185" s="4">
        <v>5.0999999999999996</v>
      </c>
      <c r="AM185" s="4">
        <v>142</v>
      </c>
      <c r="AN185" s="4" t="s">
        <v>155</v>
      </c>
      <c r="AO185" s="4">
        <v>1</v>
      </c>
      <c r="AP185" s="5">
        <v>0.83258101851851851</v>
      </c>
      <c r="AQ185" s="4">
        <v>47.161372</v>
      </c>
      <c r="AR185" s="4">
        <v>-88.483984000000007</v>
      </c>
      <c r="AS185" s="4">
        <v>311</v>
      </c>
      <c r="AT185" s="4">
        <v>31</v>
      </c>
      <c r="AU185" s="4">
        <v>12</v>
      </c>
      <c r="AV185" s="4">
        <v>10</v>
      </c>
      <c r="AW185" s="4" t="s">
        <v>423</v>
      </c>
      <c r="AX185" s="4">
        <v>1.3</v>
      </c>
      <c r="AY185" s="4">
        <v>1</v>
      </c>
      <c r="AZ185" s="4">
        <v>1.8</v>
      </c>
      <c r="BA185" s="4">
        <v>11.154</v>
      </c>
      <c r="BB185" s="4">
        <v>10.77</v>
      </c>
      <c r="BC185" s="4">
        <v>0.97</v>
      </c>
      <c r="BD185" s="4">
        <v>18.622</v>
      </c>
      <c r="BE185" s="4">
        <v>2258.8760000000002</v>
      </c>
      <c r="BF185" s="4">
        <v>100.21599999999999</v>
      </c>
      <c r="BG185" s="4">
        <v>0.35599999999999998</v>
      </c>
      <c r="BH185" s="4">
        <v>0.84799999999999998</v>
      </c>
      <c r="BI185" s="4">
        <v>1.2050000000000001</v>
      </c>
      <c r="BJ185" s="4">
        <v>0.27500000000000002</v>
      </c>
      <c r="BK185" s="4">
        <v>0.65400000000000003</v>
      </c>
      <c r="BL185" s="4">
        <v>0.92900000000000005</v>
      </c>
      <c r="BM185" s="4">
        <v>0.91059999999999997</v>
      </c>
      <c r="BQ185" s="4">
        <v>0</v>
      </c>
      <c r="BR185" s="4">
        <v>0.48931000000000002</v>
      </c>
      <c r="BS185" s="4">
        <v>-5</v>
      </c>
      <c r="BT185" s="4">
        <v>7.0000000000000001E-3</v>
      </c>
      <c r="BU185" s="4">
        <v>11.957514</v>
      </c>
      <c r="BV185" s="4">
        <v>0.1414</v>
      </c>
    </row>
    <row r="186" spans="1:74" x14ac:dyDescent="0.25">
      <c r="A186" s="2">
        <v>42804</v>
      </c>
      <c r="B186" s="3">
        <v>0.62429642361111115</v>
      </c>
      <c r="C186" s="4">
        <v>14.414999999999999</v>
      </c>
      <c r="D186" s="4">
        <v>1.0533999999999999</v>
      </c>
      <c r="E186" s="4">
        <v>10534.492875</v>
      </c>
      <c r="F186" s="4">
        <v>24</v>
      </c>
      <c r="G186" s="4">
        <v>50.7</v>
      </c>
      <c r="H186" s="4">
        <v>101.9</v>
      </c>
      <c r="J186" s="4">
        <v>0</v>
      </c>
      <c r="K186" s="4">
        <v>0.84470000000000001</v>
      </c>
      <c r="L186" s="4">
        <v>12.176500000000001</v>
      </c>
      <c r="M186" s="4">
        <v>0.88990000000000002</v>
      </c>
      <c r="N186" s="4">
        <v>20.2319</v>
      </c>
      <c r="O186" s="4">
        <v>42.813200000000002</v>
      </c>
      <c r="P186" s="4">
        <v>63</v>
      </c>
      <c r="Q186" s="4">
        <v>15.605700000000001</v>
      </c>
      <c r="R186" s="4">
        <v>33.023499999999999</v>
      </c>
      <c r="S186" s="4">
        <v>48.6</v>
      </c>
      <c r="T186" s="4">
        <v>101.9014</v>
      </c>
      <c r="W186" s="4">
        <v>0</v>
      </c>
      <c r="X186" s="4">
        <v>0</v>
      </c>
      <c r="Y186" s="4">
        <v>12.2</v>
      </c>
      <c r="Z186" s="4">
        <v>850</v>
      </c>
      <c r="AA186" s="4">
        <v>860</v>
      </c>
      <c r="AB186" s="4">
        <v>837</v>
      </c>
      <c r="AC186" s="4">
        <v>75</v>
      </c>
      <c r="AD186" s="4">
        <v>11.93</v>
      </c>
      <c r="AE186" s="4">
        <v>0.27</v>
      </c>
      <c r="AF186" s="4">
        <v>991</v>
      </c>
      <c r="AG186" s="4">
        <v>-7</v>
      </c>
      <c r="AH186" s="4">
        <v>12</v>
      </c>
      <c r="AI186" s="4">
        <v>28</v>
      </c>
      <c r="AJ186" s="4">
        <v>137</v>
      </c>
      <c r="AK186" s="4">
        <v>140</v>
      </c>
      <c r="AL186" s="4">
        <v>5</v>
      </c>
      <c r="AM186" s="4">
        <v>142</v>
      </c>
      <c r="AN186" s="4" t="s">
        <v>155</v>
      </c>
      <c r="AO186" s="4">
        <v>1</v>
      </c>
      <c r="AP186" s="5">
        <v>0.83259259259259266</v>
      </c>
      <c r="AQ186" s="4">
        <v>47.161499999999997</v>
      </c>
      <c r="AR186" s="4">
        <v>-88.484014000000002</v>
      </c>
      <c r="AS186" s="4">
        <v>311.60000000000002</v>
      </c>
      <c r="AT186" s="4">
        <v>31.3</v>
      </c>
      <c r="AU186" s="4">
        <v>12</v>
      </c>
      <c r="AV186" s="4">
        <v>10</v>
      </c>
      <c r="AW186" s="4" t="s">
        <v>423</v>
      </c>
      <c r="AX186" s="4">
        <v>1.5124</v>
      </c>
      <c r="AY186" s="4">
        <v>1.1415999999999999</v>
      </c>
      <c r="AZ186" s="4">
        <v>2.0832000000000002</v>
      </c>
      <c r="BA186" s="4">
        <v>11.154</v>
      </c>
      <c r="BB186" s="4">
        <v>10.9</v>
      </c>
      <c r="BC186" s="4">
        <v>0.98</v>
      </c>
      <c r="BD186" s="4">
        <v>18.382000000000001</v>
      </c>
      <c r="BE186" s="4">
        <v>2252.136</v>
      </c>
      <c r="BF186" s="4">
        <v>104.756</v>
      </c>
      <c r="BG186" s="4">
        <v>0.39200000000000002</v>
      </c>
      <c r="BH186" s="4">
        <v>0.82899999999999996</v>
      </c>
      <c r="BI186" s="4">
        <v>1.2210000000000001</v>
      </c>
      <c r="BJ186" s="4">
        <v>0.30199999999999999</v>
      </c>
      <c r="BK186" s="4">
        <v>0.64</v>
      </c>
      <c r="BL186" s="4">
        <v>0.94199999999999995</v>
      </c>
      <c r="BM186" s="4">
        <v>0.78149999999999997</v>
      </c>
      <c r="BQ186" s="4">
        <v>0</v>
      </c>
      <c r="BR186" s="4">
        <v>0.49493399999999999</v>
      </c>
      <c r="BS186" s="4">
        <v>-5</v>
      </c>
      <c r="BT186" s="4">
        <v>7.0000000000000001E-3</v>
      </c>
      <c r="BU186" s="4">
        <v>12.094950000000001</v>
      </c>
      <c r="BV186" s="4">
        <v>0.1414</v>
      </c>
    </row>
    <row r="187" spans="1:74" x14ac:dyDescent="0.25">
      <c r="A187" s="2">
        <v>42804</v>
      </c>
      <c r="B187" s="3">
        <v>0.62430799768518519</v>
      </c>
      <c r="C187" s="4">
        <v>14.377000000000001</v>
      </c>
      <c r="D187" s="4">
        <v>0.82189999999999996</v>
      </c>
      <c r="E187" s="4">
        <v>8218.9822289999993</v>
      </c>
      <c r="F187" s="4">
        <v>26</v>
      </c>
      <c r="G187" s="4">
        <v>50.6</v>
      </c>
      <c r="H187" s="4">
        <v>130.30000000000001</v>
      </c>
      <c r="J187" s="4">
        <v>0</v>
      </c>
      <c r="K187" s="4">
        <v>0.84740000000000004</v>
      </c>
      <c r="L187" s="4">
        <v>12.182700000000001</v>
      </c>
      <c r="M187" s="4">
        <v>0.69640000000000002</v>
      </c>
      <c r="N187" s="4">
        <v>22.0457</v>
      </c>
      <c r="O187" s="4">
        <v>42.8767</v>
      </c>
      <c r="P187" s="4">
        <v>64.900000000000006</v>
      </c>
      <c r="Q187" s="4">
        <v>17.0047</v>
      </c>
      <c r="R187" s="4">
        <v>33.072400000000002</v>
      </c>
      <c r="S187" s="4">
        <v>50.1</v>
      </c>
      <c r="T187" s="4">
        <v>130.30000000000001</v>
      </c>
      <c r="W187" s="4">
        <v>0</v>
      </c>
      <c r="X187" s="4">
        <v>0</v>
      </c>
      <c r="Y187" s="4">
        <v>12.2</v>
      </c>
      <c r="Z187" s="4">
        <v>848</v>
      </c>
      <c r="AA187" s="4">
        <v>860</v>
      </c>
      <c r="AB187" s="4">
        <v>838</v>
      </c>
      <c r="AC187" s="4">
        <v>75</v>
      </c>
      <c r="AD187" s="4">
        <v>11.93</v>
      </c>
      <c r="AE187" s="4">
        <v>0.27</v>
      </c>
      <c r="AF187" s="4">
        <v>991</v>
      </c>
      <c r="AG187" s="4">
        <v>-7</v>
      </c>
      <c r="AH187" s="4">
        <v>12</v>
      </c>
      <c r="AI187" s="4">
        <v>28</v>
      </c>
      <c r="AJ187" s="4">
        <v>137</v>
      </c>
      <c r="AK187" s="4">
        <v>140.30000000000001</v>
      </c>
      <c r="AL187" s="4">
        <v>4.8</v>
      </c>
      <c r="AM187" s="4">
        <v>142</v>
      </c>
      <c r="AN187" s="4" t="s">
        <v>155</v>
      </c>
      <c r="AO187" s="4">
        <v>2</v>
      </c>
      <c r="AP187" s="5">
        <v>0.8326041666666667</v>
      </c>
      <c r="AQ187" s="4">
        <v>47.161642999999998</v>
      </c>
      <c r="AR187" s="4">
        <v>-88.484059000000002</v>
      </c>
      <c r="AS187" s="4">
        <v>311.89999999999998</v>
      </c>
      <c r="AT187" s="4">
        <v>33.4</v>
      </c>
      <c r="AU187" s="4">
        <v>12</v>
      </c>
      <c r="AV187" s="4">
        <v>11</v>
      </c>
      <c r="AW187" s="4" t="s">
        <v>415</v>
      </c>
      <c r="AX187" s="4">
        <v>1.246</v>
      </c>
      <c r="AY187" s="4">
        <v>1.3415999999999999</v>
      </c>
      <c r="AZ187" s="4">
        <v>2.2000000000000002</v>
      </c>
      <c r="BA187" s="4">
        <v>11.154</v>
      </c>
      <c r="BB187" s="4">
        <v>11.1</v>
      </c>
      <c r="BC187" s="4">
        <v>1</v>
      </c>
      <c r="BD187" s="4">
        <v>18.013000000000002</v>
      </c>
      <c r="BE187" s="4">
        <v>2285.616</v>
      </c>
      <c r="BF187" s="4">
        <v>83.162000000000006</v>
      </c>
      <c r="BG187" s="4">
        <v>0.433</v>
      </c>
      <c r="BH187" s="4">
        <v>0.84199999999999997</v>
      </c>
      <c r="BI187" s="4">
        <v>1.276</v>
      </c>
      <c r="BJ187" s="4">
        <v>0.33400000000000002</v>
      </c>
      <c r="BK187" s="4">
        <v>0.65</v>
      </c>
      <c r="BL187" s="4">
        <v>0.98399999999999999</v>
      </c>
      <c r="BM187" s="4">
        <v>1.0136000000000001</v>
      </c>
      <c r="BQ187" s="4">
        <v>0</v>
      </c>
      <c r="BR187" s="4">
        <v>0.44108900000000001</v>
      </c>
      <c r="BS187" s="4">
        <v>-5</v>
      </c>
      <c r="BT187" s="4">
        <v>7.0000000000000001E-3</v>
      </c>
      <c r="BU187" s="4">
        <v>10.779113000000001</v>
      </c>
      <c r="BV187" s="4">
        <v>0.1414</v>
      </c>
    </row>
    <row r="188" spans="1:74" x14ac:dyDescent="0.25">
      <c r="A188" s="2">
        <v>42804</v>
      </c>
      <c r="B188" s="3">
        <v>0.62431957175925923</v>
      </c>
      <c r="C188" s="4">
        <v>14.472</v>
      </c>
      <c r="D188" s="4">
        <v>0.86509999999999998</v>
      </c>
      <c r="E188" s="4">
        <v>8651.0344829999995</v>
      </c>
      <c r="F188" s="4">
        <v>26</v>
      </c>
      <c r="G188" s="4">
        <v>49.1</v>
      </c>
      <c r="H188" s="4">
        <v>118</v>
      </c>
      <c r="J188" s="4">
        <v>0</v>
      </c>
      <c r="K188" s="4">
        <v>0.84609999999999996</v>
      </c>
      <c r="L188" s="4">
        <v>12.244</v>
      </c>
      <c r="M188" s="4">
        <v>0.7319</v>
      </c>
      <c r="N188" s="4">
        <v>21.997599999999998</v>
      </c>
      <c r="O188" s="4">
        <v>41.543599999999998</v>
      </c>
      <c r="P188" s="4">
        <v>63.5</v>
      </c>
      <c r="Q188" s="4">
        <v>16.967600000000001</v>
      </c>
      <c r="R188" s="4">
        <v>32.044199999999996</v>
      </c>
      <c r="S188" s="4">
        <v>49</v>
      </c>
      <c r="T188" s="4">
        <v>117.9627</v>
      </c>
      <c r="W188" s="4">
        <v>0</v>
      </c>
      <c r="X188" s="4">
        <v>0</v>
      </c>
      <c r="Y188" s="4">
        <v>12.3</v>
      </c>
      <c r="Z188" s="4">
        <v>850</v>
      </c>
      <c r="AA188" s="4">
        <v>859</v>
      </c>
      <c r="AB188" s="4">
        <v>837</v>
      </c>
      <c r="AC188" s="4">
        <v>75</v>
      </c>
      <c r="AD188" s="4">
        <v>11.93</v>
      </c>
      <c r="AE188" s="4">
        <v>0.27</v>
      </c>
      <c r="AF188" s="4">
        <v>991</v>
      </c>
      <c r="AG188" s="4">
        <v>-7</v>
      </c>
      <c r="AH188" s="4">
        <v>12</v>
      </c>
      <c r="AI188" s="4">
        <v>28</v>
      </c>
      <c r="AJ188" s="4">
        <v>137</v>
      </c>
      <c r="AK188" s="4">
        <v>140.69999999999999</v>
      </c>
      <c r="AL188" s="4">
        <v>4.7</v>
      </c>
      <c r="AM188" s="4">
        <v>142</v>
      </c>
      <c r="AN188" s="4" t="s">
        <v>155</v>
      </c>
      <c r="AO188" s="4">
        <v>2</v>
      </c>
      <c r="AP188" s="5">
        <v>0.83261574074074074</v>
      </c>
      <c r="AQ188" s="4">
        <v>47.161785999999999</v>
      </c>
      <c r="AR188" s="4">
        <v>-88.484097000000006</v>
      </c>
      <c r="AS188" s="4">
        <v>312.3</v>
      </c>
      <c r="AT188" s="4">
        <v>35</v>
      </c>
      <c r="AU188" s="4">
        <v>12</v>
      </c>
      <c r="AV188" s="4">
        <v>11</v>
      </c>
      <c r="AW188" s="4" t="s">
        <v>415</v>
      </c>
      <c r="AX188" s="4">
        <v>0.88759999999999994</v>
      </c>
      <c r="AY188" s="4">
        <v>1.4</v>
      </c>
      <c r="AZ188" s="4">
        <v>1.7751999999999999</v>
      </c>
      <c r="BA188" s="4">
        <v>11.154</v>
      </c>
      <c r="BB188" s="4">
        <v>11</v>
      </c>
      <c r="BC188" s="4">
        <v>0.99</v>
      </c>
      <c r="BD188" s="4">
        <v>18.195</v>
      </c>
      <c r="BE188" s="4">
        <v>2280.163</v>
      </c>
      <c r="BF188" s="4">
        <v>86.754000000000005</v>
      </c>
      <c r="BG188" s="4">
        <v>0.42899999999999999</v>
      </c>
      <c r="BH188" s="4">
        <v>0.81</v>
      </c>
      <c r="BI188" s="4">
        <v>1.2390000000000001</v>
      </c>
      <c r="BJ188" s="4">
        <v>0.33100000000000002</v>
      </c>
      <c r="BK188" s="4">
        <v>0.625</v>
      </c>
      <c r="BL188" s="4">
        <v>0.95599999999999996</v>
      </c>
      <c r="BM188" s="4">
        <v>0.91090000000000004</v>
      </c>
      <c r="BQ188" s="4">
        <v>0</v>
      </c>
      <c r="BR188" s="4">
        <v>0.42412699999999998</v>
      </c>
      <c r="BS188" s="4">
        <v>-5</v>
      </c>
      <c r="BT188" s="4">
        <v>7.2769999999999996E-3</v>
      </c>
      <c r="BU188" s="4">
        <v>10.364604</v>
      </c>
      <c r="BV188" s="4">
        <v>0.14699499999999999</v>
      </c>
    </row>
    <row r="189" spans="1:74" x14ac:dyDescent="0.25">
      <c r="A189" s="2">
        <v>42804</v>
      </c>
      <c r="B189" s="3">
        <v>0.62433114583333327</v>
      </c>
      <c r="C189" s="4">
        <v>14.207000000000001</v>
      </c>
      <c r="D189" s="4">
        <v>1.4125000000000001</v>
      </c>
      <c r="E189" s="4">
        <v>14124.820084000001</v>
      </c>
      <c r="F189" s="4">
        <v>25.9</v>
      </c>
      <c r="G189" s="4">
        <v>46.1</v>
      </c>
      <c r="H189" s="4">
        <v>101.8</v>
      </c>
      <c r="J189" s="4">
        <v>0</v>
      </c>
      <c r="K189" s="4">
        <v>0.84279999999999999</v>
      </c>
      <c r="L189" s="4">
        <v>11.974</v>
      </c>
      <c r="M189" s="4">
        <v>1.1904999999999999</v>
      </c>
      <c r="N189" s="4">
        <v>21.789400000000001</v>
      </c>
      <c r="O189" s="4">
        <v>38.854399999999998</v>
      </c>
      <c r="P189" s="4">
        <v>60.6</v>
      </c>
      <c r="Q189" s="4">
        <v>16.806999999999999</v>
      </c>
      <c r="R189" s="4">
        <v>29.969899999999999</v>
      </c>
      <c r="S189" s="4">
        <v>46.8</v>
      </c>
      <c r="T189" s="4">
        <v>101.762</v>
      </c>
      <c r="W189" s="4">
        <v>0</v>
      </c>
      <c r="X189" s="4">
        <v>0</v>
      </c>
      <c r="Y189" s="4">
        <v>12.2</v>
      </c>
      <c r="Z189" s="4">
        <v>851</v>
      </c>
      <c r="AA189" s="4">
        <v>859</v>
      </c>
      <c r="AB189" s="4">
        <v>838</v>
      </c>
      <c r="AC189" s="4">
        <v>75</v>
      </c>
      <c r="AD189" s="4">
        <v>11.93</v>
      </c>
      <c r="AE189" s="4">
        <v>0.27</v>
      </c>
      <c r="AF189" s="4">
        <v>991</v>
      </c>
      <c r="AG189" s="4">
        <v>-7</v>
      </c>
      <c r="AH189" s="4">
        <v>12.276999999999999</v>
      </c>
      <c r="AI189" s="4">
        <v>28</v>
      </c>
      <c r="AJ189" s="4">
        <v>137</v>
      </c>
      <c r="AK189" s="4">
        <v>140</v>
      </c>
      <c r="AL189" s="4">
        <v>4.9000000000000004</v>
      </c>
      <c r="AM189" s="4">
        <v>142</v>
      </c>
      <c r="AN189" s="4" t="s">
        <v>155</v>
      </c>
      <c r="AO189" s="4">
        <v>2</v>
      </c>
      <c r="AP189" s="5">
        <v>0.83262731481481478</v>
      </c>
      <c r="AQ189" s="4">
        <v>47.161929999999998</v>
      </c>
      <c r="AR189" s="4">
        <v>-88.484134999999995</v>
      </c>
      <c r="AS189" s="4">
        <v>312.8</v>
      </c>
      <c r="AT189" s="4">
        <v>36.4</v>
      </c>
      <c r="AU189" s="4">
        <v>12</v>
      </c>
      <c r="AV189" s="4">
        <v>11</v>
      </c>
      <c r="AW189" s="4" t="s">
        <v>415</v>
      </c>
      <c r="AX189" s="4">
        <v>0.8</v>
      </c>
      <c r="AY189" s="4">
        <v>1.4</v>
      </c>
      <c r="AZ189" s="4">
        <v>1.6707289999999999</v>
      </c>
      <c r="BA189" s="4">
        <v>11.154</v>
      </c>
      <c r="BB189" s="4">
        <v>10.76</v>
      </c>
      <c r="BC189" s="4">
        <v>0.96</v>
      </c>
      <c r="BD189" s="4">
        <v>18.648</v>
      </c>
      <c r="BE189" s="4">
        <v>2198.1320000000001</v>
      </c>
      <c r="BF189" s="4">
        <v>139.096</v>
      </c>
      <c r="BG189" s="4">
        <v>0.41899999999999998</v>
      </c>
      <c r="BH189" s="4">
        <v>0.747</v>
      </c>
      <c r="BI189" s="4">
        <v>1.1659999999999999</v>
      </c>
      <c r="BJ189" s="4">
        <v>0.32300000000000001</v>
      </c>
      <c r="BK189" s="4">
        <v>0.57599999999999996</v>
      </c>
      <c r="BL189" s="4">
        <v>0.89900000000000002</v>
      </c>
      <c r="BM189" s="4">
        <v>0.77459999999999996</v>
      </c>
      <c r="BQ189" s="4">
        <v>0</v>
      </c>
      <c r="BR189" s="4">
        <v>0.49340899999999999</v>
      </c>
      <c r="BS189" s="4">
        <v>-5</v>
      </c>
      <c r="BT189" s="4">
        <v>7.7229999999999998E-3</v>
      </c>
      <c r="BU189" s="4">
        <v>12.057683000000001</v>
      </c>
      <c r="BV189" s="4">
        <v>0.156005</v>
      </c>
    </row>
    <row r="190" spans="1:74" x14ac:dyDescent="0.25">
      <c r="A190" s="2">
        <v>42804</v>
      </c>
      <c r="B190" s="3">
        <v>0.62434271990740742</v>
      </c>
      <c r="C190" s="4">
        <v>14.054</v>
      </c>
      <c r="D190" s="4">
        <v>1.9332</v>
      </c>
      <c r="E190" s="4">
        <v>19332.232365</v>
      </c>
      <c r="F190" s="4">
        <v>24.3</v>
      </c>
      <c r="G190" s="4">
        <v>53.4</v>
      </c>
      <c r="H190" s="4">
        <v>143.30000000000001</v>
      </c>
      <c r="J190" s="4">
        <v>0</v>
      </c>
      <c r="K190" s="4">
        <v>0.83879999999999999</v>
      </c>
      <c r="L190" s="4">
        <v>11.788</v>
      </c>
      <c r="M190" s="4">
        <v>1.6215999999999999</v>
      </c>
      <c r="N190" s="4">
        <v>20.417200000000001</v>
      </c>
      <c r="O190" s="4">
        <v>44.790999999999997</v>
      </c>
      <c r="P190" s="4">
        <v>65.2</v>
      </c>
      <c r="Q190" s="4">
        <v>15.751099999999999</v>
      </c>
      <c r="R190" s="4">
        <v>34.554600000000001</v>
      </c>
      <c r="S190" s="4">
        <v>50.3</v>
      </c>
      <c r="T190" s="4">
        <v>143.2876</v>
      </c>
      <c r="W190" s="4">
        <v>0</v>
      </c>
      <c r="X190" s="4">
        <v>0</v>
      </c>
      <c r="Y190" s="4">
        <v>12.3</v>
      </c>
      <c r="Z190" s="4">
        <v>851</v>
      </c>
      <c r="AA190" s="4">
        <v>860</v>
      </c>
      <c r="AB190" s="4">
        <v>838</v>
      </c>
      <c r="AC190" s="4">
        <v>75.3</v>
      </c>
      <c r="AD190" s="4">
        <v>11.97</v>
      </c>
      <c r="AE190" s="4">
        <v>0.27</v>
      </c>
      <c r="AF190" s="4">
        <v>991</v>
      </c>
      <c r="AG190" s="4">
        <v>-7</v>
      </c>
      <c r="AH190" s="4">
        <v>13</v>
      </c>
      <c r="AI190" s="4">
        <v>28</v>
      </c>
      <c r="AJ190" s="4">
        <v>137</v>
      </c>
      <c r="AK190" s="4">
        <v>140.30000000000001</v>
      </c>
      <c r="AL190" s="4">
        <v>5</v>
      </c>
      <c r="AM190" s="4">
        <v>142</v>
      </c>
      <c r="AN190" s="4" t="s">
        <v>155</v>
      </c>
      <c r="AO190" s="4">
        <v>2</v>
      </c>
      <c r="AP190" s="5">
        <v>0.83263888888888893</v>
      </c>
      <c r="AQ190" s="4">
        <v>47.162078999999999</v>
      </c>
      <c r="AR190" s="4">
        <v>-88.484173999999996</v>
      </c>
      <c r="AS190" s="4">
        <v>312.7</v>
      </c>
      <c r="AT190" s="4">
        <v>37.299999999999997</v>
      </c>
      <c r="AU190" s="4">
        <v>12</v>
      </c>
      <c r="AV190" s="4">
        <v>11</v>
      </c>
      <c r="AW190" s="4" t="s">
        <v>415</v>
      </c>
      <c r="AX190" s="4">
        <v>0.87077099999999996</v>
      </c>
      <c r="AY190" s="4">
        <v>1.4707710000000001</v>
      </c>
      <c r="AZ190" s="4">
        <v>1.7707710000000001</v>
      </c>
      <c r="BA190" s="4">
        <v>11.154</v>
      </c>
      <c r="BB190" s="4">
        <v>10.47</v>
      </c>
      <c r="BC190" s="4">
        <v>0.94</v>
      </c>
      <c r="BD190" s="4">
        <v>19.22</v>
      </c>
      <c r="BE190" s="4">
        <v>2123.6779999999999</v>
      </c>
      <c r="BF190" s="4">
        <v>185.934</v>
      </c>
      <c r="BG190" s="4">
        <v>0.38500000000000001</v>
      </c>
      <c r="BH190" s="4">
        <v>0.84499999999999997</v>
      </c>
      <c r="BI190" s="4">
        <v>1.23</v>
      </c>
      <c r="BJ190" s="4">
        <v>0.29699999999999999</v>
      </c>
      <c r="BK190" s="4">
        <v>0.65200000000000002</v>
      </c>
      <c r="BL190" s="4">
        <v>0.94899999999999995</v>
      </c>
      <c r="BM190" s="4">
        <v>1.0704</v>
      </c>
      <c r="BQ190" s="4">
        <v>0</v>
      </c>
      <c r="BR190" s="4">
        <v>0.59598700000000004</v>
      </c>
      <c r="BS190" s="4">
        <v>-5</v>
      </c>
      <c r="BT190" s="4">
        <v>7.0000000000000001E-3</v>
      </c>
      <c r="BU190" s="4">
        <v>14.564432999999999</v>
      </c>
      <c r="BV190" s="4">
        <v>0.1414</v>
      </c>
    </row>
    <row r="191" spans="1:74" x14ac:dyDescent="0.25">
      <c r="A191" s="2">
        <v>42804</v>
      </c>
      <c r="B191" s="3">
        <v>0.62435429398148146</v>
      </c>
      <c r="C191" s="4">
        <v>13.951000000000001</v>
      </c>
      <c r="D191" s="4">
        <v>2.0958999999999999</v>
      </c>
      <c r="E191" s="4">
        <v>20958.788381999999</v>
      </c>
      <c r="F191" s="4">
        <v>22.3</v>
      </c>
      <c r="G191" s="4">
        <v>47.7</v>
      </c>
      <c r="H191" s="4">
        <v>130.9</v>
      </c>
      <c r="J191" s="4">
        <v>0</v>
      </c>
      <c r="K191" s="4">
        <v>0.83789999999999998</v>
      </c>
      <c r="L191" s="4">
        <v>11.6904</v>
      </c>
      <c r="M191" s="4">
        <v>1.7562</v>
      </c>
      <c r="N191" s="4">
        <v>18.7165</v>
      </c>
      <c r="O191" s="4">
        <v>39.970799999999997</v>
      </c>
      <c r="P191" s="4">
        <v>58.7</v>
      </c>
      <c r="Q191" s="4">
        <v>14.4451</v>
      </c>
      <c r="R191" s="4">
        <v>30.8489</v>
      </c>
      <c r="S191" s="4">
        <v>45.3</v>
      </c>
      <c r="T191" s="4">
        <v>130.8708</v>
      </c>
      <c r="W191" s="4">
        <v>0</v>
      </c>
      <c r="X191" s="4">
        <v>0</v>
      </c>
      <c r="Y191" s="4">
        <v>12.3</v>
      </c>
      <c r="Z191" s="4">
        <v>853</v>
      </c>
      <c r="AA191" s="4">
        <v>861</v>
      </c>
      <c r="AB191" s="4">
        <v>839</v>
      </c>
      <c r="AC191" s="4">
        <v>76</v>
      </c>
      <c r="AD191" s="4">
        <v>12.09</v>
      </c>
      <c r="AE191" s="4">
        <v>0.28000000000000003</v>
      </c>
      <c r="AF191" s="4">
        <v>991</v>
      </c>
      <c r="AG191" s="4">
        <v>-7</v>
      </c>
      <c r="AH191" s="4">
        <v>13</v>
      </c>
      <c r="AI191" s="4">
        <v>28</v>
      </c>
      <c r="AJ191" s="4">
        <v>137</v>
      </c>
      <c r="AK191" s="4">
        <v>140.69999999999999</v>
      </c>
      <c r="AL191" s="4">
        <v>4.9000000000000004</v>
      </c>
      <c r="AM191" s="4">
        <v>142</v>
      </c>
      <c r="AN191" s="4" t="s">
        <v>155</v>
      </c>
      <c r="AO191" s="4">
        <v>2</v>
      </c>
      <c r="AP191" s="5">
        <v>0.83265046296296286</v>
      </c>
      <c r="AQ191" s="4">
        <v>47.162227999999999</v>
      </c>
      <c r="AR191" s="4">
        <v>-88.484212999999997</v>
      </c>
      <c r="AS191" s="4">
        <v>312.7</v>
      </c>
      <c r="AT191" s="4">
        <v>37.5</v>
      </c>
      <c r="AU191" s="4">
        <v>12</v>
      </c>
      <c r="AV191" s="4">
        <v>11</v>
      </c>
      <c r="AW191" s="4" t="s">
        <v>415</v>
      </c>
      <c r="AX191" s="4">
        <v>0.9</v>
      </c>
      <c r="AY191" s="4">
        <v>1.5</v>
      </c>
      <c r="AZ191" s="4">
        <v>1.8</v>
      </c>
      <c r="BA191" s="4">
        <v>11.154</v>
      </c>
      <c r="BB191" s="4">
        <v>10.42</v>
      </c>
      <c r="BC191" s="4">
        <v>0.93</v>
      </c>
      <c r="BD191" s="4">
        <v>19.338999999999999</v>
      </c>
      <c r="BE191" s="4">
        <v>2100.4659999999999</v>
      </c>
      <c r="BF191" s="4">
        <v>200.83799999999999</v>
      </c>
      <c r="BG191" s="4">
        <v>0.35199999999999998</v>
      </c>
      <c r="BH191" s="4">
        <v>0.752</v>
      </c>
      <c r="BI191" s="4">
        <v>1.1040000000000001</v>
      </c>
      <c r="BJ191" s="4">
        <v>0.27200000000000002</v>
      </c>
      <c r="BK191" s="4">
        <v>0.57999999999999996</v>
      </c>
      <c r="BL191" s="4">
        <v>0.85199999999999998</v>
      </c>
      <c r="BM191" s="4">
        <v>0.97499999999999998</v>
      </c>
      <c r="BQ191" s="4">
        <v>0</v>
      </c>
      <c r="BR191" s="4">
        <v>0.63526400000000005</v>
      </c>
      <c r="BS191" s="4">
        <v>-5</v>
      </c>
      <c r="BT191" s="4">
        <v>7.0000000000000001E-3</v>
      </c>
      <c r="BU191" s="4">
        <v>15.524271000000001</v>
      </c>
      <c r="BV191" s="4">
        <v>0.1414</v>
      </c>
    </row>
    <row r="192" spans="1:74" x14ac:dyDescent="0.25">
      <c r="A192" s="2">
        <v>42804</v>
      </c>
      <c r="B192" s="3">
        <v>0.62436586805555561</v>
      </c>
      <c r="C192" s="4">
        <v>13.896000000000001</v>
      </c>
      <c r="D192" s="4">
        <v>2.1324000000000001</v>
      </c>
      <c r="E192" s="4">
        <v>21323.760398999999</v>
      </c>
      <c r="F192" s="4">
        <v>21.7</v>
      </c>
      <c r="G192" s="4">
        <v>37.700000000000003</v>
      </c>
      <c r="H192" s="4">
        <v>170.9</v>
      </c>
      <c r="J192" s="4">
        <v>0</v>
      </c>
      <c r="K192" s="4">
        <v>0.83799999999999997</v>
      </c>
      <c r="L192" s="4">
        <v>11.645899999999999</v>
      </c>
      <c r="M192" s="4">
        <v>1.7869999999999999</v>
      </c>
      <c r="N192" s="4">
        <v>18.186499999999999</v>
      </c>
      <c r="O192" s="4">
        <v>31.5944</v>
      </c>
      <c r="P192" s="4">
        <v>49.8</v>
      </c>
      <c r="Q192" s="4">
        <v>14.036</v>
      </c>
      <c r="R192" s="4">
        <v>24.3841</v>
      </c>
      <c r="S192" s="4">
        <v>38.4</v>
      </c>
      <c r="T192" s="4">
        <v>170.9143</v>
      </c>
      <c r="W192" s="4">
        <v>0</v>
      </c>
      <c r="X192" s="4">
        <v>0</v>
      </c>
      <c r="Y192" s="4">
        <v>12.2</v>
      </c>
      <c r="Z192" s="4">
        <v>855</v>
      </c>
      <c r="AA192" s="4">
        <v>862</v>
      </c>
      <c r="AB192" s="4">
        <v>838</v>
      </c>
      <c r="AC192" s="4">
        <v>76</v>
      </c>
      <c r="AD192" s="4">
        <v>12.09</v>
      </c>
      <c r="AE192" s="4">
        <v>0.28000000000000003</v>
      </c>
      <c r="AF192" s="4">
        <v>991</v>
      </c>
      <c r="AG192" s="4">
        <v>-7</v>
      </c>
      <c r="AH192" s="4">
        <v>13</v>
      </c>
      <c r="AI192" s="4">
        <v>28</v>
      </c>
      <c r="AJ192" s="4">
        <v>137</v>
      </c>
      <c r="AK192" s="4">
        <v>139.69999999999999</v>
      </c>
      <c r="AL192" s="4">
        <v>5.0999999999999996</v>
      </c>
      <c r="AM192" s="4">
        <v>142</v>
      </c>
      <c r="AN192" s="4" t="s">
        <v>155</v>
      </c>
      <c r="AO192" s="4">
        <v>2</v>
      </c>
      <c r="AP192" s="5">
        <v>0.83266203703703701</v>
      </c>
      <c r="AQ192" s="4">
        <v>47.162382000000001</v>
      </c>
      <c r="AR192" s="4">
        <v>-88.484217999999998</v>
      </c>
      <c r="AS192" s="4">
        <v>312.89999999999998</v>
      </c>
      <c r="AT192" s="4">
        <v>38</v>
      </c>
      <c r="AU192" s="4">
        <v>12</v>
      </c>
      <c r="AV192" s="4">
        <v>10</v>
      </c>
      <c r="AW192" s="4" t="s">
        <v>424</v>
      </c>
      <c r="AX192" s="4">
        <v>0.9</v>
      </c>
      <c r="AY192" s="4">
        <v>1.5708</v>
      </c>
      <c r="AZ192" s="4">
        <v>1.8708</v>
      </c>
      <c r="BA192" s="4">
        <v>11.154</v>
      </c>
      <c r="BB192" s="4">
        <v>10.42</v>
      </c>
      <c r="BC192" s="4">
        <v>0.93</v>
      </c>
      <c r="BD192" s="4">
        <v>19.324999999999999</v>
      </c>
      <c r="BE192" s="4">
        <v>2093.9830000000002</v>
      </c>
      <c r="BF192" s="4">
        <v>204.50800000000001</v>
      </c>
      <c r="BG192" s="4">
        <v>0.34200000000000003</v>
      </c>
      <c r="BH192" s="4">
        <v>0.59499999999999997</v>
      </c>
      <c r="BI192" s="4">
        <v>0.93700000000000006</v>
      </c>
      <c r="BJ192" s="4">
        <v>0.26400000000000001</v>
      </c>
      <c r="BK192" s="4">
        <v>0.45900000000000002</v>
      </c>
      <c r="BL192" s="4">
        <v>0.72299999999999998</v>
      </c>
      <c r="BM192" s="4">
        <v>1.2743</v>
      </c>
      <c r="BQ192" s="4">
        <v>0</v>
      </c>
      <c r="BR192" s="4">
        <v>0.62109400000000003</v>
      </c>
      <c r="BS192" s="4">
        <v>-5</v>
      </c>
      <c r="BT192" s="4">
        <v>7.0000000000000001E-3</v>
      </c>
      <c r="BU192" s="4">
        <v>15.177985</v>
      </c>
      <c r="BV192" s="4">
        <v>0.1414</v>
      </c>
    </row>
    <row r="193" spans="1:74" x14ac:dyDescent="0.25">
      <c r="A193" s="2">
        <v>42804</v>
      </c>
      <c r="B193" s="3">
        <v>0.62437744212962965</v>
      </c>
      <c r="C193" s="4">
        <v>13.936999999999999</v>
      </c>
      <c r="D193" s="4">
        <v>1.8666</v>
      </c>
      <c r="E193" s="4">
        <v>18665.746569999999</v>
      </c>
      <c r="F193" s="4">
        <v>20.100000000000001</v>
      </c>
      <c r="G193" s="4">
        <v>47</v>
      </c>
      <c r="H193" s="4">
        <v>168.7</v>
      </c>
      <c r="J193" s="4">
        <v>0</v>
      </c>
      <c r="K193" s="4">
        <v>0.84050000000000002</v>
      </c>
      <c r="L193" s="4">
        <v>11.7141</v>
      </c>
      <c r="M193" s="4">
        <v>1.5689</v>
      </c>
      <c r="N193" s="4">
        <v>16.880299999999998</v>
      </c>
      <c r="O193" s="4">
        <v>39.505200000000002</v>
      </c>
      <c r="P193" s="4">
        <v>56.4</v>
      </c>
      <c r="Q193" s="4">
        <v>13.028</v>
      </c>
      <c r="R193" s="4">
        <v>30.4895</v>
      </c>
      <c r="S193" s="4">
        <v>43.5</v>
      </c>
      <c r="T193" s="4">
        <v>168.74369999999999</v>
      </c>
      <c r="W193" s="4">
        <v>0</v>
      </c>
      <c r="X193" s="4">
        <v>0</v>
      </c>
      <c r="Y193" s="4">
        <v>12.3</v>
      </c>
      <c r="Z193" s="4">
        <v>854</v>
      </c>
      <c r="AA193" s="4">
        <v>863</v>
      </c>
      <c r="AB193" s="4">
        <v>838</v>
      </c>
      <c r="AC193" s="4">
        <v>76</v>
      </c>
      <c r="AD193" s="4">
        <v>12.09</v>
      </c>
      <c r="AE193" s="4">
        <v>0.28000000000000003</v>
      </c>
      <c r="AF193" s="4">
        <v>991</v>
      </c>
      <c r="AG193" s="4">
        <v>-7</v>
      </c>
      <c r="AH193" s="4">
        <v>13</v>
      </c>
      <c r="AI193" s="4">
        <v>28</v>
      </c>
      <c r="AJ193" s="4">
        <v>137</v>
      </c>
      <c r="AK193" s="4">
        <v>139.6</v>
      </c>
      <c r="AL193" s="4">
        <v>5.3</v>
      </c>
      <c r="AM193" s="4">
        <v>142</v>
      </c>
      <c r="AN193" s="4" t="s">
        <v>155</v>
      </c>
      <c r="AO193" s="4">
        <v>2</v>
      </c>
      <c r="AP193" s="5">
        <v>0.83267361111111116</v>
      </c>
      <c r="AQ193" s="4">
        <v>47.16254</v>
      </c>
      <c r="AR193" s="4">
        <v>-88.484195999999997</v>
      </c>
      <c r="AS193" s="4">
        <v>313.7</v>
      </c>
      <c r="AT193" s="4">
        <v>38.799999999999997</v>
      </c>
      <c r="AU193" s="4">
        <v>12</v>
      </c>
      <c r="AV193" s="4">
        <v>10</v>
      </c>
      <c r="AW193" s="4" t="s">
        <v>424</v>
      </c>
      <c r="AX193" s="4">
        <v>0.9708</v>
      </c>
      <c r="AY193" s="4">
        <v>1.7416</v>
      </c>
      <c r="AZ193" s="4">
        <v>2.0415999999999999</v>
      </c>
      <c r="BA193" s="4">
        <v>11.154</v>
      </c>
      <c r="BB193" s="4">
        <v>10.59</v>
      </c>
      <c r="BC193" s="4">
        <v>0.95</v>
      </c>
      <c r="BD193" s="4">
        <v>18.972000000000001</v>
      </c>
      <c r="BE193" s="4">
        <v>2130.0990000000002</v>
      </c>
      <c r="BF193" s="4">
        <v>181.58</v>
      </c>
      <c r="BG193" s="4">
        <v>0.32100000000000001</v>
      </c>
      <c r="BH193" s="4">
        <v>0.752</v>
      </c>
      <c r="BI193" s="4">
        <v>1.0740000000000001</v>
      </c>
      <c r="BJ193" s="4">
        <v>0.248</v>
      </c>
      <c r="BK193" s="4">
        <v>0.58099999999999996</v>
      </c>
      <c r="BL193" s="4">
        <v>0.82899999999999996</v>
      </c>
      <c r="BM193" s="4">
        <v>1.2723</v>
      </c>
      <c r="BQ193" s="4">
        <v>0</v>
      </c>
      <c r="BR193" s="4">
        <v>0.62010299999999996</v>
      </c>
      <c r="BS193" s="4">
        <v>-5</v>
      </c>
      <c r="BT193" s="4">
        <v>7.0000000000000001E-3</v>
      </c>
      <c r="BU193" s="4">
        <v>15.153767</v>
      </c>
      <c r="BV193" s="4">
        <v>0.1414</v>
      </c>
    </row>
    <row r="194" spans="1:74" x14ac:dyDescent="0.25">
      <c r="A194" s="2">
        <v>42804</v>
      </c>
      <c r="B194" s="3">
        <v>0.62438901620370368</v>
      </c>
      <c r="C194" s="4">
        <v>14.132999999999999</v>
      </c>
      <c r="D194" s="4">
        <v>1.3988</v>
      </c>
      <c r="E194" s="4">
        <v>13987.6</v>
      </c>
      <c r="F194" s="4">
        <v>20</v>
      </c>
      <c r="G194" s="4">
        <v>47</v>
      </c>
      <c r="H194" s="4">
        <v>151.1</v>
      </c>
      <c r="J194" s="4">
        <v>0</v>
      </c>
      <c r="K194" s="4">
        <v>0.84370000000000001</v>
      </c>
      <c r="L194" s="4">
        <v>11.9247</v>
      </c>
      <c r="M194" s="4">
        <v>1.1801999999999999</v>
      </c>
      <c r="N194" s="4">
        <v>16.860499999999998</v>
      </c>
      <c r="O194" s="4">
        <v>39.641399999999997</v>
      </c>
      <c r="P194" s="4">
        <v>56.5</v>
      </c>
      <c r="Q194" s="4">
        <v>13.012600000000001</v>
      </c>
      <c r="R194" s="4">
        <v>30.5947</v>
      </c>
      <c r="S194" s="4">
        <v>43.6</v>
      </c>
      <c r="T194" s="4">
        <v>151.06800000000001</v>
      </c>
      <c r="W194" s="4">
        <v>0</v>
      </c>
      <c r="X194" s="4">
        <v>0</v>
      </c>
      <c r="Y194" s="4">
        <v>12.2</v>
      </c>
      <c r="Z194" s="4">
        <v>855</v>
      </c>
      <c r="AA194" s="4">
        <v>863</v>
      </c>
      <c r="AB194" s="4">
        <v>839</v>
      </c>
      <c r="AC194" s="4">
        <v>76</v>
      </c>
      <c r="AD194" s="4">
        <v>12.09</v>
      </c>
      <c r="AE194" s="4">
        <v>0.28000000000000003</v>
      </c>
      <c r="AF194" s="4">
        <v>991</v>
      </c>
      <c r="AG194" s="4">
        <v>-7</v>
      </c>
      <c r="AH194" s="4">
        <v>13</v>
      </c>
      <c r="AI194" s="4">
        <v>28</v>
      </c>
      <c r="AJ194" s="4">
        <v>137</v>
      </c>
      <c r="AK194" s="4">
        <v>140.69999999999999</v>
      </c>
      <c r="AL194" s="4">
        <v>5.5</v>
      </c>
      <c r="AM194" s="4">
        <v>142</v>
      </c>
      <c r="AN194" s="4" t="s">
        <v>155</v>
      </c>
      <c r="AO194" s="4">
        <v>2</v>
      </c>
      <c r="AP194" s="5">
        <v>0.83268518518518519</v>
      </c>
      <c r="AQ194" s="4">
        <v>47.162702000000003</v>
      </c>
      <c r="AR194" s="4">
        <v>-88.484189000000001</v>
      </c>
      <c r="AS194" s="4">
        <v>314.60000000000002</v>
      </c>
      <c r="AT194" s="4">
        <v>39.6</v>
      </c>
      <c r="AU194" s="4">
        <v>12</v>
      </c>
      <c r="AV194" s="4">
        <v>10</v>
      </c>
      <c r="AW194" s="4" t="s">
        <v>424</v>
      </c>
      <c r="AX194" s="4">
        <v>1.1415999999999999</v>
      </c>
      <c r="AY194" s="4">
        <v>1.8708</v>
      </c>
      <c r="AZ194" s="4">
        <v>2.2416</v>
      </c>
      <c r="BA194" s="4">
        <v>11.154</v>
      </c>
      <c r="BB194" s="4">
        <v>10.81</v>
      </c>
      <c r="BC194" s="4">
        <v>0.97</v>
      </c>
      <c r="BD194" s="4">
        <v>18.52</v>
      </c>
      <c r="BE194" s="4">
        <v>2198.23</v>
      </c>
      <c r="BF194" s="4">
        <v>138.46899999999999</v>
      </c>
      <c r="BG194" s="4">
        <v>0.32500000000000001</v>
      </c>
      <c r="BH194" s="4">
        <v>0.76500000000000001</v>
      </c>
      <c r="BI194" s="4">
        <v>1.091</v>
      </c>
      <c r="BJ194" s="4">
        <v>0.251</v>
      </c>
      <c r="BK194" s="4">
        <v>0.59099999999999997</v>
      </c>
      <c r="BL194" s="4">
        <v>0.84199999999999997</v>
      </c>
      <c r="BM194" s="4">
        <v>1.1547000000000001</v>
      </c>
      <c r="BQ194" s="4">
        <v>0</v>
      </c>
      <c r="BR194" s="4">
        <v>0.55439400000000005</v>
      </c>
      <c r="BS194" s="4">
        <v>-5</v>
      </c>
      <c r="BT194" s="4">
        <v>7.0000000000000001E-3</v>
      </c>
      <c r="BU194" s="4">
        <v>13.548003</v>
      </c>
      <c r="BV194" s="4">
        <v>0.1414</v>
      </c>
    </row>
    <row r="195" spans="1:74" x14ac:dyDescent="0.25">
      <c r="A195" s="2">
        <v>42804</v>
      </c>
      <c r="B195" s="3">
        <v>0.62440059027777772</v>
      </c>
      <c r="C195" s="4">
        <v>14.207000000000001</v>
      </c>
      <c r="D195" s="4">
        <v>0.92869999999999997</v>
      </c>
      <c r="E195" s="4">
        <v>9287.3211310000006</v>
      </c>
      <c r="F195" s="4">
        <v>18.899999999999999</v>
      </c>
      <c r="G195" s="4">
        <v>46.9</v>
      </c>
      <c r="H195" s="4">
        <v>160.4</v>
      </c>
      <c r="J195" s="4">
        <v>0</v>
      </c>
      <c r="K195" s="4">
        <v>0.84789999999999999</v>
      </c>
      <c r="L195" s="4">
        <v>12.046200000000001</v>
      </c>
      <c r="M195" s="4">
        <v>0.78749999999999998</v>
      </c>
      <c r="N195" s="4">
        <v>16.024799999999999</v>
      </c>
      <c r="O195" s="4">
        <v>39.752699999999997</v>
      </c>
      <c r="P195" s="4">
        <v>55.8</v>
      </c>
      <c r="Q195" s="4">
        <v>12.367699999999999</v>
      </c>
      <c r="R195" s="4">
        <v>30.680499999999999</v>
      </c>
      <c r="S195" s="4">
        <v>43</v>
      </c>
      <c r="T195" s="4">
        <v>160.4</v>
      </c>
      <c r="W195" s="4">
        <v>0</v>
      </c>
      <c r="X195" s="4">
        <v>0</v>
      </c>
      <c r="Y195" s="4">
        <v>12.3</v>
      </c>
      <c r="Z195" s="4">
        <v>853</v>
      </c>
      <c r="AA195" s="4">
        <v>861</v>
      </c>
      <c r="AB195" s="4">
        <v>839</v>
      </c>
      <c r="AC195" s="4">
        <v>76</v>
      </c>
      <c r="AD195" s="4">
        <v>12.09</v>
      </c>
      <c r="AE195" s="4">
        <v>0.28000000000000003</v>
      </c>
      <c r="AF195" s="4">
        <v>991</v>
      </c>
      <c r="AG195" s="4">
        <v>-7</v>
      </c>
      <c r="AH195" s="4">
        <v>13</v>
      </c>
      <c r="AI195" s="4">
        <v>28</v>
      </c>
      <c r="AJ195" s="4">
        <v>137</v>
      </c>
      <c r="AK195" s="4">
        <v>140.6</v>
      </c>
      <c r="AL195" s="4">
        <v>5.4</v>
      </c>
      <c r="AM195" s="4">
        <v>142</v>
      </c>
      <c r="AN195" s="4" t="s">
        <v>155</v>
      </c>
      <c r="AO195" s="4">
        <v>2</v>
      </c>
      <c r="AP195" s="5">
        <v>0.83269675925925923</v>
      </c>
      <c r="AQ195" s="4">
        <v>47.162863000000002</v>
      </c>
      <c r="AR195" s="4">
        <v>-88.484184999999997</v>
      </c>
      <c r="AS195" s="4">
        <v>315.3</v>
      </c>
      <c r="AT195" s="4">
        <v>39.799999999999997</v>
      </c>
      <c r="AU195" s="4">
        <v>12</v>
      </c>
      <c r="AV195" s="4">
        <v>10</v>
      </c>
      <c r="AW195" s="4" t="s">
        <v>424</v>
      </c>
      <c r="AX195" s="4">
        <v>1.2</v>
      </c>
      <c r="AY195" s="4">
        <v>1.9</v>
      </c>
      <c r="AZ195" s="4">
        <v>2.2999999999999998</v>
      </c>
      <c r="BA195" s="4">
        <v>11.154</v>
      </c>
      <c r="BB195" s="4">
        <v>11.13</v>
      </c>
      <c r="BC195" s="4">
        <v>1</v>
      </c>
      <c r="BD195" s="4">
        <v>17.937000000000001</v>
      </c>
      <c r="BE195" s="4">
        <v>2267.4929999999999</v>
      </c>
      <c r="BF195" s="4">
        <v>94.343999999999994</v>
      </c>
      <c r="BG195" s="4">
        <v>0.316</v>
      </c>
      <c r="BH195" s="4">
        <v>0.78400000000000003</v>
      </c>
      <c r="BI195" s="4">
        <v>1.099</v>
      </c>
      <c r="BJ195" s="4">
        <v>0.24399999999999999</v>
      </c>
      <c r="BK195" s="4">
        <v>0.60499999999999998</v>
      </c>
      <c r="BL195" s="4">
        <v>0.84899999999999998</v>
      </c>
      <c r="BM195" s="4">
        <v>1.2519</v>
      </c>
      <c r="BQ195" s="4">
        <v>0</v>
      </c>
      <c r="BR195" s="4">
        <v>0.51185000000000003</v>
      </c>
      <c r="BS195" s="4">
        <v>-5</v>
      </c>
      <c r="BT195" s="4">
        <v>7.2769999999999996E-3</v>
      </c>
      <c r="BU195" s="4">
        <v>12.508334</v>
      </c>
      <c r="BV195" s="4">
        <v>0.14699499999999999</v>
      </c>
    </row>
    <row r="196" spans="1:74" x14ac:dyDescent="0.25">
      <c r="A196" s="2">
        <v>42804</v>
      </c>
      <c r="B196" s="3">
        <v>0.62441216435185187</v>
      </c>
      <c r="C196" s="4">
        <v>14.27</v>
      </c>
      <c r="D196" s="4">
        <v>0.72970000000000002</v>
      </c>
      <c r="E196" s="4">
        <v>7297.0249999999996</v>
      </c>
      <c r="F196" s="4">
        <v>17.8</v>
      </c>
      <c r="G196" s="4">
        <v>45.5</v>
      </c>
      <c r="H196" s="4">
        <v>119.7</v>
      </c>
      <c r="J196" s="4">
        <v>0</v>
      </c>
      <c r="K196" s="4">
        <v>0.84940000000000004</v>
      </c>
      <c r="L196" s="4">
        <v>12.1205</v>
      </c>
      <c r="M196" s="4">
        <v>0.61980000000000002</v>
      </c>
      <c r="N196" s="4">
        <v>15.104699999999999</v>
      </c>
      <c r="O196" s="4">
        <v>38.671900000000001</v>
      </c>
      <c r="P196" s="4">
        <v>53.8</v>
      </c>
      <c r="Q196" s="4">
        <v>11.6595</v>
      </c>
      <c r="R196" s="4">
        <v>29.851199999999999</v>
      </c>
      <c r="S196" s="4">
        <v>41.5</v>
      </c>
      <c r="T196" s="4">
        <v>119.6561</v>
      </c>
      <c r="W196" s="4">
        <v>0</v>
      </c>
      <c r="X196" s="4">
        <v>0</v>
      </c>
      <c r="Y196" s="4">
        <v>12.3</v>
      </c>
      <c r="Z196" s="4">
        <v>850</v>
      </c>
      <c r="AA196" s="4">
        <v>861</v>
      </c>
      <c r="AB196" s="4">
        <v>838</v>
      </c>
      <c r="AC196" s="4">
        <v>76.3</v>
      </c>
      <c r="AD196" s="4">
        <v>12.13</v>
      </c>
      <c r="AE196" s="4">
        <v>0.28000000000000003</v>
      </c>
      <c r="AF196" s="4">
        <v>991</v>
      </c>
      <c r="AG196" s="4">
        <v>-7</v>
      </c>
      <c r="AH196" s="4">
        <v>13</v>
      </c>
      <c r="AI196" s="4">
        <v>28</v>
      </c>
      <c r="AJ196" s="4">
        <v>137</v>
      </c>
      <c r="AK196" s="4">
        <v>141.69999999999999</v>
      </c>
      <c r="AL196" s="4">
        <v>5.3</v>
      </c>
      <c r="AM196" s="4">
        <v>142</v>
      </c>
      <c r="AN196" s="4" t="s">
        <v>155</v>
      </c>
      <c r="AO196" s="4">
        <v>2</v>
      </c>
      <c r="AP196" s="5">
        <v>0.83270833333333327</v>
      </c>
      <c r="AQ196" s="4">
        <v>47.163032000000001</v>
      </c>
      <c r="AR196" s="4">
        <v>-88.484251999999998</v>
      </c>
      <c r="AS196" s="4">
        <v>315.60000000000002</v>
      </c>
      <c r="AT196" s="4">
        <v>40.700000000000003</v>
      </c>
      <c r="AU196" s="4">
        <v>12</v>
      </c>
      <c r="AV196" s="4">
        <v>10</v>
      </c>
      <c r="AW196" s="4" t="s">
        <v>424</v>
      </c>
      <c r="AX196" s="4">
        <v>1.6956</v>
      </c>
      <c r="AY196" s="4">
        <v>2.0415999999999999</v>
      </c>
      <c r="AZ196" s="4">
        <v>2.7955999999999999</v>
      </c>
      <c r="BA196" s="4">
        <v>11.154</v>
      </c>
      <c r="BB196" s="4">
        <v>11.25</v>
      </c>
      <c r="BC196" s="4">
        <v>1.01</v>
      </c>
      <c r="BD196" s="4">
        <v>17.731999999999999</v>
      </c>
      <c r="BE196" s="4">
        <v>2298.9749999999999</v>
      </c>
      <c r="BF196" s="4">
        <v>74.825000000000003</v>
      </c>
      <c r="BG196" s="4">
        <v>0.3</v>
      </c>
      <c r="BH196" s="4">
        <v>0.76800000000000002</v>
      </c>
      <c r="BI196" s="4">
        <v>1.0680000000000001</v>
      </c>
      <c r="BJ196" s="4">
        <v>0.23200000000000001</v>
      </c>
      <c r="BK196" s="4">
        <v>0.59299999999999997</v>
      </c>
      <c r="BL196" s="4">
        <v>0.82499999999999996</v>
      </c>
      <c r="BM196" s="4">
        <v>0.94110000000000005</v>
      </c>
      <c r="BQ196" s="4">
        <v>0</v>
      </c>
      <c r="BR196" s="4">
        <v>0.543014</v>
      </c>
      <c r="BS196" s="4">
        <v>-5</v>
      </c>
      <c r="BT196" s="4">
        <v>8.0000000000000002E-3</v>
      </c>
      <c r="BU196" s="4">
        <v>13.269905</v>
      </c>
      <c r="BV196" s="4">
        <v>0.16159999999999999</v>
      </c>
    </row>
    <row r="197" spans="1:74" x14ac:dyDescent="0.25">
      <c r="A197" s="2">
        <v>42804</v>
      </c>
      <c r="B197" s="3">
        <v>0.62442373842592591</v>
      </c>
      <c r="C197" s="4">
        <v>14.317</v>
      </c>
      <c r="D197" s="4">
        <v>0.71550000000000002</v>
      </c>
      <c r="E197" s="4">
        <v>7155.3583330000001</v>
      </c>
      <c r="F197" s="4">
        <v>17.5</v>
      </c>
      <c r="G197" s="4">
        <v>38.799999999999997</v>
      </c>
      <c r="H197" s="4">
        <v>130.80000000000001</v>
      </c>
      <c r="J197" s="4">
        <v>0</v>
      </c>
      <c r="K197" s="4">
        <v>0.84909999999999997</v>
      </c>
      <c r="L197" s="4">
        <v>12.1563</v>
      </c>
      <c r="M197" s="4">
        <v>0.60760000000000003</v>
      </c>
      <c r="N197" s="4">
        <v>14.9015</v>
      </c>
      <c r="O197" s="4">
        <v>32.912599999999998</v>
      </c>
      <c r="P197" s="4">
        <v>47.8</v>
      </c>
      <c r="Q197" s="4">
        <v>11.507400000000001</v>
      </c>
      <c r="R197" s="4">
        <v>25.4162</v>
      </c>
      <c r="S197" s="4">
        <v>36.9</v>
      </c>
      <c r="T197" s="4">
        <v>130.804</v>
      </c>
      <c r="W197" s="4">
        <v>0</v>
      </c>
      <c r="X197" s="4">
        <v>0</v>
      </c>
      <c r="Y197" s="4">
        <v>12.2</v>
      </c>
      <c r="Z197" s="4">
        <v>852</v>
      </c>
      <c r="AA197" s="4">
        <v>862</v>
      </c>
      <c r="AB197" s="4">
        <v>839</v>
      </c>
      <c r="AC197" s="4">
        <v>77</v>
      </c>
      <c r="AD197" s="4">
        <v>12.24</v>
      </c>
      <c r="AE197" s="4">
        <v>0.28000000000000003</v>
      </c>
      <c r="AF197" s="4">
        <v>991</v>
      </c>
      <c r="AG197" s="4">
        <v>-7</v>
      </c>
      <c r="AH197" s="4">
        <v>13</v>
      </c>
      <c r="AI197" s="4">
        <v>28</v>
      </c>
      <c r="AJ197" s="4">
        <v>137</v>
      </c>
      <c r="AK197" s="4">
        <v>140.69999999999999</v>
      </c>
      <c r="AL197" s="4">
        <v>5.4</v>
      </c>
      <c r="AM197" s="4">
        <v>142</v>
      </c>
      <c r="AN197" s="4" t="s">
        <v>155</v>
      </c>
      <c r="AO197" s="4">
        <v>2</v>
      </c>
      <c r="AP197" s="5">
        <v>0.83271990740740742</v>
      </c>
      <c r="AQ197" s="4">
        <v>47.163198999999999</v>
      </c>
      <c r="AR197" s="4">
        <v>-88.484300000000005</v>
      </c>
      <c r="AS197" s="4">
        <v>316</v>
      </c>
      <c r="AT197" s="4">
        <v>41.1</v>
      </c>
      <c r="AU197" s="4">
        <v>12</v>
      </c>
      <c r="AV197" s="4">
        <v>11</v>
      </c>
      <c r="AW197" s="4" t="s">
        <v>415</v>
      </c>
      <c r="AX197" s="4">
        <v>1.9</v>
      </c>
      <c r="AY197" s="4">
        <v>2.1</v>
      </c>
      <c r="AZ197" s="4">
        <v>3</v>
      </c>
      <c r="BA197" s="4">
        <v>11.154</v>
      </c>
      <c r="BB197" s="4">
        <v>11.22</v>
      </c>
      <c r="BC197" s="4">
        <v>1.01</v>
      </c>
      <c r="BD197" s="4">
        <v>17.771000000000001</v>
      </c>
      <c r="BE197" s="4">
        <v>2301.299</v>
      </c>
      <c r="BF197" s="4">
        <v>73.204999999999998</v>
      </c>
      <c r="BG197" s="4">
        <v>0.29499999999999998</v>
      </c>
      <c r="BH197" s="4">
        <v>0.65200000000000002</v>
      </c>
      <c r="BI197" s="4">
        <v>0.94799999999999995</v>
      </c>
      <c r="BJ197" s="4">
        <v>0.22800000000000001</v>
      </c>
      <c r="BK197" s="4">
        <v>0.504</v>
      </c>
      <c r="BL197" s="4">
        <v>0.73199999999999998</v>
      </c>
      <c r="BM197" s="4">
        <v>1.0267999999999999</v>
      </c>
      <c r="BQ197" s="4">
        <v>0</v>
      </c>
      <c r="BR197" s="4">
        <v>0.54828200000000005</v>
      </c>
      <c r="BS197" s="4">
        <v>-5</v>
      </c>
      <c r="BT197" s="4">
        <v>7.7229999999999998E-3</v>
      </c>
      <c r="BU197" s="4">
        <v>13.398641</v>
      </c>
      <c r="BV197" s="4">
        <v>0.156005</v>
      </c>
    </row>
    <row r="198" spans="1:74" x14ac:dyDescent="0.25">
      <c r="A198" s="2">
        <v>42804</v>
      </c>
      <c r="B198" s="3">
        <v>0.62443531250000006</v>
      </c>
      <c r="C198" s="4">
        <v>14.34</v>
      </c>
      <c r="D198" s="4">
        <v>0.75690000000000002</v>
      </c>
      <c r="E198" s="4">
        <v>7568.8103449999999</v>
      </c>
      <c r="F198" s="4">
        <v>17.3</v>
      </c>
      <c r="G198" s="4">
        <v>33.799999999999997</v>
      </c>
      <c r="H198" s="4">
        <v>129.1</v>
      </c>
      <c r="J198" s="4">
        <v>0</v>
      </c>
      <c r="K198" s="4">
        <v>0.84850000000000003</v>
      </c>
      <c r="L198" s="4">
        <v>12.167299999999999</v>
      </c>
      <c r="M198" s="4">
        <v>0.64219999999999999</v>
      </c>
      <c r="N198" s="4">
        <v>14.6647</v>
      </c>
      <c r="O198" s="4">
        <v>28.640699999999999</v>
      </c>
      <c r="P198" s="4">
        <v>43.3</v>
      </c>
      <c r="Q198" s="4">
        <v>11.3246</v>
      </c>
      <c r="R198" s="4">
        <v>22.1173</v>
      </c>
      <c r="S198" s="4">
        <v>33.4</v>
      </c>
      <c r="T198" s="4">
        <v>129.0712</v>
      </c>
      <c r="W198" s="4">
        <v>0</v>
      </c>
      <c r="X198" s="4">
        <v>0</v>
      </c>
      <c r="Y198" s="4">
        <v>12.3</v>
      </c>
      <c r="Z198" s="4">
        <v>852</v>
      </c>
      <c r="AA198" s="4">
        <v>861</v>
      </c>
      <c r="AB198" s="4">
        <v>838</v>
      </c>
      <c r="AC198" s="4">
        <v>77</v>
      </c>
      <c r="AD198" s="4">
        <v>12.24</v>
      </c>
      <c r="AE198" s="4">
        <v>0.28000000000000003</v>
      </c>
      <c r="AF198" s="4">
        <v>991</v>
      </c>
      <c r="AG198" s="4">
        <v>-7</v>
      </c>
      <c r="AH198" s="4">
        <v>13.276999999999999</v>
      </c>
      <c r="AI198" s="4">
        <v>28</v>
      </c>
      <c r="AJ198" s="4">
        <v>137</v>
      </c>
      <c r="AK198" s="4">
        <v>140.6</v>
      </c>
      <c r="AL198" s="4">
        <v>5.4</v>
      </c>
      <c r="AM198" s="4">
        <v>142</v>
      </c>
      <c r="AN198" s="4" t="s">
        <v>155</v>
      </c>
      <c r="AO198" s="4">
        <v>2</v>
      </c>
      <c r="AP198" s="5">
        <v>0.83273148148148157</v>
      </c>
      <c r="AQ198" s="4">
        <v>47.163355000000003</v>
      </c>
      <c r="AR198" s="4">
        <v>-88.484371999999993</v>
      </c>
      <c r="AS198" s="4">
        <v>316.5</v>
      </c>
      <c r="AT198" s="4">
        <v>40.799999999999997</v>
      </c>
      <c r="AU198" s="4">
        <v>12</v>
      </c>
      <c r="AV198" s="4">
        <v>10</v>
      </c>
      <c r="AW198" s="4" t="s">
        <v>419</v>
      </c>
      <c r="AX198" s="4">
        <v>1.1919999999999999</v>
      </c>
      <c r="AY198" s="4">
        <v>1.4628000000000001</v>
      </c>
      <c r="AZ198" s="4">
        <v>2.0087999999999999</v>
      </c>
      <c r="BA198" s="4">
        <v>11.154</v>
      </c>
      <c r="BB198" s="4">
        <v>11.18</v>
      </c>
      <c r="BC198" s="4">
        <v>1</v>
      </c>
      <c r="BD198" s="4">
        <v>17.856999999999999</v>
      </c>
      <c r="BE198" s="4">
        <v>2295.1869999999999</v>
      </c>
      <c r="BF198" s="4">
        <v>77.102999999999994</v>
      </c>
      <c r="BG198" s="4">
        <v>0.28999999999999998</v>
      </c>
      <c r="BH198" s="4">
        <v>0.56599999999999995</v>
      </c>
      <c r="BI198" s="4">
        <v>0.85499999999999998</v>
      </c>
      <c r="BJ198" s="4">
        <v>0.224</v>
      </c>
      <c r="BK198" s="4">
        <v>0.437</v>
      </c>
      <c r="BL198" s="4">
        <v>0.66100000000000003</v>
      </c>
      <c r="BM198" s="4">
        <v>1.0096000000000001</v>
      </c>
      <c r="BQ198" s="4">
        <v>0</v>
      </c>
      <c r="BR198" s="4">
        <v>0.57688700000000004</v>
      </c>
      <c r="BS198" s="4">
        <v>-5</v>
      </c>
      <c r="BT198" s="4">
        <v>7.0000000000000001E-3</v>
      </c>
      <c r="BU198" s="4">
        <v>14.097676</v>
      </c>
      <c r="BV198" s="4">
        <v>0.1414</v>
      </c>
    </row>
    <row r="199" spans="1:74" x14ac:dyDescent="0.25">
      <c r="A199" s="2">
        <v>42804</v>
      </c>
      <c r="B199" s="3">
        <v>0.6244468865740741</v>
      </c>
      <c r="C199" s="4">
        <v>14.343999999999999</v>
      </c>
      <c r="D199" s="4">
        <v>0.81240000000000001</v>
      </c>
      <c r="E199" s="4">
        <v>8123.9434279999996</v>
      </c>
      <c r="F199" s="4">
        <v>15.8</v>
      </c>
      <c r="G199" s="4">
        <v>29.5</v>
      </c>
      <c r="H199" s="4">
        <v>100.9</v>
      </c>
      <c r="J199" s="4">
        <v>0</v>
      </c>
      <c r="K199" s="4">
        <v>0.8478</v>
      </c>
      <c r="L199" s="4">
        <v>12.1608</v>
      </c>
      <c r="M199" s="4">
        <v>0.68879999999999997</v>
      </c>
      <c r="N199" s="4">
        <v>13.3969</v>
      </c>
      <c r="O199" s="4">
        <v>24.996400000000001</v>
      </c>
      <c r="P199" s="4">
        <v>38.4</v>
      </c>
      <c r="Q199" s="4">
        <v>10.345499999999999</v>
      </c>
      <c r="R199" s="4">
        <v>19.303000000000001</v>
      </c>
      <c r="S199" s="4">
        <v>29.6</v>
      </c>
      <c r="T199" s="4">
        <v>100.88460000000001</v>
      </c>
      <c r="W199" s="4">
        <v>0</v>
      </c>
      <c r="X199" s="4">
        <v>0</v>
      </c>
      <c r="Y199" s="4">
        <v>12.2</v>
      </c>
      <c r="Z199" s="4">
        <v>850</v>
      </c>
      <c r="AA199" s="4">
        <v>861</v>
      </c>
      <c r="AB199" s="4">
        <v>838</v>
      </c>
      <c r="AC199" s="4">
        <v>77</v>
      </c>
      <c r="AD199" s="4">
        <v>12.24</v>
      </c>
      <c r="AE199" s="4">
        <v>0.28000000000000003</v>
      </c>
      <c r="AF199" s="4">
        <v>991</v>
      </c>
      <c r="AG199" s="4">
        <v>-7</v>
      </c>
      <c r="AH199" s="4">
        <v>13.723000000000001</v>
      </c>
      <c r="AI199" s="4">
        <v>28</v>
      </c>
      <c r="AJ199" s="4">
        <v>137.30000000000001</v>
      </c>
      <c r="AK199" s="4">
        <v>142.30000000000001</v>
      </c>
      <c r="AL199" s="4">
        <v>5.0999999999999996</v>
      </c>
      <c r="AM199" s="4">
        <v>142</v>
      </c>
      <c r="AN199" s="4" t="s">
        <v>155</v>
      </c>
      <c r="AO199" s="4">
        <v>2</v>
      </c>
      <c r="AP199" s="5">
        <v>0.8327430555555555</v>
      </c>
      <c r="AQ199" s="4">
        <v>47.163502999999999</v>
      </c>
      <c r="AR199" s="4">
        <v>-88.484487999999999</v>
      </c>
      <c r="AS199" s="4">
        <v>317.10000000000002</v>
      </c>
      <c r="AT199" s="4">
        <v>41.1</v>
      </c>
      <c r="AU199" s="4">
        <v>12</v>
      </c>
      <c r="AV199" s="4">
        <v>10</v>
      </c>
      <c r="AW199" s="4" t="s">
        <v>419</v>
      </c>
      <c r="AX199" s="4">
        <v>1.0416000000000001</v>
      </c>
      <c r="AY199" s="4">
        <v>1.0584</v>
      </c>
      <c r="AZ199" s="4">
        <v>1.6</v>
      </c>
      <c r="BA199" s="4">
        <v>11.154</v>
      </c>
      <c r="BB199" s="4">
        <v>11.13</v>
      </c>
      <c r="BC199" s="4">
        <v>1</v>
      </c>
      <c r="BD199" s="4">
        <v>17.951000000000001</v>
      </c>
      <c r="BE199" s="4">
        <v>2287.297</v>
      </c>
      <c r="BF199" s="4">
        <v>82.451999999999998</v>
      </c>
      <c r="BG199" s="4">
        <v>0.26400000000000001</v>
      </c>
      <c r="BH199" s="4">
        <v>0.49199999999999999</v>
      </c>
      <c r="BI199" s="4">
        <v>0.75600000000000001</v>
      </c>
      <c r="BJ199" s="4">
        <v>0.20399999999999999</v>
      </c>
      <c r="BK199" s="4">
        <v>0.38</v>
      </c>
      <c r="BL199" s="4">
        <v>0.58399999999999996</v>
      </c>
      <c r="BM199" s="4">
        <v>0.78680000000000005</v>
      </c>
      <c r="BQ199" s="4">
        <v>0</v>
      </c>
      <c r="BR199" s="4">
        <v>0.51979799999999998</v>
      </c>
      <c r="BS199" s="4">
        <v>-5</v>
      </c>
      <c r="BT199" s="4">
        <v>7.0000000000000001E-3</v>
      </c>
      <c r="BU199" s="4">
        <v>12.702564000000001</v>
      </c>
      <c r="BV199" s="4">
        <v>0.1414</v>
      </c>
    </row>
    <row r="200" spans="1:74" x14ac:dyDescent="0.25">
      <c r="A200" s="2">
        <v>42804</v>
      </c>
      <c r="B200" s="3">
        <v>0.62445846064814814</v>
      </c>
      <c r="C200" s="4">
        <v>14.36</v>
      </c>
      <c r="D200" s="4">
        <v>0.85489999999999999</v>
      </c>
      <c r="E200" s="4">
        <v>8548.642973</v>
      </c>
      <c r="F200" s="4">
        <v>13.1</v>
      </c>
      <c r="G200" s="4">
        <v>29.4</v>
      </c>
      <c r="H200" s="4">
        <v>125.6</v>
      </c>
      <c r="J200" s="4">
        <v>0</v>
      </c>
      <c r="K200" s="4">
        <v>0.84719999999999995</v>
      </c>
      <c r="L200" s="4">
        <v>12.1656</v>
      </c>
      <c r="M200" s="4">
        <v>0.72419999999999995</v>
      </c>
      <c r="N200" s="4">
        <v>11.098100000000001</v>
      </c>
      <c r="O200" s="4">
        <v>24.893599999999999</v>
      </c>
      <c r="P200" s="4">
        <v>36</v>
      </c>
      <c r="Q200" s="4">
        <v>8.5702999999999996</v>
      </c>
      <c r="R200" s="4">
        <v>19.223600000000001</v>
      </c>
      <c r="S200" s="4">
        <v>27.8</v>
      </c>
      <c r="T200" s="4">
        <v>125.57689999999999</v>
      </c>
      <c r="W200" s="4">
        <v>0</v>
      </c>
      <c r="X200" s="4">
        <v>0</v>
      </c>
      <c r="Y200" s="4">
        <v>12.3</v>
      </c>
      <c r="Z200" s="4">
        <v>849</v>
      </c>
      <c r="AA200" s="4">
        <v>861</v>
      </c>
      <c r="AB200" s="4">
        <v>838</v>
      </c>
      <c r="AC200" s="4">
        <v>77</v>
      </c>
      <c r="AD200" s="4">
        <v>12.24</v>
      </c>
      <c r="AE200" s="4">
        <v>0.28000000000000003</v>
      </c>
      <c r="AF200" s="4">
        <v>991</v>
      </c>
      <c r="AG200" s="4">
        <v>-7</v>
      </c>
      <c r="AH200" s="4">
        <v>13</v>
      </c>
      <c r="AI200" s="4">
        <v>28</v>
      </c>
      <c r="AJ200" s="4">
        <v>138</v>
      </c>
      <c r="AK200" s="4">
        <v>141.9</v>
      </c>
      <c r="AL200" s="4">
        <v>5</v>
      </c>
      <c r="AM200" s="4">
        <v>142</v>
      </c>
      <c r="AN200" s="4" t="s">
        <v>155</v>
      </c>
      <c r="AO200" s="4">
        <v>2</v>
      </c>
      <c r="AP200" s="5">
        <v>0.83275462962962965</v>
      </c>
      <c r="AQ200" s="4">
        <v>47.163649999999997</v>
      </c>
      <c r="AR200" s="4">
        <v>-88.484600999999998</v>
      </c>
      <c r="AS200" s="4">
        <v>317.3</v>
      </c>
      <c r="AT200" s="4">
        <v>41.2</v>
      </c>
      <c r="AU200" s="4">
        <v>12</v>
      </c>
      <c r="AV200" s="4">
        <v>10</v>
      </c>
      <c r="AW200" s="4" t="s">
        <v>419</v>
      </c>
      <c r="AX200" s="4">
        <v>1.1000000000000001</v>
      </c>
      <c r="AY200" s="4">
        <v>1</v>
      </c>
      <c r="AZ200" s="4">
        <v>1.6</v>
      </c>
      <c r="BA200" s="4">
        <v>11.154</v>
      </c>
      <c r="BB200" s="4">
        <v>11.08</v>
      </c>
      <c r="BC200" s="4">
        <v>0.99</v>
      </c>
      <c r="BD200" s="4">
        <v>18.038</v>
      </c>
      <c r="BE200" s="4">
        <v>2280.5940000000001</v>
      </c>
      <c r="BF200" s="4">
        <v>86.411000000000001</v>
      </c>
      <c r="BG200" s="4">
        <v>0.218</v>
      </c>
      <c r="BH200" s="4">
        <v>0.48899999999999999</v>
      </c>
      <c r="BI200" s="4">
        <v>0.70699999999999996</v>
      </c>
      <c r="BJ200" s="4">
        <v>0.16800000000000001</v>
      </c>
      <c r="BK200" s="4">
        <v>0.377</v>
      </c>
      <c r="BL200" s="4">
        <v>0.54600000000000004</v>
      </c>
      <c r="BM200" s="4">
        <v>0.97609999999999997</v>
      </c>
      <c r="BQ200" s="4">
        <v>0</v>
      </c>
      <c r="BR200" s="4">
        <v>0.51263400000000003</v>
      </c>
      <c r="BS200" s="4">
        <v>-5</v>
      </c>
      <c r="BT200" s="4">
        <v>6.7229999999999998E-3</v>
      </c>
      <c r="BU200" s="4">
        <v>12.527493</v>
      </c>
      <c r="BV200" s="4">
        <v>0.13580500000000001</v>
      </c>
    </row>
    <row r="201" spans="1:74" x14ac:dyDescent="0.25">
      <c r="A201" s="2">
        <v>42804</v>
      </c>
      <c r="B201" s="3">
        <v>0.62447003472222218</v>
      </c>
      <c r="C201" s="4">
        <v>14.36</v>
      </c>
      <c r="D201" s="4">
        <v>0.88400000000000001</v>
      </c>
      <c r="E201" s="4">
        <v>8840.1649309999993</v>
      </c>
      <c r="F201" s="4">
        <v>13.2</v>
      </c>
      <c r="G201" s="4">
        <v>28.3</v>
      </c>
      <c r="H201" s="4">
        <v>113.7</v>
      </c>
      <c r="J201" s="4">
        <v>0</v>
      </c>
      <c r="K201" s="4">
        <v>0.84689999999999999</v>
      </c>
      <c r="L201" s="4">
        <v>12.162000000000001</v>
      </c>
      <c r="M201" s="4">
        <v>0.74870000000000003</v>
      </c>
      <c r="N201" s="4">
        <v>11.179500000000001</v>
      </c>
      <c r="O201" s="4">
        <v>23.973500000000001</v>
      </c>
      <c r="P201" s="4">
        <v>35.200000000000003</v>
      </c>
      <c r="Q201" s="4">
        <v>8.6346000000000007</v>
      </c>
      <c r="R201" s="4">
        <v>18.516100000000002</v>
      </c>
      <c r="S201" s="4">
        <v>27.2</v>
      </c>
      <c r="T201" s="4">
        <v>113.7214</v>
      </c>
      <c r="W201" s="4">
        <v>0</v>
      </c>
      <c r="X201" s="4">
        <v>0</v>
      </c>
      <c r="Y201" s="4">
        <v>12.3</v>
      </c>
      <c r="Z201" s="4">
        <v>850</v>
      </c>
      <c r="AA201" s="4">
        <v>861</v>
      </c>
      <c r="AB201" s="4">
        <v>838</v>
      </c>
      <c r="AC201" s="4">
        <v>77.3</v>
      </c>
      <c r="AD201" s="4">
        <v>12.29</v>
      </c>
      <c r="AE201" s="4">
        <v>0.28000000000000003</v>
      </c>
      <c r="AF201" s="4">
        <v>991</v>
      </c>
      <c r="AG201" s="4">
        <v>-7</v>
      </c>
      <c r="AH201" s="4">
        <v>13</v>
      </c>
      <c r="AI201" s="4">
        <v>28</v>
      </c>
      <c r="AJ201" s="4">
        <v>138</v>
      </c>
      <c r="AK201" s="4">
        <v>139.30000000000001</v>
      </c>
      <c r="AL201" s="4">
        <v>5.2</v>
      </c>
      <c r="AM201" s="4">
        <v>142</v>
      </c>
      <c r="AN201" s="4" t="s">
        <v>155</v>
      </c>
      <c r="AO201" s="4">
        <v>2</v>
      </c>
      <c r="AP201" s="5">
        <v>0.83276620370370369</v>
      </c>
      <c r="AQ201" s="4">
        <v>47.163786000000002</v>
      </c>
      <c r="AR201" s="4">
        <v>-88.484746000000001</v>
      </c>
      <c r="AS201" s="4">
        <v>317.5</v>
      </c>
      <c r="AT201" s="4">
        <v>41.4</v>
      </c>
      <c r="AU201" s="4">
        <v>12</v>
      </c>
      <c r="AV201" s="4">
        <v>10</v>
      </c>
      <c r="AW201" s="4" t="s">
        <v>419</v>
      </c>
      <c r="AX201" s="4">
        <v>1.2416</v>
      </c>
      <c r="AY201" s="4">
        <v>1.3540000000000001</v>
      </c>
      <c r="AZ201" s="4">
        <v>2.0247999999999999</v>
      </c>
      <c r="BA201" s="4">
        <v>11.154</v>
      </c>
      <c r="BB201" s="4">
        <v>11.06</v>
      </c>
      <c r="BC201" s="4">
        <v>0.99</v>
      </c>
      <c r="BD201" s="4">
        <v>18.073</v>
      </c>
      <c r="BE201" s="4">
        <v>2276.4340000000002</v>
      </c>
      <c r="BF201" s="4">
        <v>89.194999999999993</v>
      </c>
      <c r="BG201" s="4">
        <v>0.219</v>
      </c>
      <c r="BH201" s="4">
        <v>0.47</v>
      </c>
      <c r="BI201" s="4">
        <v>0.68899999999999995</v>
      </c>
      <c r="BJ201" s="4">
        <v>0.16900000000000001</v>
      </c>
      <c r="BK201" s="4">
        <v>0.36299999999999999</v>
      </c>
      <c r="BL201" s="4">
        <v>0.53200000000000003</v>
      </c>
      <c r="BM201" s="4">
        <v>0.88260000000000005</v>
      </c>
      <c r="BQ201" s="4">
        <v>0</v>
      </c>
      <c r="BR201" s="4">
        <v>0.56488300000000002</v>
      </c>
      <c r="BS201" s="4">
        <v>-5</v>
      </c>
      <c r="BT201" s="4">
        <v>6.0000000000000001E-3</v>
      </c>
      <c r="BU201" s="4">
        <v>13.804328999999999</v>
      </c>
      <c r="BV201" s="4">
        <v>0.1212</v>
      </c>
    </row>
    <row r="202" spans="1:74" x14ac:dyDescent="0.25">
      <c r="A202" s="2">
        <v>42804</v>
      </c>
      <c r="B202" s="3">
        <v>0.62448160879629633</v>
      </c>
      <c r="C202" s="4">
        <v>14.303000000000001</v>
      </c>
      <c r="D202" s="4">
        <v>0.9224</v>
      </c>
      <c r="E202" s="4">
        <v>9223.8670939999993</v>
      </c>
      <c r="F202" s="4">
        <v>13.2</v>
      </c>
      <c r="G202" s="4">
        <v>23.5</v>
      </c>
      <c r="H202" s="4">
        <v>121.7</v>
      </c>
      <c r="J202" s="4">
        <v>0</v>
      </c>
      <c r="K202" s="4">
        <v>0.84709999999999996</v>
      </c>
      <c r="L202" s="4">
        <v>12.1157</v>
      </c>
      <c r="M202" s="4">
        <v>0.78129999999999999</v>
      </c>
      <c r="N202" s="4">
        <v>11.1812</v>
      </c>
      <c r="O202" s="4">
        <v>19.905899999999999</v>
      </c>
      <c r="P202" s="4">
        <v>31.1</v>
      </c>
      <c r="Q202" s="4">
        <v>8.6394000000000002</v>
      </c>
      <c r="R202" s="4">
        <v>15.380800000000001</v>
      </c>
      <c r="S202" s="4">
        <v>24</v>
      </c>
      <c r="T202" s="4">
        <v>121.7329</v>
      </c>
      <c r="W202" s="4">
        <v>0</v>
      </c>
      <c r="X202" s="4">
        <v>0</v>
      </c>
      <c r="Y202" s="4">
        <v>12.2</v>
      </c>
      <c r="Z202" s="4">
        <v>852</v>
      </c>
      <c r="AA202" s="4">
        <v>862</v>
      </c>
      <c r="AB202" s="4">
        <v>839</v>
      </c>
      <c r="AC202" s="4">
        <v>78</v>
      </c>
      <c r="AD202" s="4">
        <v>12.4</v>
      </c>
      <c r="AE202" s="4">
        <v>0.28000000000000003</v>
      </c>
      <c r="AF202" s="4">
        <v>991</v>
      </c>
      <c r="AG202" s="4">
        <v>-7</v>
      </c>
      <c r="AH202" s="4">
        <v>13</v>
      </c>
      <c r="AI202" s="4">
        <v>28</v>
      </c>
      <c r="AJ202" s="4">
        <v>137.69999999999999</v>
      </c>
      <c r="AK202" s="4">
        <v>140.30000000000001</v>
      </c>
      <c r="AL202" s="4">
        <v>5.3</v>
      </c>
      <c r="AM202" s="4">
        <v>142</v>
      </c>
      <c r="AN202" s="4" t="s">
        <v>155</v>
      </c>
      <c r="AO202" s="4">
        <v>2</v>
      </c>
      <c r="AP202" s="5">
        <v>0.83277777777777784</v>
      </c>
      <c r="AQ202" s="4">
        <v>47.163915000000003</v>
      </c>
      <c r="AR202" s="4">
        <v>-88.484908000000004</v>
      </c>
      <c r="AS202" s="4">
        <v>317.8</v>
      </c>
      <c r="AT202" s="4">
        <v>41.5</v>
      </c>
      <c r="AU202" s="4">
        <v>12</v>
      </c>
      <c r="AV202" s="4">
        <v>10</v>
      </c>
      <c r="AW202" s="4" t="s">
        <v>419</v>
      </c>
      <c r="AX202" s="4">
        <v>1.2292000000000001</v>
      </c>
      <c r="AY202" s="4">
        <v>1.5708</v>
      </c>
      <c r="AZ202" s="4">
        <v>2.2000000000000002</v>
      </c>
      <c r="BA202" s="4">
        <v>11.154</v>
      </c>
      <c r="BB202" s="4">
        <v>11.07</v>
      </c>
      <c r="BC202" s="4">
        <v>0.99</v>
      </c>
      <c r="BD202" s="4">
        <v>18.056000000000001</v>
      </c>
      <c r="BE202" s="4">
        <v>2270.038</v>
      </c>
      <c r="BF202" s="4">
        <v>93.171999999999997</v>
      </c>
      <c r="BG202" s="4">
        <v>0.219</v>
      </c>
      <c r="BH202" s="4">
        <v>0.39100000000000001</v>
      </c>
      <c r="BI202" s="4">
        <v>0.61</v>
      </c>
      <c r="BJ202" s="4">
        <v>0.17</v>
      </c>
      <c r="BK202" s="4">
        <v>0.30199999999999999</v>
      </c>
      <c r="BL202" s="4">
        <v>0.47099999999999997</v>
      </c>
      <c r="BM202" s="4">
        <v>0.94569999999999999</v>
      </c>
      <c r="BQ202" s="4">
        <v>0</v>
      </c>
      <c r="BR202" s="4">
        <v>0.60538000000000003</v>
      </c>
      <c r="BS202" s="4">
        <v>-5</v>
      </c>
      <c r="BT202" s="4">
        <v>6.2769999999999996E-3</v>
      </c>
      <c r="BU202" s="4">
        <v>14.793974</v>
      </c>
      <c r="BV202" s="4">
        <v>0.12679499999999999</v>
      </c>
    </row>
    <row r="203" spans="1:74" x14ac:dyDescent="0.25">
      <c r="A203" s="2">
        <v>42804</v>
      </c>
      <c r="B203" s="3">
        <v>0.62449318287037037</v>
      </c>
      <c r="C203" s="4">
        <v>14.285</v>
      </c>
      <c r="D203" s="4">
        <v>0.92800000000000005</v>
      </c>
      <c r="E203" s="4">
        <v>9279.9119300000002</v>
      </c>
      <c r="F203" s="4">
        <v>13.2</v>
      </c>
      <c r="G203" s="4">
        <v>23.5</v>
      </c>
      <c r="H203" s="4">
        <v>139.80000000000001</v>
      </c>
      <c r="J203" s="4">
        <v>0</v>
      </c>
      <c r="K203" s="4">
        <v>0.84709999999999996</v>
      </c>
      <c r="L203" s="4">
        <v>12.1013</v>
      </c>
      <c r="M203" s="4">
        <v>0.78610000000000002</v>
      </c>
      <c r="N203" s="4">
        <v>11.1671</v>
      </c>
      <c r="O203" s="4">
        <v>19.9071</v>
      </c>
      <c r="P203" s="4">
        <v>31.1</v>
      </c>
      <c r="Q203" s="4">
        <v>8.6286000000000005</v>
      </c>
      <c r="R203" s="4">
        <v>15.3818</v>
      </c>
      <c r="S203" s="4">
        <v>24</v>
      </c>
      <c r="T203" s="4">
        <v>139.82570000000001</v>
      </c>
      <c r="W203" s="4">
        <v>0</v>
      </c>
      <c r="X203" s="4">
        <v>0</v>
      </c>
      <c r="Y203" s="4">
        <v>12.3</v>
      </c>
      <c r="Z203" s="4">
        <v>851</v>
      </c>
      <c r="AA203" s="4">
        <v>861</v>
      </c>
      <c r="AB203" s="4">
        <v>839</v>
      </c>
      <c r="AC203" s="4">
        <v>78</v>
      </c>
      <c r="AD203" s="4">
        <v>12.4</v>
      </c>
      <c r="AE203" s="4">
        <v>0.28000000000000003</v>
      </c>
      <c r="AF203" s="4">
        <v>991</v>
      </c>
      <c r="AG203" s="4">
        <v>-7</v>
      </c>
      <c r="AH203" s="4">
        <v>13</v>
      </c>
      <c r="AI203" s="4">
        <v>28</v>
      </c>
      <c r="AJ203" s="4">
        <v>137</v>
      </c>
      <c r="AK203" s="4">
        <v>140.69999999999999</v>
      </c>
      <c r="AL203" s="4">
        <v>5.2</v>
      </c>
      <c r="AM203" s="4">
        <v>142</v>
      </c>
      <c r="AN203" s="4" t="s">
        <v>155</v>
      </c>
      <c r="AO203" s="4">
        <v>2</v>
      </c>
      <c r="AP203" s="5">
        <v>0.83278935185185177</v>
      </c>
      <c r="AQ203" s="4">
        <v>47.164040999999997</v>
      </c>
      <c r="AR203" s="4">
        <v>-88.485067999999998</v>
      </c>
      <c r="AS203" s="4">
        <v>318</v>
      </c>
      <c r="AT203" s="4">
        <v>41.5</v>
      </c>
      <c r="AU203" s="4">
        <v>12</v>
      </c>
      <c r="AV203" s="4">
        <v>10</v>
      </c>
      <c r="AW203" s="4" t="s">
        <v>419</v>
      </c>
      <c r="AX203" s="4">
        <v>1.2</v>
      </c>
      <c r="AY203" s="4">
        <v>1.6</v>
      </c>
      <c r="AZ203" s="4">
        <v>2.2000000000000002</v>
      </c>
      <c r="BA203" s="4">
        <v>11.154</v>
      </c>
      <c r="BB203" s="4">
        <v>11.08</v>
      </c>
      <c r="BC203" s="4">
        <v>0.99</v>
      </c>
      <c r="BD203" s="4">
        <v>18.047999999999998</v>
      </c>
      <c r="BE203" s="4">
        <v>2268.7130000000002</v>
      </c>
      <c r="BF203" s="4">
        <v>93.802000000000007</v>
      </c>
      <c r="BG203" s="4">
        <v>0.219</v>
      </c>
      <c r="BH203" s="4">
        <v>0.39100000000000001</v>
      </c>
      <c r="BI203" s="4">
        <v>0.61</v>
      </c>
      <c r="BJ203" s="4">
        <v>0.16900000000000001</v>
      </c>
      <c r="BK203" s="4">
        <v>0.30199999999999999</v>
      </c>
      <c r="BL203" s="4">
        <v>0.47099999999999997</v>
      </c>
      <c r="BM203" s="4">
        <v>1.087</v>
      </c>
      <c r="BQ203" s="4">
        <v>0</v>
      </c>
      <c r="BR203" s="4">
        <v>0.55175099999999999</v>
      </c>
      <c r="BS203" s="4">
        <v>-5</v>
      </c>
      <c r="BT203" s="4">
        <v>7.0000000000000001E-3</v>
      </c>
      <c r="BU203" s="4">
        <v>13.483415000000001</v>
      </c>
      <c r="BV203" s="4">
        <v>0.1414</v>
      </c>
    </row>
    <row r="204" spans="1:74" x14ac:dyDescent="0.25">
      <c r="A204" s="2">
        <v>42804</v>
      </c>
      <c r="B204" s="3">
        <v>0.62450475694444452</v>
      </c>
      <c r="C204" s="4">
        <v>14.247</v>
      </c>
      <c r="D204" s="4">
        <v>1.1910000000000001</v>
      </c>
      <c r="E204" s="4">
        <v>11910.034541999999</v>
      </c>
      <c r="F204" s="4">
        <v>13.1</v>
      </c>
      <c r="G204" s="4">
        <v>23.5</v>
      </c>
      <c r="H204" s="4">
        <v>110.4</v>
      </c>
      <c r="J204" s="4">
        <v>0</v>
      </c>
      <c r="K204" s="4">
        <v>0.84470000000000001</v>
      </c>
      <c r="L204" s="4">
        <v>12.0342</v>
      </c>
      <c r="M204" s="4">
        <v>1.006</v>
      </c>
      <c r="N204" s="4">
        <v>11.0657</v>
      </c>
      <c r="O204" s="4">
        <v>19.8506</v>
      </c>
      <c r="P204" s="4">
        <v>30.9</v>
      </c>
      <c r="Q204" s="4">
        <v>8.5502000000000002</v>
      </c>
      <c r="R204" s="4">
        <v>15.338100000000001</v>
      </c>
      <c r="S204" s="4">
        <v>23.9</v>
      </c>
      <c r="T204" s="4">
        <v>110.42619999999999</v>
      </c>
      <c r="W204" s="4">
        <v>0</v>
      </c>
      <c r="X204" s="4">
        <v>0</v>
      </c>
      <c r="Y204" s="4">
        <v>12.2</v>
      </c>
      <c r="Z204" s="4">
        <v>851</v>
      </c>
      <c r="AA204" s="4">
        <v>861</v>
      </c>
      <c r="AB204" s="4">
        <v>839</v>
      </c>
      <c r="AC204" s="4">
        <v>78</v>
      </c>
      <c r="AD204" s="4">
        <v>12.4</v>
      </c>
      <c r="AE204" s="4">
        <v>0.28000000000000003</v>
      </c>
      <c r="AF204" s="4">
        <v>991</v>
      </c>
      <c r="AG204" s="4">
        <v>-7</v>
      </c>
      <c r="AH204" s="4">
        <v>13.276999999999999</v>
      </c>
      <c r="AI204" s="4">
        <v>28</v>
      </c>
      <c r="AJ204" s="4">
        <v>137</v>
      </c>
      <c r="AK204" s="4">
        <v>139.19999999999999</v>
      </c>
      <c r="AL204" s="4">
        <v>5</v>
      </c>
      <c r="AM204" s="4">
        <v>142</v>
      </c>
      <c r="AN204" s="4" t="s">
        <v>155</v>
      </c>
      <c r="AO204" s="4">
        <v>2</v>
      </c>
      <c r="AP204" s="5">
        <v>0.83280092592592592</v>
      </c>
      <c r="AQ204" s="4">
        <v>47.164167999999997</v>
      </c>
      <c r="AR204" s="4">
        <v>-88.485230000000001</v>
      </c>
      <c r="AS204" s="4">
        <v>318.2</v>
      </c>
      <c r="AT204" s="4">
        <v>41.5</v>
      </c>
      <c r="AU204" s="4">
        <v>12</v>
      </c>
      <c r="AV204" s="4">
        <v>10</v>
      </c>
      <c r="AW204" s="4" t="s">
        <v>419</v>
      </c>
      <c r="AX204" s="4">
        <v>1.2</v>
      </c>
      <c r="AY204" s="4">
        <v>1.6</v>
      </c>
      <c r="AZ204" s="4">
        <v>2.2000000000000002</v>
      </c>
      <c r="BA204" s="4">
        <v>11.154</v>
      </c>
      <c r="BB204" s="4">
        <v>10.9</v>
      </c>
      <c r="BC204" s="4">
        <v>0.98</v>
      </c>
      <c r="BD204" s="4">
        <v>18.384</v>
      </c>
      <c r="BE204" s="4">
        <v>2230.134</v>
      </c>
      <c r="BF204" s="4">
        <v>118.66200000000001</v>
      </c>
      <c r="BG204" s="4">
        <v>0.215</v>
      </c>
      <c r="BH204" s="4">
        <v>0.38500000000000001</v>
      </c>
      <c r="BI204" s="4">
        <v>0.6</v>
      </c>
      <c r="BJ204" s="4">
        <v>0.16600000000000001</v>
      </c>
      <c r="BK204" s="4">
        <v>0.29799999999999999</v>
      </c>
      <c r="BL204" s="4">
        <v>0.46400000000000002</v>
      </c>
      <c r="BM204" s="4">
        <v>0.84850000000000003</v>
      </c>
      <c r="BQ204" s="4">
        <v>0</v>
      </c>
      <c r="BR204" s="4">
        <v>0.52167600000000003</v>
      </c>
      <c r="BS204" s="4">
        <v>-5</v>
      </c>
      <c r="BT204" s="4">
        <v>7.0000000000000001E-3</v>
      </c>
      <c r="BU204" s="4">
        <v>12.748457999999999</v>
      </c>
      <c r="BV204" s="4">
        <v>0.1414</v>
      </c>
    </row>
    <row r="205" spans="1:74" x14ac:dyDescent="0.25">
      <c r="A205" s="2">
        <v>42804</v>
      </c>
      <c r="B205" s="3">
        <v>0.62451633101851856</v>
      </c>
      <c r="C205" s="4">
        <v>14.161</v>
      </c>
      <c r="D205" s="4">
        <v>1.2995000000000001</v>
      </c>
      <c r="E205" s="4">
        <v>12995.325825</v>
      </c>
      <c r="F205" s="4">
        <v>13.1</v>
      </c>
      <c r="G205" s="4">
        <v>23.5</v>
      </c>
      <c r="H205" s="4">
        <v>160.4</v>
      </c>
      <c r="J205" s="4">
        <v>0</v>
      </c>
      <c r="K205" s="4">
        <v>0.84430000000000005</v>
      </c>
      <c r="L205" s="4">
        <v>11.956300000000001</v>
      </c>
      <c r="M205" s="4">
        <v>1.0972</v>
      </c>
      <c r="N205" s="4">
        <v>11.0603</v>
      </c>
      <c r="O205" s="4">
        <v>19.840900000000001</v>
      </c>
      <c r="P205" s="4">
        <v>30.9</v>
      </c>
      <c r="Q205" s="4">
        <v>8.5459999999999994</v>
      </c>
      <c r="R205" s="4">
        <v>15.3307</v>
      </c>
      <c r="S205" s="4">
        <v>23.9</v>
      </c>
      <c r="T205" s="4">
        <v>160.4</v>
      </c>
      <c r="W205" s="4">
        <v>0</v>
      </c>
      <c r="X205" s="4">
        <v>0</v>
      </c>
      <c r="Y205" s="4">
        <v>12.3</v>
      </c>
      <c r="Z205" s="4">
        <v>851</v>
      </c>
      <c r="AA205" s="4">
        <v>860</v>
      </c>
      <c r="AB205" s="4">
        <v>837</v>
      </c>
      <c r="AC205" s="4">
        <v>78</v>
      </c>
      <c r="AD205" s="4">
        <v>12.4</v>
      </c>
      <c r="AE205" s="4">
        <v>0.28000000000000003</v>
      </c>
      <c r="AF205" s="4">
        <v>991</v>
      </c>
      <c r="AG205" s="4">
        <v>-7</v>
      </c>
      <c r="AH205" s="4">
        <v>14</v>
      </c>
      <c r="AI205" s="4">
        <v>28</v>
      </c>
      <c r="AJ205" s="4">
        <v>137</v>
      </c>
      <c r="AK205" s="4">
        <v>137</v>
      </c>
      <c r="AL205" s="4">
        <v>5</v>
      </c>
      <c r="AM205" s="4">
        <v>142</v>
      </c>
      <c r="AN205" s="4" t="s">
        <v>155</v>
      </c>
      <c r="AO205" s="4">
        <v>2</v>
      </c>
      <c r="AP205" s="5">
        <v>0.83281250000000007</v>
      </c>
      <c r="AQ205" s="4">
        <v>47.164259000000001</v>
      </c>
      <c r="AR205" s="4">
        <v>-88.485443000000004</v>
      </c>
      <c r="AS205" s="4">
        <v>318.10000000000002</v>
      </c>
      <c r="AT205" s="4">
        <v>41.8</v>
      </c>
      <c r="AU205" s="4">
        <v>12</v>
      </c>
      <c r="AV205" s="4">
        <v>10</v>
      </c>
      <c r="AW205" s="4" t="s">
        <v>419</v>
      </c>
      <c r="AX205" s="4">
        <v>1.058541</v>
      </c>
      <c r="AY205" s="4">
        <v>1.529271</v>
      </c>
      <c r="AZ205" s="4">
        <v>1.9170830000000001</v>
      </c>
      <c r="BA205" s="4">
        <v>11.154</v>
      </c>
      <c r="BB205" s="4">
        <v>10.87</v>
      </c>
      <c r="BC205" s="4">
        <v>0.97</v>
      </c>
      <c r="BD205" s="4">
        <v>18.442</v>
      </c>
      <c r="BE205" s="4">
        <v>2212.5949999999998</v>
      </c>
      <c r="BF205" s="4">
        <v>129.22999999999999</v>
      </c>
      <c r="BG205" s="4">
        <v>0.214</v>
      </c>
      <c r="BH205" s="4">
        <v>0.38500000000000001</v>
      </c>
      <c r="BI205" s="4">
        <v>0.59899999999999998</v>
      </c>
      <c r="BJ205" s="4">
        <v>0.16600000000000001</v>
      </c>
      <c r="BK205" s="4">
        <v>0.29699999999999999</v>
      </c>
      <c r="BL205" s="4">
        <v>0.46300000000000002</v>
      </c>
      <c r="BM205" s="4">
        <v>1.2307999999999999</v>
      </c>
      <c r="BQ205" s="4">
        <v>0</v>
      </c>
      <c r="BR205" s="4">
        <v>0.45898499999999998</v>
      </c>
      <c r="BS205" s="4">
        <v>-5</v>
      </c>
      <c r="BT205" s="4">
        <v>7.0000000000000001E-3</v>
      </c>
      <c r="BU205" s="4">
        <v>11.216445999999999</v>
      </c>
      <c r="BV205" s="4">
        <v>0.1414</v>
      </c>
    </row>
    <row r="206" spans="1:74" x14ac:dyDescent="0.25">
      <c r="A206" s="2">
        <v>42804</v>
      </c>
      <c r="B206" s="3">
        <v>0.62452790509259259</v>
      </c>
      <c r="C206" s="4">
        <v>14.145</v>
      </c>
      <c r="D206" s="4">
        <v>1.1169</v>
      </c>
      <c r="E206" s="4">
        <v>11169.281537000001</v>
      </c>
      <c r="F206" s="4">
        <v>13.1</v>
      </c>
      <c r="G206" s="4">
        <v>23.5</v>
      </c>
      <c r="H206" s="4">
        <v>119.9</v>
      </c>
      <c r="J206" s="4">
        <v>0</v>
      </c>
      <c r="K206" s="4">
        <v>0.84640000000000004</v>
      </c>
      <c r="L206" s="4">
        <v>11.9719</v>
      </c>
      <c r="M206" s="4">
        <v>0.94530000000000003</v>
      </c>
      <c r="N206" s="4">
        <v>11.087400000000001</v>
      </c>
      <c r="O206" s="4">
        <v>19.889600000000002</v>
      </c>
      <c r="P206" s="4">
        <v>31</v>
      </c>
      <c r="Q206" s="4">
        <v>8.5683000000000007</v>
      </c>
      <c r="R206" s="4">
        <v>15.370699999999999</v>
      </c>
      <c r="S206" s="4">
        <v>23.9</v>
      </c>
      <c r="T206" s="4">
        <v>119.91670000000001</v>
      </c>
      <c r="W206" s="4">
        <v>0</v>
      </c>
      <c r="X206" s="4">
        <v>0</v>
      </c>
      <c r="Y206" s="4">
        <v>12.3</v>
      </c>
      <c r="Z206" s="4">
        <v>849</v>
      </c>
      <c r="AA206" s="4">
        <v>858</v>
      </c>
      <c r="AB206" s="4">
        <v>834</v>
      </c>
      <c r="AC206" s="4">
        <v>78.3</v>
      </c>
      <c r="AD206" s="4">
        <v>12.45</v>
      </c>
      <c r="AE206" s="4">
        <v>0.28999999999999998</v>
      </c>
      <c r="AF206" s="4">
        <v>991</v>
      </c>
      <c r="AG206" s="4">
        <v>-7</v>
      </c>
      <c r="AH206" s="4">
        <v>14</v>
      </c>
      <c r="AI206" s="4">
        <v>28</v>
      </c>
      <c r="AJ206" s="4">
        <v>137</v>
      </c>
      <c r="AK206" s="4">
        <v>137</v>
      </c>
      <c r="AL206" s="4">
        <v>5</v>
      </c>
      <c r="AM206" s="4">
        <v>142</v>
      </c>
      <c r="AN206" s="4" t="s">
        <v>155</v>
      </c>
      <c r="AO206" s="4">
        <v>2</v>
      </c>
      <c r="AP206" s="5">
        <v>0.83282407407407411</v>
      </c>
      <c r="AQ206" s="4">
        <v>47.164315000000002</v>
      </c>
      <c r="AR206" s="4">
        <v>-88.485697999999999</v>
      </c>
      <c r="AS206" s="4">
        <v>318.2</v>
      </c>
      <c r="AT206" s="4">
        <v>42.2</v>
      </c>
      <c r="AU206" s="4">
        <v>12</v>
      </c>
      <c r="AV206" s="4">
        <v>10</v>
      </c>
      <c r="AW206" s="4" t="s">
        <v>419</v>
      </c>
      <c r="AX206" s="4">
        <v>1.0707709999999999</v>
      </c>
      <c r="AY206" s="4">
        <v>1.1461460000000001</v>
      </c>
      <c r="AZ206" s="4">
        <v>1.8</v>
      </c>
      <c r="BA206" s="4">
        <v>11.154</v>
      </c>
      <c r="BB206" s="4">
        <v>11.02</v>
      </c>
      <c r="BC206" s="4">
        <v>0.99</v>
      </c>
      <c r="BD206" s="4">
        <v>18.152000000000001</v>
      </c>
      <c r="BE206" s="4">
        <v>2239.6030000000001</v>
      </c>
      <c r="BF206" s="4">
        <v>112.55500000000001</v>
      </c>
      <c r="BG206" s="4">
        <v>0.217</v>
      </c>
      <c r="BH206" s="4">
        <v>0.39</v>
      </c>
      <c r="BI206" s="4">
        <v>0.60699999999999998</v>
      </c>
      <c r="BJ206" s="4">
        <v>0.16800000000000001</v>
      </c>
      <c r="BK206" s="4">
        <v>0.30099999999999999</v>
      </c>
      <c r="BL206" s="4">
        <v>0.46899999999999997</v>
      </c>
      <c r="BM206" s="4">
        <v>0.93020000000000003</v>
      </c>
      <c r="BQ206" s="4">
        <v>0</v>
      </c>
      <c r="BR206" s="4">
        <v>0.31025199999999997</v>
      </c>
      <c r="BS206" s="4">
        <v>-5</v>
      </c>
      <c r="BT206" s="4">
        <v>7.2769999999999996E-3</v>
      </c>
      <c r="BU206" s="4">
        <v>7.5817769999999998</v>
      </c>
      <c r="BV206" s="4">
        <v>0.14699000000000001</v>
      </c>
    </row>
    <row r="207" spans="1:74" x14ac:dyDescent="0.25">
      <c r="A207" s="2">
        <v>42804</v>
      </c>
      <c r="B207" s="3">
        <v>0.62453947916666663</v>
      </c>
      <c r="C207" s="4">
        <v>14.378</v>
      </c>
      <c r="D207" s="4">
        <v>0.74299999999999999</v>
      </c>
      <c r="E207" s="4">
        <v>7430.3802939999996</v>
      </c>
      <c r="F207" s="4">
        <v>12.9</v>
      </c>
      <c r="G207" s="4">
        <v>17.3</v>
      </c>
      <c r="H207" s="4">
        <v>110.3</v>
      </c>
      <c r="J207" s="4">
        <v>0</v>
      </c>
      <c r="K207" s="4">
        <v>0.84809999999999997</v>
      </c>
      <c r="L207" s="4">
        <v>12.1934</v>
      </c>
      <c r="M207" s="4">
        <v>0.63009999999999999</v>
      </c>
      <c r="N207" s="4">
        <v>10.925700000000001</v>
      </c>
      <c r="O207" s="4">
        <v>14.634600000000001</v>
      </c>
      <c r="P207" s="4">
        <v>25.6</v>
      </c>
      <c r="Q207" s="4">
        <v>8.4468999999999994</v>
      </c>
      <c r="R207" s="4">
        <v>11.314399999999999</v>
      </c>
      <c r="S207" s="4">
        <v>19.8</v>
      </c>
      <c r="T207" s="4">
        <v>110.3</v>
      </c>
      <c r="W207" s="4">
        <v>0</v>
      </c>
      <c r="X207" s="4">
        <v>0</v>
      </c>
      <c r="Y207" s="4">
        <v>12.2</v>
      </c>
      <c r="Z207" s="4">
        <v>851</v>
      </c>
      <c r="AA207" s="4">
        <v>861</v>
      </c>
      <c r="AB207" s="4">
        <v>834</v>
      </c>
      <c r="AC207" s="4">
        <v>79</v>
      </c>
      <c r="AD207" s="4">
        <v>12.56</v>
      </c>
      <c r="AE207" s="4">
        <v>0.28999999999999998</v>
      </c>
      <c r="AF207" s="4">
        <v>991</v>
      </c>
      <c r="AG207" s="4">
        <v>-7</v>
      </c>
      <c r="AH207" s="4">
        <v>13.723724000000001</v>
      </c>
      <c r="AI207" s="4">
        <v>28</v>
      </c>
      <c r="AJ207" s="4">
        <v>137</v>
      </c>
      <c r="AK207" s="4">
        <v>137</v>
      </c>
      <c r="AL207" s="4">
        <v>4.8</v>
      </c>
      <c r="AM207" s="4">
        <v>142</v>
      </c>
      <c r="AN207" s="4" t="s">
        <v>155</v>
      </c>
      <c r="AO207" s="4">
        <v>2</v>
      </c>
      <c r="AP207" s="5">
        <v>0.83283564814814814</v>
      </c>
      <c r="AQ207" s="4">
        <v>47.164375</v>
      </c>
      <c r="AR207" s="4">
        <v>-88.485940999999997</v>
      </c>
      <c r="AS207" s="4">
        <v>318.3</v>
      </c>
      <c r="AT207" s="4">
        <v>42.5</v>
      </c>
      <c r="AU207" s="4">
        <v>12</v>
      </c>
      <c r="AV207" s="4">
        <v>10</v>
      </c>
      <c r="AW207" s="4" t="s">
        <v>419</v>
      </c>
      <c r="AX207" s="4">
        <v>0.88759999999999994</v>
      </c>
      <c r="AY207" s="4">
        <v>1</v>
      </c>
      <c r="AZ207" s="4">
        <v>1.5875999999999999</v>
      </c>
      <c r="BA207" s="4">
        <v>11.154</v>
      </c>
      <c r="BB207" s="4">
        <v>11.16</v>
      </c>
      <c r="BC207" s="4">
        <v>1</v>
      </c>
      <c r="BD207" s="4">
        <v>17.914999999999999</v>
      </c>
      <c r="BE207" s="4">
        <v>2297.9229999999998</v>
      </c>
      <c r="BF207" s="4">
        <v>75.584000000000003</v>
      </c>
      <c r="BG207" s="4">
        <v>0.216</v>
      </c>
      <c r="BH207" s="4">
        <v>0.28899999999999998</v>
      </c>
      <c r="BI207" s="4">
        <v>0.504</v>
      </c>
      <c r="BJ207" s="4">
        <v>0.16700000000000001</v>
      </c>
      <c r="BK207" s="4">
        <v>0.223</v>
      </c>
      <c r="BL207" s="4">
        <v>0.39</v>
      </c>
      <c r="BM207" s="4">
        <v>0.8619</v>
      </c>
      <c r="BQ207" s="4">
        <v>0</v>
      </c>
      <c r="BR207" s="4">
        <v>0.28419800000000001</v>
      </c>
      <c r="BS207" s="4">
        <v>-5</v>
      </c>
      <c r="BT207" s="4">
        <v>8.0000000000000002E-3</v>
      </c>
      <c r="BU207" s="4">
        <v>6.9450940000000001</v>
      </c>
      <c r="BV207" s="4">
        <v>0.16159999999999999</v>
      </c>
    </row>
    <row r="208" spans="1:74" x14ac:dyDescent="0.25">
      <c r="A208" s="2">
        <v>42804</v>
      </c>
      <c r="B208" s="3">
        <v>0.62455105324074067</v>
      </c>
      <c r="C208" s="4">
        <v>14.427</v>
      </c>
      <c r="D208" s="4">
        <v>0.59499999999999997</v>
      </c>
      <c r="E208" s="4">
        <v>5950.3617359999998</v>
      </c>
      <c r="F208" s="4">
        <v>12.7</v>
      </c>
      <c r="G208" s="4">
        <v>5.0999999999999996</v>
      </c>
      <c r="H208" s="4">
        <v>98.3</v>
      </c>
      <c r="J208" s="4">
        <v>0</v>
      </c>
      <c r="K208" s="4">
        <v>0.84909999999999997</v>
      </c>
      <c r="L208" s="4">
        <v>12.2498</v>
      </c>
      <c r="M208" s="4">
        <v>0.50519999999999998</v>
      </c>
      <c r="N208" s="4">
        <v>10.7834</v>
      </c>
      <c r="O208" s="4">
        <v>4.3303000000000003</v>
      </c>
      <c r="P208" s="4">
        <v>15.1</v>
      </c>
      <c r="Q208" s="4">
        <v>8.3369</v>
      </c>
      <c r="R208" s="4">
        <v>3.3479000000000001</v>
      </c>
      <c r="S208" s="4">
        <v>11.7</v>
      </c>
      <c r="T208" s="4">
        <v>98.279899999999998</v>
      </c>
      <c r="W208" s="4">
        <v>0</v>
      </c>
      <c r="X208" s="4">
        <v>0</v>
      </c>
      <c r="Y208" s="4">
        <v>12.3</v>
      </c>
      <c r="Z208" s="4">
        <v>853</v>
      </c>
      <c r="AA208" s="4">
        <v>865</v>
      </c>
      <c r="AB208" s="4">
        <v>835</v>
      </c>
      <c r="AC208" s="4">
        <v>79</v>
      </c>
      <c r="AD208" s="4">
        <v>12.56</v>
      </c>
      <c r="AE208" s="4">
        <v>0.28999999999999998</v>
      </c>
      <c r="AF208" s="4">
        <v>991</v>
      </c>
      <c r="AG208" s="4">
        <v>-7</v>
      </c>
      <c r="AH208" s="4">
        <v>13</v>
      </c>
      <c r="AI208" s="4">
        <v>28</v>
      </c>
      <c r="AJ208" s="4">
        <v>136.69999999999999</v>
      </c>
      <c r="AK208" s="4">
        <v>137</v>
      </c>
      <c r="AL208" s="4">
        <v>4.5999999999999996</v>
      </c>
      <c r="AM208" s="4">
        <v>142</v>
      </c>
      <c r="AN208" s="4" t="s">
        <v>155</v>
      </c>
      <c r="AO208" s="4">
        <v>2</v>
      </c>
      <c r="AP208" s="5">
        <v>0.83284722222222218</v>
      </c>
      <c r="AQ208" s="4">
        <v>47.164428999999998</v>
      </c>
      <c r="AR208" s="4">
        <v>-88.486161999999993</v>
      </c>
      <c r="AS208" s="4">
        <v>318.5</v>
      </c>
      <c r="AT208" s="4">
        <v>41</v>
      </c>
      <c r="AU208" s="4">
        <v>12</v>
      </c>
      <c r="AV208" s="4">
        <v>11</v>
      </c>
      <c r="AW208" s="4" t="s">
        <v>415</v>
      </c>
      <c r="AX208" s="4">
        <v>0.94159999999999999</v>
      </c>
      <c r="AY208" s="4">
        <v>1</v>
      </c>
      <c r="AZ208" s="4">
        <v>1.5708</v>
      </c>
      <c r="BA208" s="4">
        <v>11.154</v>
      </c>
      <c r="BB208" s="4">
        <v>11.25</v>
      </c>
      <c r="BC208" s="4">
        <v>1.01</v>
      </c>
      <c r="BD208" s="4">
        <v>17.774000000000001</v>
      </c>
      <c r="BE208" s="4">
        <v>2321.2040000000002</v>
      </c>
      <c r="BF208" s="4">
        <v>60.933</v>
      </c>
      <c r="BG208" s="4">
        <v>0.214</v>
      </c>
      <c r="BH208" s="4">
        <v>8.5999999999999993E-2</v>
      </c>
      <c r="BI208" s="4">
        <v>0.3</v>
      </c>
      <c r="BJ208" s="4">
        <v>0.16500000000000001</v>
      </c>
      <c r="BK208" s="4">
        <v>6.6000000000000003E-2</v>
      </c>
      <c r="BL208" s="4">
        <v>0.23200000000000001</v>
      </c>
      <c r="BM208" s="4">
        <v>0.7722</v>
      </c>
      <c r="BQ208" s="4">
        <v>0</v>
      </c>
      <c r="BR208" s="4">
        <v>0.26706099999999999</v>
      </c>
      <c r="BS208" s="4">
        <v>-5</v>
      </c>
      <c r="BT208" s="4">
        <v>8.0000000000000002E-3</v>
      </c>
      <c r="BU208" s="4">
        <v>6.5263039999999997</v>
      </c>
      <c r="BV208" s="4">
        <v>0.16159999999999999</v>
      </c>
    </row>
    <row r="209" spans="1:74" x14ac:dyDescent="0.25">
      <c r="A209" s="2">
        <v>42804</v>
      </c>
      <c r="B209" s="3">
        <v>0.62456262731481482</v>
      </c>
      <c r="C209" s="4">
        <v>14.574</v>
      </c>
      <c r="D209" s="4">
        <v>0.51870000000000005</v>
      </c>
      <c r="E209" s="4">
        <v>5186.6961410000004</v>
      </c>
      <c r="F209" s="4">
        <v>12.7</v>
      </c>
      <c r="G209" s="4">
        <v>12.6</v>
      </c>
      <c r="H209" s="4">
        <v>20.100000000000001</v>
      </c>
      <c r="J209" s="4">
        <v>0</v>
      </c>
      <c r="K209" s="4">
        <v>0.84860000000000002</v>
      </c>
      <c r="L209" s="4">
        <v>12.367800000000001</v>
      </c>
      <c r="M209" s="4">
        <v>0.44019999999999998</v>
      </c>
      <c r="N209" s="4">
        <v>10.7776</v>
      </c>
      <c r="O209" s="4">
        <v>10.7066</v>
      </c>
      <c r="P209" s="4">
        <v>21.5</v>
      </c>
      <c r="Q209" s="4">
        <v>8.3323999999999998</v>
      </c>
      <c r="R209" s="4">
        <v>8.2775999999999996</v>
      </c>
      <c r="S209" s="4">
        <v>16.600000000000001</v>
      </c>
      <c r="T209" s="4">
        <v>20.100000000000001</v>
      </c>
      <c r="W209" s="4">
        <v>0</v>
      </c>
      <c r="X209" s="4">
        <v>0</v>
      </c>
      <c r="Y209" s="4">
        <v>12.2</v>
      </c>
      <c r="Z209" s="4">
        <v>854</v>
      </c>
      <c r="AA209" s="4">
        <v>868</v>
      </c>
      <c r="AB209" s="4">
        <v>836</v>
      </c>
      <c r="AC209" s="4">
        <v>79</v>
      </c>
      <c r="AD209" s="4">
        <v>12.56</v>
      </c>
      <c r="AE209" s="4">
        <v>0.28999999999999998</v>
      </c>
      <c r="AF209" s="4">
        <v>991</v>
      </c>
      <c r="AG209" s="4">
        <v>-7</v>
      </c>
      <c r="AH209" s="4">
        <v>13</v>
      </c>
      <c r="AI209" s="4">
        <v>28</v>
      </c>
      <c r="AJ209" s="4">
        <v>136</v>
      </c>
      <c r="AK209" s="4">
        <v>137</v>
      </c>
      <c r="AL209" s="4">
        <v>4.5</v>
      </c>
      <c r="AM209" s="4">
        <v>142</v>
      </c>
      <c r="AN209" s="4" t="s">
        <v>155</v>
      </c>
      <c r="AO209" s="4">
        <v>2</v>
      </c>
      <c r="AP209" s="5">
        <v>0.83285879629629633</v>
      </c>
      <c r="AQ209" s="4">
        <v>47.164470999999999</v>
      </c>
      <c r="AR209" s="4">
        <v>-88.486378999999999</v>
      </c>
      <c r="AS209" s="4">
        <v>318.60000000000002</v>
      </c>
      <c r="AT209" s="4">
        <v>38.299999999999997</v>
      </c>
      <c r="AU209" s="4">
        <v>12</v>
      </c>
      <c r="AV209" s="4">
        <v>11</v>
      </c>
      <c r="AW209" s="4" t="s">
        <v>415</v>
      </c>
      <c r="AX209" s="4">
        <v>0.92920000000000003</v>
      </c>
      <c r="AY209" s="4">
        <v>1</v>
      </c>
      <c r="AZ209" s="4">
        <v>1.6</v>
      </c>
      <c r="BA209" s="4">
        <v>11.154</v>
      </c>
      <c r="BB209" s="4">
        <v>11.21</v>
      </c>
      <c r="BC209" s="4">
        <v>1.01</v>
      </c>
      <c r="BD209" s="4">
        <v>17.837</v>
      </c>
      <c r="BE209" s="4">
        <v>2335.2890000000002</v>
      </c>
      <c r="BF209" s="4">
        <v>52.896999999999998</v>
      </c>
      <c r="BG209" s="4">
        <v>0.21299999999999999</v>
      </c>
      <c r="BH209" s="4">
        <v>0.21199999999999999</v>
      </c>
      <c r="BI209" s="4">
        <v>0.42499999999999999</v>
      </c>
      <c r="BJ209" s="4">
        <v>0.16500000000000001</v>
      </c>
      <c r="BK209" s="4">
        <v>0.16400000000000001</v>
      </c>
      <c r="BL209" s="4">
        <v>0.32800000000000001</v>
      </c>
      <c r="BM209" s="4">
        <v>0.15740000000000001</v>
      </c>
      <c r="BQ209" s="4">
        <v>0</v>
      </c>
      <c r="BR209" s="4">
        <v>0.25646000000000002</v>
      </c>
      <c r="BS209" s="4">
        <v>-5</v>
      </c>
      <c r="BT209" s="4">
        <v>7.7229999999999998E-3</v>
      </c>
      <c r="BU209" s="4">
        <v>6.2672410000000003</v>
      </c>
      <c r="BV209" s="4">
        <v>0.156005</v>
      </c>
    </row>
    <row r="210" spans="1:74" x14ac:dyDescent="0.25">
      <c r="A210" s="2">
        <v>42804</v>
      </c>
      <c r="B210" s="3">
        <v>0.62457420138888886</v>
      </c>
      <c r="C210" s="4">
        <v>14.675000000000001</v>
      </c>
      <c r="D210" s="4">
        <v>0.60350000000000004</v>
      </c>
      <c r="E210" s="4">
        <v>6034.6333050000003</v>
      </c>
      <c r="F210" s="4">
        <v>12.7</v>
      </c>
      <c r="G210" s="4">
        <v>12.7</v>
      </c>
      <c r="H210" s="4">
        <v>30.8</v>
      </c>
      <c r="J210" s="4">
        <v>0</v>
      </c>
      <c r="K210" s="4">
        <v>0.84689999999999999</v>
      </c>
      <c r="L210" s="4">
        <v>12.427199999999999</v>
      </c>
      <c r="M210" s="4">
        <v>0.51100000000000001</v>
      </c>
      <c r="N210" s="4">
        <v>10.755000000000001</v>
      </c>
      <c r="O210" s="4">
        <v>10.755000000000001</v>
      </c>
      <c r="P210" s="4">
        <v>21.5</v>
      </c>
      <c r="Q210" s="4">
        <v>8.3149999999999995</v>
      </c>
      <c r="R210" s="4">
        <v>8.3149999999999995</v>
      </c>
      <c r="S210" s="4">
        <v>16.600000000000001</v>
      </c>
      <c r="T210" s="4">
        <v>30.8157</v>
      </c>
      <c r="W210" s="4">
        <v>0</v>
      </c>
      <c r="X210" s="4">
        <v>0</v>
      </c>
      <c r="Y210" s="4">
        <v>12.3</v>
      </c>
      <c r="Z210" s="4">
        <v>855</v>
      </c>
      <c r="AA210" s="4">
        <v>869</v>
      </c>
      <c r="AB210" s="4">
        <v>836</v>
      </c>
      <c r="AC210" s="4">
        <v>79</v>
      </c>
      <c r="AD210" s="4">
        <v>12.56</v>
      </c>
      <c r="AE210" s="4">
        <v>0.28999999999999998</v>
      </c>
      <c r="AF210" s="4">
        <v>991</v>
      </c>
      <c r="AG210" s="4">
        <v>-7</v>
      </c>
      <c r="AH210" s="4">
        <v>13</v>
      </c>
      <c r="AI210" s="4">
        <v>28</v>
      </c>
      <c r="AJ210" s="4">
        <v>136</v>
      </c>
      <c r="AK210" s="4">
        <v>136.69999999999999</v>
      </c>
      <c r="AL210" s="4">
        <v>4.5</v>
      </c>
      <c r="AM210" s="4">
        <v>142</v>
      </c>
      <c r="AN210" s="4" t="s">
        <v>155</v>
      </c>
      <c r="AO210" s="4">
        <v>2</v>
      </c>
      <c r="AP210" s="5">
        <v>0.83287037037037026</v>
      </c>
      <c r="AQ210" s="4">
        <v>47.164484000000002</v>
      </c>
      <c r="AR210" s="4">
        <v>-88.486587999999998</v>
      </c>
      <c r="AS210" s="4">
        <v>318.7</v>
      </c>
      <c r="AT210" s="4">
        <v>36.200000000000003</v>
      </c>
      <c r="AU210" s="4">
        <v>12</v>
      </c>
      <c r="AV210" s="4">
        <v>11</v>
      </c>
      <c r="AW210" s="4" t="s">
        <v>415</v>
      </c>
      <c r="AX210" s="4">
        <v>1.1124000000000001</v>
      </c>
      <c r="AY210" s="4">
        <v>1</v>
      </c>
      <c r="AZ210" s="4">
        <v>1.7416</v>
      </c>
      <c r="BA210" s="4">
        <v>11.154</v>
      </c>
      <c r="BB210" s="4">
        <v>11.08</v>
      </c>
      <c r="BC210" s="4">
        <v>0.99</v>
      </c>
      <c r="BD210" s="4">
        <v>18.084</v>
      </c>
      <c r="BE210" s="4">
        <v>2322.61</v>
      </c>
      <c r="BF210" s="4">
        <v>60.790999999999997</v>
      </c>
      <c r="BG210" s="4">
        <v>0.21</v>
      </c>
      <c r="BH210" s="4">
        <v>0.21</v>
      </c>
      <c r="BI210" s="4">
        <v>0.42099999999999999</v>
      </c>
      <c r="BJ210" s="4">
        <v>0.16300000000000001</v>
      </c>
      <c r="BK210" s="4">
        <v>0.16300000000000001</v>
      </c>
      <c r="BL210" s="4">
        <v>0.32500000000000001</v>
      </c>
      <c r="BM210" s="4">
        <v>0.23880000000000001</v>
      </c>
      <c r="BQ210" s="4">
        <v>0</v>
      </c>
      <c r="BR210" s="4">
        <v>0.24781700000000001</v>
      </c>
      <c r="BS210" s="4">
        <v>-5</v>
      </c>
      <c r="BT210" s="4">
        <v>7.0000000000000001E-3</v>
      </c>
      <c r="BU210" s="4">
        <v>6.0560280000000004</v>
      </c>
      <c r="BV210" s="4">
        <v>0.1414</v>
      </c>
    </row>
    <row r="211" spans="1:74" x14ac:dyDescent="0.25">
      <c r="A211" s="2">
        <v>42804</v>
      </c>
      <c r="B211" s="3">
        <v>0.62458577546296301</v>
      </c>
      <c r="C211" s="4">
        <v>14.58</v>
      </c>
      <c r="D211" s="4">
        <v>0.80959999999999999</v>
      </c>
      <c r="E211" s="4">
        <v>8096.3849369999998</v>
      </c>
      <c r="F211" s="4">
        <v>12.7</v>
      </c>
      <c r="G211" s="4">
        <v>12.2</v>
      </c>
      <c r="H211" s="4">
        <v>29.8</v>
      </c>
      <c r="J211" s="4">
        <v>0</v>
      </c>
      <c r="K211" s="4">
        <v>0.84550000000000003</v>
      </c>
      <c r="L211" s="4">
        <v>12.3277</v>
      </c>
      <c r="M211" s="4">
        <v>0.68459999999999999</v>
      </c>
      <c r="N211" s="4">
        <v>10.738200000000001</v>
      </c>
      <c r="O211" s="4">
        <v>10.3378</v>
      </c>
      <c r="P211" s="4">
        <v>21.1</v>
      </c>
      <c r="Q211" s="4">
        <v>8.3019999999999996</v>
      </c>
      <c r="R211" s="4">
        <v>7.9924999999999997</v>
      </c>
      <c r="S211" s="4">
        <v>16.3</v>
      </c>
      <c r="T211" s="4">
        <v>29.789400000000001</v>
      </c>
      <c r="W211" s="4">
        <v>0</v>
      </c>
      <c r="X211" s="4">
        <v>0</v>
      </c>
      <c r="Y211" s="4">
        <v>12.2</v>
      </c>
      <c r="Z211" s="4">
        <v>856</v>
      </c>
      <c r="AA211" s="4">
        <v>868</v>
      </c>
      <c r="AB211" s="4">
        <v>838</v>
      </c>
      <c r="AC211" s="4">
        <v>79</v>
      </c>
      <c r="AD211" s="4">
        <v>12.56</v>
      </c>
      <c r="AE211" s="4">
        <v>0.28999999999999998</v>
      </c>
      <c r="AF211" s="4">
        <v>991</v>
      </c>
      <c r="AG211" s="4">
        <v>-7</v>
      </c>
      <c r="AH211" s="4">
        <v>12.723000000000001</v>
      </c>
      <c r="AI211" s="4">
        <v>28</v>
      </c>
      <c r="AJ211" s="4">
        <v>136</v>
      </c>
      <c r="AK211" s="4">
        <v>136</v>
      </c>
      <c r="AL211" s="4">
        <v>4.3</v>
      </c>
      <c r="AM211" s="4">
        <v>142</v>
      </c>
      <c r="AN211" s="4" t="s">
        <v>155</v>
      </c>
      <c r="AO211" s="4">
        <v>2</v>
      </c>
      <c r="AP211" s="5">
        <v>0.83288194444444441</v>
      </c>
      <c r="AQ211" s="4">
        <v>47.164476000000001</v>
      </c>
      <c r="AR211" s="4">
        <v>-88.486785999999995</v>
      </c>
      <c r="AS211" s="4">
        <v>318.8</v>
      </c>
      <c r="AT211" s="4">
        <v>34.4</v>
      </c>
      <c r="AU211" s="4">
        <v>12</v>
      </c>
      <c r="AV211" s="4">
        <v>11</v>
      </c>
      <c r="AW211" s="4" t="s">
        <v>415</v>
      </c>
      <c r="AX211" s="4">
        <v>1.2</v>
      </c>
      <c r="AY211" s="4">
        <v>1</v>
      </c>
      <c r="AZ211" s="4">
        <v>1.8</v>
      </c>
      <c r="BA211" s="4">
        <v>11.154</v>
      </c>
      <c r="BB211" s="4">
        <v>10.98</v>
      </c>
      <c r="BC211" s="4">
        <v>0.98</v>
      </c>
      <c r="BD211" s="4">
        <v>18.268999999999998</v>
      </c>
      <c r="BE211" s="4">
        <v>2290.8809999999999</v>
      </c>
      <c r="BF211" s="4">
        <v>80.968999999999994</v>
      </c>
      <c r="BG211" s="4">
        <v>0.20899999999999999</v>
      </c>
      <c r="BH211" s="4">
        <v>0.20100000000000001</v>
      </c>
      <c r="BI211" s="4">
        <v>0.41</v>
      </c>
      <c r="BJ211" s="4">
        <v>0.16200000000000001</v>
      </c>
      <c r="BK211" s="4">
        <v>0.156</v>
      </c>
      <c r="BL211" s="4">
        <v>0.317</v>
      </c>
      <c r="BM211" s="4">
        <v>0.22950000000000001</v>
      </c>
      <c r="BQ211" s="4">
        <v>0</v>
      </c>
      <c r="BR211" s="4">
        <v>0.25302799999999998</v>
      </c>
      <c r="BS211" s="4">
        <v>-5</v>
      </c>
      <c r="BT211" s="4">
        <v>6.7229999999999998E-3</v>
      </c>
      <c r="BU211" s="4">
        <v>6.1833720000000003</v>
      </c>
      <c r="BV211" s="4">
        <v>0.13580500000000001</v>
      </c>
    </row>
    <row r="212" spans="1:74" x14ac:dyDescent="0.25">
      <c r="A212" s="2">
        <v>42804</v>
      </c>
      <c r="B212" s="3">
        <v>0.62459734953703705</v>
      </c>
      <c r="C212" s="4">
        <v>14.388</v>
      </c>
      <c r="D212" s="4">
        <v>1.1374</v>
      </c>
      <c r="E212" s="4">
        <v>11374.27542</v>
      </c>
      <c r="F212" s="4">
        <v>12.7</v>
      </c>
      <c r="G212" s="4">
        <v>9.4</v>
      </c>
      <c r="H212" s="4">
        <v>40</v>
      </c>
      <c r="J212" s="4">
        <v>0</v>
      </c>
      <c r="K212" s="4">
        <v>0.84379999999999999</v>
      </c>
      <c r="L212" s="4">
        <v>12.1404</v>
      </c>
      <c r="M212" s="4">
        <v>0.9597</v>
      </c>
      <c r="N212" s="4">
        <v>10.7012</v>
      </c>
      <c r="O212" s="4">
        <v>7.9166999999999996</v>
      </c>
      <c r="P212" s="4">
        <v>18.600000000000001</v>
      </c>
      <c r="Q212" s="4">
        <v>8.2734000000000005</v>
      </c>
      <c r="R212" s="4">
        <v>6.1205999999999996</v>
      </c>
      <c r="S212" s="4">
        <v>14.4</v>
      </c>
      <c r="T212" s="4">
        <v>39.9621</v>
      </c>
      <c r="W212" s="4">
        <v>0</v>
      </c>
      <c r="X212" s="4">
        <v>0</v>
      </c>
      <c r="Y212" s="4">
        <v>11.9</v>
      </c>
      <c r="Z212" s="4">
        <v>859</v>
      </c>
      <c r="AA212" s="4">
        <v>870</v>
      </c>
      <c r="AB212" s="4">
        <v>839</v>
      </c>
      <c r="AC212" s="4">
        <v>79</v>
      </c>
      <c r="AD212" s="4">
        <v>12.56</v>
      </c>
      <c r="AE212" s="4">
        <v>0.28999999999999998</v>
      </c>
      <c r="AF212" s="4">
        <v>991</v>
      </c>
      <c r="AG212" s="4">
        <v>-7</v>
      </c>
      <c r="AH212" s="4">
        <v>12</v>
      </c>
      <c r="AI212" s="4">
        <v>28</v>
      </c>
      <c r="AJ212" s="4">
        <v>136</v>
      </c>
      <c r="AK212" s="4">
        <v>136</v>
      </c>
      <c r="AL212" s="4">
        <v>4.0999999999999996</v>
      </c>
      <c r="AM212" s="4">
        <v>142</v>
      </c>
      <c r="AN212" s="4" t="s">
        <v>155</v>
      </c>
      <c r="AO212" s="4">
        <v>2</v>
      </c>
      <c r="AP212" s="5">
        <v>0.83289351851851856</v>
      </c>
      <c r="AQ212" s="4">
        <v>47.164447000000003</v>
      </c>
      <c r="AR212" s="4">
        <v>-88.486969999999999</v>
      </c>
      <c r="AS212" s="4">
        <v>318.7</v>
      </c>
      <c r="AT212" s="4">
        <v>32.6</v>
      </c>
      <c r="AU212" s="4">
        <v>12</v>
      </c>
      <c r="AV212" s="4">
        <v>11</v>
      </c>
      <c r="AW212" s="4" t="s">
        <v>415</v>
      </c>
      <c r="AX212" s="4">
        <v>1.2</v>
      </c>
      <c r="AY212" s="4">
        <v>1.0708</v>
      </c>
      <c r="AZ212" s="4">
        <v>1.8708</v>
      </c>
      <c r="BA212" s="4">
        <v>11.154</v>
      </c>
      <c r="BB212" s="4">
        <v>10.85</v>
      </c>
      <c r="BC212" s="4">
        <v>0.97</v>
      </c>
      <c r="BD212" s="4">
        <v>18.513999999999999</v>
      </c>
      <c r="BE212" s="4">
        <v>2240.7159999999999</v>
      </c>
      <c r="BF212" s="4">
        <v>112.742</v>
      </c>
      <c r="BG212" s="4">
        <v>0.20699999999999999</v>
      </c>
      <c r="BH212" s="4">
        <v>0.153</v>
      </c>
      <c r="BI212" s="4">
        <v>0.36</v>
      </c>
      <c r="BJ212" s="4">
        <v>0.16</v>
      </c>
      <c r="BK212" s="4">
        <v>0.11799999999999999</v>
      </c>
      <c r="BL212" s="4">
        <v>0.27800000000000002</v>
      </c>
      <c r="BM212" s="4">
        <v>0.30580000000000002</v>
      </c>
      <c r="BQ212" s="4">
        <v>0</v>
      </c>
      <c r="BR212" s="4">
        <v>0.21869</v>
      </c>
      <c r="BS212" s="4">
        <v>-5</v>
      </c>
      <c r="BT212" s="4">
        <v>6.0000000000000001E-3</v>
      </c>
      <c r="BU212" s="4">
        <v>5.3442369999999997</v>
      </c>
      <c r="BV212" s="4">
        <v>0.1212</v>
      </c>
    </row>
    <row r="213" spans="1:74" x14ac:dyDescent="0.25">
      <c r="A213" s="2">
        <v>42804</v>
      </c>
      <c r="B213" s="3">
        <v>0.62460892361111109</v>
      </c>
      <c r="C213" s="4">
        <v>14.148999999999999</v>
      </c>
      <c r="D213" s="4">
        <v>1.5085</v>
      </c>
      <c r="E213" s="4">
        <v>15084.874459000001</v>
      </c>
      <c r="F213" s="4">
        <v>12.6</v>
      </c>
      <c r="G213" s="4">
        <v>9.3000000000000007</v>
      </c>
      <c r="H213" s="4">
        <v>97.7</v>
      </c>
      <c r="J213" s="4">
        <v>0</v>
      </c>
      <c r="K213" s="4">
        <v>0.84199999999999997</v>
      </c>
      <c r="L213" s="4">
        <v>11.913399999999999</v>
      </c>
      <c r="M213" s="4">
        <v>1.2702</v>
      </c>
      <c r="N213" s="4">
        <v>10.594900000000001</v>
      </c>
      <c r="O213" s="4">
        <v>7.8308</v>
      </c>
      <c r="P213" s="4">
        <v>18.399999999999999</v>
      </c>
      <c r="Q213" s="4">
        <v>8.1925000000000008</v>
      </c>
      <c r="R213" s="4">
        <v>6.0552000000000001</v>
      </c>
      <c r="S213" s="4">
        <v>14.2</v>
      </c>
      <c r="T213" s="4">
        <v>97.669899999999998</v>
      </c>
      <c r="W213" s="4">
        <v>0</v>
      </c>
      <c r="X213" s="4">
        <v>0</v>
      </c>
      <c r="Y213" s="4">
        <v>11.8</v>
      </c>
      <c r="Z213" s="4">
        <v>859</v>
      </c>
      <c r="AA213" s="4">
        <v>873</v>
      </c>
      <c r="AB213" s="4">
        <v>841</v>
      </c>
      <c r="AC213" s="4">
        <v>79.3</v>
      </c>
      <c r="AD213" s="4">
        <v>12.61</v>
      </c>
      <c r="AE213" s="4">
        <v>0.28999999999999998</v>
      </c>
      <c r="AF213" s="4">
        <v>991</v>
      </c>
      <c r="AG213" s="4">
        <v>-7</v>
      </c>
      <c r="AH213" s="4">
        <v>12</v>
      </c>
      <c r="AI213" s="4">
        <v>28</v>
      </c>
      <c r="AJ213" s="4">
        <v>136</v>
      </c>
      <c r="AK213" s="4">
        <v>135.69999999999999</v>
      </c>
      <c r="AL213" s="4">
        <v>4.2</v>
      </c>
      <c r="AM213" s="4">
        <v>142</v>
      </c>
      <c r="AN213" s="4" t="s">
        <v>155</v>
      </c>
      <c r="AO213" s="4">
        <v>2</v>
      </c>
      <c r="AP213" s="5">
        <v>0.8329050925925926</v>
      </c>
      <c r="AQ213" s="4">
        <v>47.164414000000001</v>
      </c>
      <c r="AR213" s="4">
        <v>-88.487145999999996</v>
      </c>
      <c r="AS213" s="4">
        <v>318.7</v>
      </c>
      <c r="AT213" s="4">
        <v>30.5</v>
      </c>
      <c r="AU213" s="4">
        <v>12</v>
      </c>
      <c r="AV213" s="4">
        <v>11</v>
      </c>
      <c r="AW213" s="4" t="s">
        <v>415</v>
      </c>
      <c r="AX213" s="4">
        <v>1.1292</v>
      </c>
      <c r="AY213" s="4">
        <v>1.1000000000000001</v>
      </c>
      <c r="AZ213" s="4">
        <v>1.9</v>
      </c>
      <c r="BA213" s="4">
        <v>11.154</v>
      </c>
      <c r="BB213" s="4">
        <v>10.72</v>
      </c>
      <c r="BC213" s="4">
        <v>0.96</v>
      </c>
      <c r="BD213" s="4">
        <v>18.760999999999999</v>
      </c>
      <c r="BE213" s="4">
        <v>2183.8960000000002</v>
      </c>
      <c r="BF213" s="4">
        <v>148.197</v>
      </c>
      <c r="BG213" s="4">
        <v>0.20300000000000001</v>
      </c>
      <c r="BH213" s="4">
        <v>0.15</v>
      </c>
      <c r="BI213" s="4">
        <v>0.35399999999999998</v>
      </c>
      <c r="BJ213" s="4">
        <v>0.157</v>
      </c>
      <c r="BK213" s="4">
        <v>0.11600000000000001</v>
      </c>
      <c r="BL213" s="4">
        <v>0.27400000000000002</v>
      </c>
      <c r="BM213" s="4">
        <v>0.74239999999999995</v>
      </c>
      <c r="BQ213" s="4">
        <v>0</v>
      </c>
      <c r="BR213" s="4">
        <v>0.19284499999999999</v>
      </c>
      <c r="BS213" s="4">
        <v>-5</v>
      </c>
      <c r="BT213" s="4">
        <v>6.0000000000000001E-3</v>
      </c>
      <c r="BU213" s="4">
        <v>4.71265</v>
      </c>
      <c r="BV213" s="4">
        <v>0.1212</v>
      </c>
    </row>
    <row r="214" spans="1:74" x14ac:dyDescent="0.25">
      <c r="A214" s="2">
        <v>42804</v>
      </c>
      <c r="B214" s="3">
        <v>0.62462049768518513</v>
      </c>
      <c r="C214" s="4">
        <v>14.074</v>
      </c>
      <c r="D214" s="4">
        <v>1.7523</v>
      </c>
      <c r="E214" s="4">
        <v>17523.253012000001</v>
      </c>
      <c r="F214" s="4">
        <v>12.4</v>
      </c>
      <c r="G214" s="4">
        <v>8.6</v>
      </c>
      <c r="H214" s="4">
        <v>50.9</v>
      </c>
      <c r="J214" s="4">
        <v>0</v>
      </c>
      <c r="K214" s="4">
        <v>0.84019999999999995</v>
      </c>
      <c r="L214" s="4">
        <v>11.8255</v>
      </c>
      <c r="M214" s="4">
        <v>1.4722999999999999</v>
      </c>
      <c r="N214" s="4">
        <v>10.4016</v>
      </c>
      <c r="O214" s="4">
        <v>7.2244000000000002</v>
      </c>
      <c r="P214" s="4">
        <v>17.600000000000001</v>
      </c>
      <c r="Q214" s="4">
        <v>8.0464000000000002</v>
      </c>
      <c r="R214" s="4">
        <v>5.5885999999999996</v>
      </c>
      <c r="S214" s="4">
        <v>13.6</v>
      </c>
      <c r="T214" s="4">
        <v>50.943300000000001</v>
      </c>
      <c r="W214" s="4">
        <v>0</v>
      </c>
      <c r="X214" s="4">
        <v>0</v>
      </c>
      <c r="Y214" s="4">
        <v>11.7</v>
      </c>
      <c r="Z214" s="4">
        <v>858</v>
      </c>
      <c r="AA214" s="4">
        <v>875</v>
      </c>
      <c r="AB214" s="4">
        <v>843</v>
      </c>
      <c r="AC214" s="4">
        <v>80</v>
      </c>
      <c r="AD214" s="4">
        <v>12.72</v>
      </c>
      <c r="AE214" s="4">
        <v>0.28999999999999998</v>
      </c>
      <c r="AF214" s="4">
        <v>991</v>
      </c>
      <c r="AG214" s="4">
        <v>-7</v>
      </c>
      <c r="AH214" s="4">
        <v>12</v>
      </c>
      <c r="AI214" s="4">
        <v>28</v>
      </c>
      <c r="AJ214" s="4">
        <v>136</v>
      </c>
      <c r="AK214" s="4">
        <v>135.30000000000001</v>
      </c>
      <c r="AL214" s="4">
        <v>4.3</v>
      </c>
      <c r="AM214" s="4">
        <v>142</v>
      </c>
      <c r="AN214" s="4" t="s">
        <v>155</v>
      </c>
      <c r="AO214" s="4">
        <v>2</v>
      </c>
      <c r="AP214" s="5">
        <v>0.83291666666666664</v>
      </c>
      <c r="AQ214" s="4">
        <v>47.164382000000003</v>
      </c>
      <c r="AR214" s="4">
        <v>-88.487312000000003</v>
      </c>
      <c r="AS214" s="4">
        <v>318.7</v>
      </c>
      <c r="AT214" s="4">
        <v>28.9</v>
      </c>
      <c r="AU214" s="4">
        <v>12</v>
      </c>
      <c r="AV214" s="4">
        <v>11</v>
      </c>
      <c r="AW214" s="4" t="s">
        <v>415</v>
      </c>
      <c r="AX214" s="4">
        <v>0.95840000000000003</v>
      </c>
      <c r="AY214" s="4">
        <v>1.1708000000000001</v>
      </c>
      <c r="AZ214" s="4">
        <v>1.7584</v>
      </c>
      <c r="BA214" s="4">
        <v>11.154</v>
      </c>
      <c r="BB214" s="4">
        <v>10.59</v>
      </c>
      <c r="BC214" s="4">
        <v>0.95</v>
      </c>
      <c r="BD214" s="4">
        <v>19.016999999999999</v>
      </c>
      <c r="BE214" s="4">
        <v>2149.8670000000002</v>
      </c>
      <c r="BF214" s="4">
        <v>170.363</v>
      </c>
      <c r="BG214" s="4">
        <v>0.19800000000000001</v>
      </c>
      <c r="BH214" s="4">
        <v>0.13800000000000001</v>
      </c>
      <c r="BI214" s="4">
        <v>0.33600000000000002</v>
      </c>
      <c r="BJ214" s="4">
        <v>0.153</v>
      </c>
      <c r="BK214" s="4">
        <v>0.106</v>
      </c>
      <c r="BL214" s="4">
        <v>0.26</v>
      </c>
      <c r="BM214" s="4">
        <v>0.38400000000000001</v>
      </c>
      <c r="BQ214" s="4">
        <v>0</v>
      </c>
      <c r="BR214" s="4">
        <v>0.178676</v>
      </c>
      <c r="BS214" s="4">
        <v>-5</v>
      </c>
      <c r="BT214" s="4">
        <v>6.0000000000000001E-3</v>
      </c>
      <c r="BU214" s="4">
        <v>4.3663949999999998</v>
      </c>
      <c r="BV214" s="4">
        <v>0.1212</v>
      </c>
    </row>
    <row r="215" spans="1:74" x14ac:dyDescent="0.25">
      <c r="A215" s="2">
        <v>42804</v>
      </c>
      <c r="B215" s="3">
        <v>0.62463207175925928</v>
      </c>
      <c r="C215" s="4">
        <v>13.768000000000001</v>
      </c>
      <c r="D215" s="4">
        <v>2.5194000000000001</v>
      </c>
      <c r="E215" s="4">
        <v>25193.935742999998</v>
      </c>
      <c r="F215" s="4">
        <v>10.7</v>
      </c>
      <c r="G215" s="4">
        <v>5.7</v>
      </c>
      <c r="H215" s="4">
        <v>120.3</v>
      </c>
      <c r="J215" s="4">
        <v>0</v>
      </c>
      <c r="K215" s="4">
        <v>0.83489999999999998</v>
      </c>
      <c r="L215" s="4">
        <v>11.4946</v>
      </c>
      <c r="M215" s="4">
        <v>2.1034999999999999</v>
      </c>
      <c r="N215" s="4">
        <v>8.9335000000000004</v>
      </c>
      <c r="O215" s="4">
        <v>4.7588999999999997</v>
      </c>
      <c r="P215" s="4">
        <v>13.7</v>
      </c>
      <c r="Q215" s="4">
        <v>6.9107000000000003</v>
      </c>
      <c r="R215" s="4">
        <v>3.6814</v>
      </c>
      <c r="S215" s="4">
        <v>10.6</v>
      </c>
      <c r="T215" s="4">
        <v>120.3205</v>
      </c>
      <c r="W215" s="4">
        <v>0</v>
      </c>
      <c r="X215" s="4">
        <v>0</v>
      </c>
      <c r="Y215" s="4">
        <v>11.9</v>
      </c>
      <c r="Z215" s="4">
        <v>860</v>
      </c>
      <c r="AA215" s="4">
        <v>876</v>
      </c>
      <c r="AB215" s="4">
        <v>843</v>
      </c>
      <c r="AC215" s="4">
        <v>80</v>
      </c>
      <c r="AD215" s="4">
        <v>12.72</v>
      </c>
      <c r="AE215" s="4">
        <v>0.28999999999999998</v>
      </c>
      <c r="AF215" s="4">
        <v>991</v>
      </c>
      <c r="AG215" s="4">
        <v>-7</v>
      </c>
      <c r="AH215" s="4">
        <v>12</v>
      </c>
      <c r="AI215" s="4">
        <v>28</v>
      </c>
      <c r="AJ215" s="4">
        <v>136</v>
      </c>
      <c r="AK215" s="4">
        <v>136</v>
      </c>
      <c r="AL215" s="4">
        <v>4.5</v>
      </c>
      <c r="AM215" s="4">
        <v>142</v>
      </c>
      <c r="AN215" s="4" t="s">
        <v>155</v>
      </c>
      <c r="AO215" s="4">
        <v>2</v>
      </c>
      <c r="AP215" s="5">
        <v>0.83292824074074068</v>
      </c>
      <c r="AQ215" s="4">
        <v>47.164351000000003</v>
      </c>
      <c r="AR215" s="4">
        <v>-88.487475000000003</v>
      </c>
      <c r="AS215" s="4">
        <v>318.8</v>
      </c>
      <c r="AT215" s="4">
        <v>28.5</v>
      </c>
      <c r="AU215" s="4">
        <v>12</v>
      </c>
      <c r="AV215" s="4">
        <v>11</v>
      </c>
      <c r="AW215" s="4" t="s">
        <v>415</v>
      </c>
      <c r="AX215" s="4">
        <v>0.9</v>
      </c>
      <c r="AY215" s="4">
        <v>1.2</v>
      </c>
      <c r="AZ215" s="4">
        <v>1.7</v>
      </c>
      <c r="BA215" s="4">
        <v>11.154</v>
      </c>
      <c r="BB215" s="4">
        <v>10.23</v>
      </c>
      <c r="BC215" s="4">
        <v>0.92</v>
      </c>
      <c r="BD215" s="4">
        <v>19.774000000000001</v>
      </c>
      <c r="BE215" s="4">
        <v>2042.39</v>
      </c>
      <c r="BF215" s="4">
        <v>237.87899999999999</v>
      </c>
      <c r="BG215" s="4">
        <v>0.16600000000000001</v>
      </c>
      <c r="BH215" s="4">
        <v>8.8999999999999996E-2</v>
      </c>
      <c r="BI215" s="4">
        <v>0.255</v>
      </c>
      <c r="BJ215" s="4">
        <v>0.129</v>
      </c>
      <c r="BK215" s="4">
        <v>6.9000000000000006E-2</v>
      </c>
      <c r="BL215" s="4">
        <v>0.19700000000000001</v>
      </c>
      <c r="BM215" s="4">
        <v>0.88649999999999995</v>
      </c>
      <c r="BQ215" s="4">
        <v>0</v>
      </c>
      <c r="BR215" s="4">
        <v>0.16529099999999999</v>
      </c>
      <c r="BS215" s="4">
        <v>-5</v>
      </c>
      <c r="BT215" s="4">
        <v>6.2769999999999996E-3</v>
      </c>
      <c r="BU215" s="4">
        <v>4.0392989999999998</v>
      </c>
      <c r="BV215" s="4">
        <v>0.12679499999999999</v>
      </c>
    </row>
    <row r="216" spans="1:74" x14ac:dyDescent="0.25">
      <c r="A216" s="2">
        <v>42804</v>
      </c>
      <c r="B216" s="3">
        <v>0.62464364583333332</v>
      </c>
      <c r="C216" s="4">
        <v>13.51</v>
      </c>
      <c r="D216" s="4">
        <v>2.7282999999999999</v>
      </c>
      <c r="E216" s="4">
        <v>27283.460208</v>
      </c>
      <c r="F216" s="4">
        <v>10.4</v>
      </c>
      <c r="G216" s="4">
        <v>5.7</v>
      </c>
      <c r="H216" s="4">
        <v>119.9</v>
      </c>
      <c r="J216" s="4">
        <v>0</v>
      </c>
      <c r="K216" s="4">
        <v>0.83499999999999996</v>
      </c>
      <c r="L216" s="4">
        <v>11.2814</v>
      </c>
      <c r="M216" s="4">
        <v>2.2783000000000002</v>
      </c>
      <c r="N216" s="4">
        <v>8.6844999999999999</v>
      </c>
      <c r="O216" s="4">
        <v>4.7598000000000003</v>
      </c>
      <c r="P216" s="4">
        <v>13.4</v>
      </c>
      <c r="Q216" s="4">
        <v>6.7180999999999997</v>
      </c>
      <c r="R216" s="4">
        <v>3.6819999999999999</v>
      </c>
      <c r="S216" s="4">
        <v>10.4</v>
      </c>
      <c r="T216" s="4">
        <v>119.91540000000001</v>
      </c>
      <c r="W216" s="4">
        <v>0</v>
      </c>
      <c r="X216" s="4">
        <v>0</v>
      </c>
      <c r="Y216" s="4">
        <v>12</v>
      </c>
      <c r="Z216" s="4">
        <v>861</v>
      </c>
      <c r="AA216" s="4">
        <v>878</v>
      </c>
      <c r="AB216" s="4">
        <v>841</v>
      </c>
      <c r="AC216" s="4">
        <v>80</v>
      </c>
      <c r="AD216" s="4">
        <v>12.72</v>
      </c>
      <c r="AE216" s="4">
        <v>0.28999999999999998</v>
      </c>
      <c r="AF216" s="4">
        <v>991</v>
      </c>
      <c r="AG216" s="4">
        <v>-7</v>
      </c>
      <c r="AH216" s="4">
        <v>12</v>
      </c>
      <c r="AI216" s="4">
        <v>28</v>
      </c>
      <c r="AJ216" s="4">
        <v>136</v>
      </c>
      <c r="AK216" s="4">
        <v>136</v>
      </c>
      <c r="AL216" s="4">
        <v>4.7</v>
      </c>
      <c r="AM216" s="4">
        <v>142</v>
      </c>
      <c r="AN216" s="4" t="s">
        <v>155</v>
      </c>
      <c r="AO216" s="4">
        <v>2</v>
      </c>
      <c r="AP216" s="5">
        <v>0.83293981481481483</v>
      </c>
      <c r="AQ216" s="4">
        <v>47.164304999999999</v>
      </c>
      <c r="AR216" s="4">
        <v>-88.487612999999996</v>
      </c>
      <c r="AS216" s="4">
        <v>318.89999999999998</v>
      </c>
      <c r="AT216" s="4">
        <v>27.4</v>
      </c>
      <c r="AU216" s="4">
        <v>12</v>
      </c>
      <c r="AV216" s="4">
        <v>11</v>
      </c>
      <c r="AW216" s="4" t="s">
        <v>415</v>
      </c>
      <c r="AX216" s="4">
        <v>0.9708</v>
      </c>
      <c r="AY216" s="4">
        <v>1.2707999999999999</v>
      </c>
      <c r="AZ216" s="4">
        <v>1.7707999999999999</v>
      </c>
      <c r="BA216" s="4">
        <v>11.154</v>
      </c>
      <c r="BB216" s="4">
        <v>10.23</v>
      </c>
      <c r="BC216" s="4">
        <v>0.92</v>
      </c>
      <c r="BD216" s="4">
        <v>19.754000000000001</v>
      </c>
      <c r="BE216" s="4">
        <v>2010.194</v>
      </c>
      <c r="BF216" s="4">
        <v>258.38</v>
      </c>
      <c r="BG216" s="4">
        <v>0.16200000000000001</v>
      </c>
      <c r="BH216" s="4">
        <v>8.8999999999999996E-2</v>
      </c>
      <c r="BI216" s="4">
        <v>0.251</v>
      </c>
      <c r="BJ216" s="4">
        <v>0.125</v>
      </c>
      <c r="BK216" s="4">
        <v>6.9000000000000006E-2</v>
      </c>
      <c r="BL216" s="4">
        <v>0.19400000000000001</v>
      </c>
      <c r="BM216" s="4">
        <v>0.88600000000000001</v>
      </c>
      <c r="BQ216" s="4">
        <v>0</v>
      </c>
      <c r="BR216" s="4">
        <v>0.15410799999999999</v>
      </c>
      <c r="BS216" s="4">
        <v>-5</v>
      </c>
      <c r="BT216" s="4">
        <v>7.0000000000000001E-3</v>
      </c>
      <c r="BU216" s="4">
        <v>3.7660149999999999</v>
      </c>
      <c r="BV216" s="4">
        <v>0.1414</v>
      </c>
    </row>
    <row r="217" spans="1:74" x14ac:dyDescent="0.25">
      <c r="A217" s="2">
        <v>42804</v>
      </c>
      <c r="B217" s="3">
        <v>0.62465521990740747</v>
      </c>
      <c r="C217" s="4">
        <v>13.526999999999999</v>
      </c>
      <c r="D217" s="4">
        <v>2.4539</v>
      </c>
      <c r="E217" s="4">
        <v>24538.708901000002</v>
      </c>
      <c r="F217" s="4">
        <v>10.199999999999999</v>
      </c>
      <c r="G217" s="4">
        <v>5.7</v>
      </c>
      <c r="H217" s="4">
        <v>121.3</v>
      </c>
      <c r="J217" s="4">
        <v>0</v>
      </c>
      <c r="K217" s="4">
        <v>0.83779999999999999</v>
      </c>
      <c r="L217" s="4">
        <v>11.333</v>
      </c>
      <c r="M217" s="4">
        <v>2.0558000000000001</v>
      </c>
      <c r="N217" s="4">
        <v>8.5866000000000007</v>
      </c>
      <c r="O217" s="4">
        <v>4.7754000000000003</v>
      </c>
      <c r="P217" s="4">
        <v>13.4</v>
      </c>
      <c r="Q217" s="4">
        <v>6.6424000000000003</v>
      </c>
      <c r="R217" s="4">
        <v>3.6941999999999999</v>
      </c>
      <c r="S217" s="4">
        <v>10.3</v>
      </c>
      <c r="T217" s="4">
        <v>121.3426</v>
      </c>
      <c r="W217" s="4">
        <v>0</v>
      </c>
      <c r="X217" s="4">
        <v>0</v>
      </c>
      <c r="Y217" s="4">
        <v>11.9</v>
      </c>
      <c r="Z217" s="4">
        <v>861</v>
      </c>
      <c r="AA217" s="4">
        <v>878</v>
      </c>
      <c r="AB217" s="4">
        <v>842</v>
      </c>
      <c r="AC217" s="4">
        <v>80</v>
      </c>
      <c r="AD217" s="4">
        <v>12.72</v>
      </c>
      <c r="AE217" s="4">
        <v>0.28999999999999998</v>
      </c>
      <c r="AF217" s="4">
        <v>991</v>
      </c>
      <c r="AG217" s="4">
        <v>-7</v>
      </c>
      <c r="AH217" s="4">
        <v>12</v>
      </c>
      <c r="AI217" s="4">
        <v>28</v>
      </c>
      <c r="AJ217" s="4">
        <v>136</v>
      </c>
      <c r="AK217" s="4">
        <v>136</v>
      </c>
      <c r="AL217" s="4">
        <v>4.8</v>
      </c>
      <c r="AM217" s="4">
        <v>142</v>
      </c>
      <c r="AN217" s="4" t="s">
        <v>155</v>
      </c>
      <c r="AO217" s="4">
        <v>2</v>
      </c>
      <c r="AP217" s="5">
        <v>0.83295138888888898</v>
      </c>
      <c r="AQ217" s="4">
        <v>47.164270999999999</v>
      </c>
      <c r="AR217" s="4">
        <v>-88.487733000000006</v>
      </c>
      <c r="AS217" s="4">
        <v>319</v>
      </c>
      <c r="AT217" s="4">
        <v>25.3</v>
      </c>
      <c r="AU217" s="4">
        <v>12</v>
      </c>
      <c r="AV217" s="4">
        <v>11</v>
      </c>
      <c r="AW217" s="4" t="s">
        <v>415</v>
      </c>
      <c r="AX217" s="4">
        <v>1</v>
      </c>
      <c r="AY217" s="4">
        <v>1.3</v>
      </c>
      <c r="AZ217" s="4">
        <v>1.8</v>
      </c>
      <c r="BA217" s="4">
        <v>11.154</v>
      </c>
      <c r="BB217" s="4">
        <v>10.42</v>
      </c>
      <c r="BC217" s="4">
        <v>0.93</v>
      </c>
      <c r="BD217" s="4">
        <v>19.361000000000001</v>
      </c>
      <c r="BE217" s="4">
        <v>2045.193</v>
      </c>
      <c r="BF217" s="4">
        <v>236.13300000000001</v>
      </c>
      <c r="BG217" s="4">
        <v>0.16200000000000001</v>
      </c>
      <c r="BH217" s="4">
        <v>0.09</v>
      </c>
      <c r="BI217" s="4">
        <v>0.253</v>
      </c>
      <c r="BJ217" s="4">
        <v>0.126</v>
      </c>
      <c r="BK217" s="4">
        <v>7.0000000000000007E-2</v>
      </c>
      <c r="BL217" s="4">
        <v>0.19500000000000001</v>
      </c>
      <c r="BM217" s="4">
        <v>0.90800000000000003</v>
      </c>
      <c r="BQ217" s="4">
        <v>0</v>
      </c>
      <c r="BR217" s="4">
        <v>0.16226299999999999</v>
      </c>
      <c r="BS217" s="4">
        <v>-5</v>
      </c>
      <c r="BT217" s="4">
        <v>7.2769999999999996E-3</v>
      </c>
      <c r="BU217" s="4">
        <v>3.9653019999999999</v>
      </c>
      <c r="BV217" s="4">
        <v>0.14699499999999999</v>
      </c>
    </row>
    <row r="218" spans="1:74" x14ac:dyDescent="0.25">
      <c r="A218" s="2">
        <v>42804</v>
      </c>
      <c r="B218" s="3">
        <v>0.62466679398148151</v>
      </c>
      <c r="C218" s="4">
        <v>13.612</v>
      </c>
      <c r="D218" s="4">
        <v>1.8974</v>
      </c>
      <c r="E218" s="4">
        <v>18973.977567000002</v>
      </c>
      <c r="F218" s="4">
        <v>10</v>
      </c>
      <c r="G218" s="4">
        <v>5.7</v>
      </c>
      <c r="H218" s="4">
        <v>138.1</v>
      </c>
      <c r="J218" s="4">
        <v>0</v>
      </c>
      <c r="K218" s="4">
        <v>0.84289999999999998</v>
      </c>
      <c r="L218" s="4">
        <v>11.474</v>
      </c>
      <c r="M218" s="4">
        <v>1.5992999999999999</v>
      </c>
      <c r="N218" s="4">
        <v>8.4291</v>
      </c>
      <c r="O218" s="4">
        <v>4.8045999999999998</v>
      </c>
      <c r="P218" s="4">
        <v>13.2</v>
      </c>
      <c r="Q218" s="4">
        <v>6.5205000000000002</v>
      </c>
      <c r="R218" s="4">
        <v>3.7166999999999999</v>
      </c>
      <c r="S218" s="4">
        <v>10.199999999999999</v>
      </c>
      <c r="T218" s="4">
        <v>138.05449999999999</v>
      </c>
      <c r="W218" s="4">
        <v>0</v>
      </c>
      <c r="X218" s="4">
        <v>0</v>
      </c>
      <c r="Y218" s="4">
        <v>12</v>
      </c>
      <c r="Z218" s="4">
        <v>860</v>
      </c>
      <c r="AA218" s="4">
        <v>876</v>
      </c>
      <c r="AB218" s="4">
        <v>842</v>
      </c>
      <c r="AC218" s="4">
        <v>80</v>
      </c>
      <c r="AD218" s="4">
        <v>12.72</v>
      </c>
      <c r="AE218" s="4">
        <v>0.28999999999999998</v>
      </c>
      <c r="AF218" s="4">
        <v>991</v>
      </c>
      <c r="AG218" s="4">
        <v>-7</v>
      </c>
      <c r="AH218" s="4">
        <v>12.276999999999999</v>
      </c>
      <c r="AI218" s="4">
        <v>28</v>
      </c>
      <c r="AJ218" s="4">
        <v>136</v>
      </c>
      <c r="AK218" s="4">
        <v>135.19999999999999</v>
      </c>
      <c r="AL218" s="4">
        <v>5</v>
      </c>
      <c r="AM218" s="4">
        <v>142</v>
      </c>
      <c r="AN218" s="4" t="s">
        <v>155</v>
      </c>
      <c r="AO218" s="4">
        <v>2</v>
      </c>
      <c r="AP218" s="5">
        <v>0.83296296296296291</v>
      </c>
      <c r="AQ218" s="4">
        <v>47.164239999999999</v>
      </c>
      <c r="AR218" s="4">
        <v>-88.487863000000004</v>
      </c>
      <c r="AS218" s="4">
        <v>319</v>
      </c>
      <c r="AT218" s="4">
        <v>24.7</v>
      </c>
      <c r="AU218" s="4">
        <v>12</v>
      </c>
      <c r="AV218" s="4">
        <v>10</v>
      </c>
      <c r="AW218" s="4" t="s">
        <v>425</v>
      </c>
      <c r="AX218" s="4">
        <v>1</v>
      </c>
      <c r="AY218" s="4">
        <v>1.3</v>
      </c>
      <c r="AZ218" s="4">
        <v>1.8</v>
      </c>
      <c r="BA218" s="4">
        <v>11.154</v>
      </c>
      <c r="BB218" s="4">
        <v>10.77</v>
      </c>
      <c r="BC218" s="4">
        <v>0.97</v>
      </c>
      <c r="BD218" s="4">
        <v>18.637</v>
      </c>
      <c r="BE218" s="4">
        <v>2120.4580000000001</v>
      </c>
      <c r="BF218" s="4">
        <v>188.119</v>
      </c>
      <c r="BG218" s="4">
        <v>0.16300000000000001</v>
      </c>
      <c r="BH218" s="4">
        <v>9.2999999999999999E-2</v>
      </c>
      <c r="BI218" s="4">
        <v>0.25600000000000001</v>
      </c>
      <c r="BJ218" s="4">
        <v>0.126</v>
      </c>
      <c r="BK218" s="4">
        <v>7.1999999999999995E-2</v>
      </c>
      <c r="BL218" s="4">
        <v>0.19800000000000001</v>
      </c>
      <c r="BM218" s="4">
        <v>1.0579000000000001</v>
      </c>
      <c r="BQ218" s="4">
        <v>0</v>
      </c>
      <c r="BR218" s="4">
        <v>0.19372800000000001</v>
      </c>
      <c r="BS218" s="4">
        <v>-5</v>
      </c>
      <c r="BT218" s="4">
        <v>7.7229999999999998E-3</v>
      </c>
      <c r="BU218" s="4">
        <v>4.7342279999999999</v>
      </c>
      <c r="BV218" s="4">
        <v>0.156005</v>
      </c>
    </row>
    <row r="219" spans="1:74" x14ac:dyDescent="0.25">
      <c r="A219" s="2">
        <v>42804</v>
      </c>
      <c r="B219" s="3">
        <v>0.62467836805555554</v>
      </c>
      <c r="C219" s="4">
        <v>13.999000000000001</v>
      </c>
      <c r="D219" s="4">
        <v>1.2905</v>
      </c>
      <c r="E219" s="4">
        <v>12905.343019</v>
      </c>
      <c r="F219" s="4">
        <v>9.9</v>
      </c>
      <c r="G219" s="4">
        <v>5.7</v>
      </c>
      <c r="H219" s="4">
        <v>69.599999999999994</v>
      </c>
      <c r="J219" s="4">
        <v>0</v>
      </c>
      <c r="K219" s="4">
        <v>0.8458</v>
      </c>
      <c r="L219" s="4">
        <v>11.840400000000001</v>
      </c>
      <c r="M219" s="4">
        <v>1.0915999999999999</v>
      </c>
      <c r="N219" s="4">
        <v>8.3735999999999997</v>
      </c>
      <c r="O219" s="4">
        <v>4.8350999999999997</v>
      </c>
      <c r="P219" s="4">
        <v>13.2</v>
      </c>
      <c r="Q219" s="4">
        <v>6.4786000000000001</v>
      </c>
      <c r="R219" s="4">
        <v>3.7410000000000001</v>
      </c>
      <c r="S219" s="4">
        <v>10.199999999999999</v>
      </c>
      <c r="T219" s="4">
        <v>69.607100000000003</v>
      </c>
      <c r="W219" s="4">
        <v>0</v>
      </c>
      <c r="X219" s="4">
        <v>0</v>
      </c>
      <c r="Y219" s="4">
        <v>11.9</v>
      </c>
      <c r="Z219" s="4">
        <v>861</v>
      </c>
      <c r="AA219" s="4">
        <v>877</v>
      </c>
      <c r="AB219" s="4">
        <v>843</v>
      </c>
      <c r="AC219" s="4">
        <v>80.3</v>
      </c>
      <c r="AD219" s="4">
        <v>12.77</v>
      </c>
      <c r="AE219" s="4">
        <v>0.28999999999999998</v>
      </c>
      <c r="AF219" s="4">
        <v>991</v>
      </c>
      <c r="AG219" s="4">
        <v>-7</v>
      </c>
      <c r="AH219" s="4">
        <v>13</v>
      </c>
      <c r="AI219" s="4">
        <v>28</v>
      </c>
      <c r="AJ219" s="4">
        <v>136</v>
      </c>
      <c r="AK219" s="4">
        <v>133</v>
      </c>
      <c r="AL219" s="4">
        <v>4.9000000000000004</v>
      </c>
      <c r="AM219" s="4">
        <v>142</v>
      </c>
      <c r="AN219" s="4" t="s">
        <v>155</v>
      </c>
      <c r="AO219" s="4">
        <v>2</v>
      </c>
      <c r="AP219" s="5">
        <v>0.83297453703703705</v>
      </c>
      <c r="AQ219" s="4">
        <v>47.164234999999998</v>
      </c>
      <c r="AR219" s="4">
        <v>-88.487966999999998</v>
      </c>
      <c r="AS219" s="4">
        <v>319.10000000000002</v>
      </c>
      <c r="AT219" s="4">
        <v>22.2</v>
      </c>
      <c r="AU219" s="4">
        <v>12</v>
      </c>
      <c r="AV219" s="4">
        <v>10</v>
      </c>
      <c r="AW219" s="4" t="s">
        <v>425</v>
      </c>
      <c r="AX219" s="4">
        <v>1.0708</v>
      </c>
      <c r="AY219" s="4">
        <v>1.0875999999999999</v>
      </c>
      <c r="AZ219" s="4">
        <v>1.8708</v>
      </c>
      <c r="BA219" s="4">
        <v>11.154</v>
      </c>
      <c r="BB219" s="4">
        <v>10.99</v>
      </c>
      <c r="BC219" s="4">
        <v>0.99</v>
      </c>
      <c r="BD219" s="4">
        <v>18.228999999999999</v>
      </c>
      <c r="BE219" s="4">
        <v>2213.3339999999998</v>
      </c>
      <c r="BF219" s="4">
        <v>129.86699999999999</v>
      </c>
      <c r="BG219" s="4">
        <v>0.16400000000000001</v>
      </c>
      <c r="BH219" s="4">
        <v>9.5000000000000001E-2</v>
      </c>
      <c r="BI219" s="4">
        <v>0.25900000000000001</v>
      </c>
      <c r="BJ219" s="4">
        <v>0.127</v>
      </c>
      <c r="BK219" s="4">
        <v>7.2999999999999995E-2</v>
      </c>
      <c r="BL219" s="4">
        <v>0.2</v>
      </c>
      <c r="BM219" s="4">
        <v>0.53949999999999998</v>
      </c>
      <c r="BQ219" s="4">
        <v>0</v>
      </c>
      <c r="BR219" s="4">
        <v>0.237784</v>
      </c>
      <c r="BS219" s="4">
        <v>-5</v>
      </c>
      <c r="BT219" s="4">
        <v>7.0000000000000001E-3</v>
      </c>
      <c r="BU219" s="4">
        <v>5.8108469999999999</v>
      </c>
      <c r="BV219" s="4">
        <v>0.1414</v>
      </c>
    </row>
    <row r="220" spans="1:74" x14ac:dyDescent="0.25">
      <c r="A220" s="2">
        <v>42804</v>
      </c>
      <c r="B220" s="3">
        <v>0.62468994212962958</v>
      </c>
      <c r="C220" s="4">
        <v>14.105</v>
      </c>
      <c r="D220" s="4">
        <v>0.94210000000000005</v>
      </c>
      <c r="E220" s="4">
        <v>9420.8416670000006</v>
      </c>
      <c r="F220" s="4">
        <v>9.9</v>
      </c>
      <c r="G220" s="4">
        <v>6.9</v>
      </c>
      <c r="H220" s="4">
        <v>70.2</v>
      </c>
      <c r="J220" s="4">
        <v>0</v>
      </c>
      <c r="K220" s="4">
        <v>0.84840000000000004</v>
      </c>
      <c r="L220" s="4">
        <v>11.9663</v>
      </c>
      <c r="M220" s="4">
        <v>0.79920000000000002</v>
      </c>
      <c r="N220" s="4">
        <v>8.3986999999999998</v>
      </c>
      <c r="O220" s="4">
        <v>5.8536000000000001</v>
      </c>
      <c r="P220" s="4">
        <v>14.3</v>
      </c>
      <c r="Q220" s="4">
        <v>6.5007999999999999</v>
      </c>
      <c r="R220" s="4">
        <v>4.5308000000000002</v>
      </c>
      <c r="S220" s="4">
        <v>11</v>
      </c>
      <c r="T220" s="4">
        <v>70.2</v>
      </c>
      <c r="W220" s="4">
        <v>0</v>
      </c>
      <c r="X220" s="4">
        <v>0</v>
      </c>
      <c r="Y220" s="4">
        <v>11.8</v>
      </c>
      <c r="Z220" s="4">
        <v>862</v>
      </c>
      <c r="AA220" s="4">
        <v>878</v>
      </c>
      <c r="AB220" s="4">
        <v>844</v>
      </c>
      <c r="AC220" s="4">
        <v>81</v>
      </c>
      <c r="AD220" s="4">
        <v>12.88</v>
      </c>
      <c r="AE220" s="4">
        <v>0.3</v>
      </c>
      <c r="AF220" s="4">
        <v>991</v>
      </c>
      <c r="AG220" s="4">
        <v>-7</v>
      </c>
      <c r="AH220" s="4">
        <v>13</v>
      </c>
      <c r="AI220" s="4">
        <v>28</v>
      </c>
      <c r="AJ220" s="4">
        <v>136</v>
      </c>
      <c r="AK220" s="4">
        <v>133</v>
      </c>
      <c r="AL220" s="4">
        <v>4.5999999999999996</v>
      </c>
      <c r="AM220" s="4">
        <v>142</v>
      </c>
      <c r="AN220" s="4" t="s">
        <v>155</v>
      </c>
      <c r="AO220" s="4">
        <v>2</v>
      </c>
      <c r="AP220" s="5">
        <v>0.83298611111111109</v>
      </c>
      <c r="AQ220" s="4">
        <v>47.164223</v>
      </c>
      <c r="AR220" s="4">
        <v>-88.488078000000002</v>
      </c>
      <c r="AS220" s="4">
        <v>319.10000000000002</v>
      </c>
      <c r="AT220" s="4">
        <v>21.1</v>
      </c>
      <c r="AU220" s="4">
        <v>12</v>
      </c>
      <c r="AV220" s="4">
        <v>9</v>
      </c>
      <c r="AW220" s="4" t="s">
        <v>426</v>
      </c>
      <c r="AX220" s="4">
        <v>1.1000000000000001</v>
      </c>
      <c r="AY220" s="4">
        <v>1</v>
      </c>
      <c r="AZ220" s="4">
        <v>1.9</v>
      </c>
      <c r="BA220" s="4">
        <v>11.154</v>
      </c>
      <c r="BB220" s="4">
        <v>11.19</v>
      </c>
      <c r="BC220" s="4">
        <v>1</v>
      </c>
      <c r="BD220" s="4">
        <v>17.876000000000001</v>
      </c>
      <c r="BE220" s="4">
        <v>2266.1060000000002</v>
      </c>
      <c r="BF220" s="4">
        <v>96.33</v>
      </c>
      <c r="BG220" s="4">
        <v>0.16700000000000001</v>
      </c>
      <c r="BH220" s="4">
        <v>0.11600000000000001</v>
      </c>
      <c r="BI220" s="4">
        <v>0.28299999999999997</v>
      </c>
      <c r="BJ220" s="4">
        <v>0.129</v>
      </c>
      <c r="BK220" s="4">
        <v>0.09</v>
      </c>
      <c r="BL220" s="4">
        <v>0.219</v>
      </c>
      <c r="BM220" s="4">
        <v>0.55120000000000002</v>
      </c>
      <c r="BQ220" s="4">
        <v>0</v>
      </c>
      <c r="BR220" s="4">
        <v>0.23033799999999999</v>
      </c>
      <c r="BS220" s="4">
        <v>-5</v>
      </c>
      <c r="BT220" s="4">
        <v>7.2769999999999996E-3</v>
      </c>
      <c r="BU220" s="4">
        <v>5.6288850000000004</v>
      </c>
      <c r="BV220" s="4">
        <v>0.14699499999999999</v>
      </c>
    </row>
    <row r="221" spans="1:74" x14ac:dyDescent="0.25">
      <c r="A221" s="2">
        <v>42804</v>
      </c>
      <c r="B221" s="3">
        <v>0.62470151620370373</v>
      </c>
      <c r="C221" s="4">
        <v>14.131</v>
      </c>
      <c r="D221" s="4">
        <v>0.65290000000000004</v>
      </c>
      <c r="E221" s="4">
        <v>6529.1750000000002</v>
      </c>
      <c r="F221" s="4">
        <v>10</v>
      </c>
      <c r="G221" s="4">
        <v>12.2</v>
      </c>
      <c r="H221" s="4">
        <v>60</v>
      </c>
      <c r="J221" s="4">
        <v>0</v>
      </c>
      <c r="K221" s="4">
        <v>0.85109999999999997</v>
      </c>
      <c r="L221" s="4">
        <v>12.026899999999999</v>
      </c>
      <c r="M221" s="4">
        <v>0.55569999999999997</v>
      </c>
      <c r="N221" s="4">
        <v>8.5112000000000005</v>
      </c>
      <c r="O221" s="4">
        <v>10.383699999999999</v>
      </c>
      <c r="P221" s="4">
        <v>18.899999999999999</v>
      </c>
      <c r="Q221" s="4">
        <v>6.5879000000000003</v>
      </c>
      <c r="R221" s="4">
        <v>8.0372000000000003</v>
      </c>
      <c r="S221" s="4">
        <v>14.6</v>
      </c>
      <c r="T221" s="4">
        <v>60.012300000000003</v>
      </c>
      <c r="W221" s="4">
        <v>0</v>
      </c>
      <c r="X221" s="4">
        <v>0</v>
      </c>
      <c r="Y221" s="4">
        <v>11.7</v>
      </c>
      <c r="Z221" s="4">
        <v>863</v>
      </c>
      <c r="AA221" s="4">
        <v>879</v>
      </c>
      <c r="AB221" s="4">
        <v>844</v>
      </c>
      <c r="AC221" s="4">
        <v>81</v>
      </c>
      <c r="AD221" s="4">
        <v>12.88</v>
      </c>
      <c r="AE221" s="4">
        <v>0.3</v>
      </c>
      <c r="AF221" s="4">
        <v>991</v>
      </c>
      <c r="AG221" s="4">
        <v>-7</v>
      </c>
      <c r="AH221" s="4">
        <v>12.723000000000001</v>
      </c>
      <c r="AI221" s="4">
        <v>28</v>
      </c>
      <c r="AJ221" s="4">
        <v>136</v>
      </c>
      <c r="AK221" s="4">
        <v>133</v>
      </c>
      <c r="AL221" s="4">
        <v>4.5999999999999996</v>
      </c>
      <c r="AM221" s="4">
        <v>142</v>
      </c>
      <c r="AN221" s="4" t="s">
        <v>155</v>
      </c>
      <c r="AO221" s="4">
        <v>2</v>
      </c>
      <c r="AP221" s="5">
        <v>0.83299768518518524</v>
      </c>
      <c r="AQ221" s="4">
        <v>47.164225000000002</v>
      </c>
      <c r="AR221" s="4">
        <v>-88.488196000000002</v>
      </c>
      <c r="AS221" s="4">
        <v>319.10000000000002</v>
      </c>
      <c r="AT221" s="4">
        <v>20.100000000000001</v>
      </c>
      <c r="AU221" s="4">
        <v>12</v>
      </c>
      <c r="AV221" s="4">
        <v>9</v>
      </c>
      <c r="AW221" s="4" t="s">
        <v>426</v>
      </c>
      <c r="AX221" s="4">
        <v>0.95854099999999998</v>
      </c>
      <c r="AY221" s="4">
        <v>1</v>
      </c>
      <c r="AZ221" s="4">
        <v>1.7585409999999999</v>
      </c>
      <c r="BA221" s="4">
        <v>11.154</v>
      </c>
      <c r="BB221" s="4">
        <v>11.41</v>
      </c>
      <c r="BC221" s="4">
        <v>1.02</v>
      </c>
      <c r="BD221" s="4">
        <v>17.492000000000001</v>
      </c>
      <c r="BE221" s="4">
        <v>2310.973</v>
      </c>
      <c r="BF221" s="4">
        <v>67.962000000000003</v>
      </c>
      <c r="BG221" s="4">
        <v>0.17100000000000001</v>
      </c>
      <c r="BH221" s="4">
        <v>0.20899999999999999</v>
      </c>
      <c r="BI221" s="4">
        <v>0.38</v>
      </c>
      <c r="BJ221" s="4">
        <v>0.13300000000000001</v>
      </c>
      <c r="BK221" s="4">
        <v>0.16200000000000001</v>
      </c>
      <c r="BL221" s="4">
        <v>0.29399999999999998</v>
      </c>
      <c r="BM221" s="4">
        <v>0.47810000000000002</v>
      </c>
      <c r="BQ221" s="4">
        <v>0</v>
      </c>
      <c r="BR221" s="4">
        <v>0.23347899999999999</v>
      </c>
      <c r="BS221" s="4">
        <v>-5</v>
      </c>
      <c r="BT221" s="4">
        <v>7.7229999999999998E-3</v>
      </c>
      <c r="BU221" s="4">
        <v>5.7056430000000002</v>
      </c>
      <c r="BV221" s="4">
        <v>0.156005</v>
      </c>
    </row>
    <row r="222" spans="1:74" x14ac:dyDescent="0.25">
      <c r="A222" s="2">
        <v>42804</v>
      </c>
      <c r="B222" s="3">
        <v>0.62471309027777777</v>
      </c>
      <c r="C222" s="4">
        <v>14.21</v>
      </c>
      <c r="D222" s="4">
        <v>0.4239</v>
      </c>
      <c r="E222" s="4">
        <v>4238.6753250000002</v>
      </c>
      <c r="F222" s="4">
        <v>10</v>
      </c>
      <c r="G222" s="4">
        <v>12.2</v>
      </c>
      <c r="H222" s="4">
        <v>31.4</v>
      </c>
      <c r="J222" s="4">
        <v>0</v>
      </c>
      <c r="K222" s="4">
        <v>0.8528</v>
      </c>
      <c r="L222" s="4">
        <v>12.118399999999999</v>
      </c>
      <c r="M222" s="4">
        <v>0.36149999999999999</v>
      </c>
      <c r="N222" s="4">
        <v>8.5283999999999995</v>
      </c>
      <c r="O222" s="4">
        <v>10.4198</v>
      </c>
      <c r="P222" s="4">
        <v>18.899999999999999</v>
      </c>
      <c r="Q222" s="4">
        <v>6.6012000000000004</v>
      </c>
      <c r="R222" s="4">
        <v>8.0652000000000008</v>
      </c>
      <c r="S222" s="4">
        <v>14.7</v>
      </c>
      <c r="T222" s="4">
        <v>31.4358</v>
      </c>
      <c r="W222" s="4">
        <v>0</v>
      </c>
      <c r="X222" s="4">
        <v>0</v>
      </c>
      <c r="Y222" s="4">
        <v>11.6</v>
      </c>
      <c r="Z222" s="4">
        <v>864</v>
      </c>
      <c r="AA222" s="4">
        <v>880</v>
      </c>
      <c r="AB222" s="4">
        <v>845</v>
      </c>
      <c r="AC222" s="4">
        <v>81</v>
      </c>
      <c r="AD222" s="4">
        <v>12.88</v>
      </c>
      <c r="AE222" s="4">
        <v>0.3</v>
      </c>
      <c r="AF222" s="4">
        <v>991</v>
      </c>
      <c r="AG222" s="4">
        <v>-7</v>
      </c>
      <c r="AH222" s="4">
        <v>12</v>
      </c>
      <c r="AI222" s="4">
        <v>28</v>
      </c>
      <c r="AJ222" s="4">
        <v>136</v>
      </c>
      <c r="AK222" s="4">
        <v>133.6</v>
      </c>
      <c r="AL222" s="4">
        <v>4.7</v>
      </c>
      <c r="AM222" s="4">
        <v>142</v>
      </c>
      <c r="AN222" s="4" t="s">
        <v>155</v>
      </c>
      <c r="AO222" s="4">
        <v>2</v>
      </c>
      <c r="AP222" s="5">
        <v>0.83300925925925917</v>
      </c>
      <c r="AQ222" s="4">
        <v>47.164245000000001</v>
      </c>
      <c r="AR222" s="4">
        <v>-88.488315999999998</v>
      </c>
      <c r="AS222" s="4">
        <v>319.2</v>
      </c>
      <c r="AT222" s="4">
        <v>20.2</v>
      </c>
      <c r="AU222" s="4">
        <v>12</v>
      </c>
      <c r="AV222" s="4">
        <v>9</v>
      </c>
      <c r="AW222" s="4" t="s">
        <v>426</v>
      </c>
      <c r="AX222" s="4">
        <v>0.97077100000000005</v>
      </c>
      <c r="AY222" s="4">
        <v>1.0707709999999999</v>
      </c>
      <c r="AZ222" s="4">
        <v>1.7707710000000001</v>
      </c>
      <c r="BA222" s="4">
        <v>11.154</v>
      </c>
      <c r="BB222" s="4">
        <v>11.55</v>
      </c>
      <c r="BC222" s="4">
        <v>1.04</v>
      </c>
      <c r="BD222" s="4">
        <v>17.254999999999999</v>
      </c>
      <c r="BE222" s="4">
        <v>2348.319</v>
      </c>
      <c r="BF222" s="4">
        <v>44.585000000000001</v>
      </c>
      <c r="BG222" s="4">
        <v>0.17299999999999999</v>
      </c>
      <c r="BH222" s="4">
        <v>0.21099999999999999</v>
      </c>
      <c r="BI222" s="4">
        <v>0.38500000000000001</v>
      </c>
      <c r="BJ222" s="4">
        <v>0.13400000000000001</v>
      </c>
      <c r="BK222" s="4">
        <v>0.16400000000000001</v>
      </c>
      <c r="BL222" s="4">
        <v>0.29799999999999999</v>
      </c>
      <c r="BM222" s="4">
        <v>0.25259999999999999</v>
      </c>
      <c r="BQ222" s="4">
        <v>0</v>
      </c>
      <c r="BR222" s="4">
        <v>0.25908799999999998</v>
      </c>
      <c r="BS222" s="4">
        <v>-5</v>
      </c>
      <c r="BT222" s="4">
        <v>7.2769999999999996E-3</v>
      </c>
      <c r="BU222" s="4">
        <v>6.331461</v>
      </c>
      <c r="BV222" s="4">
        <v>0.14699000000000001</v>
      </c>
    </row>
    <row r="223" spans="1:74" x14ac:dyDescent="0.25">
      <c r="A223" s="2">
        <v>42804</v>
      </c>
      <c r="B223" s="3">
        <v>0.62472466435185192</v>
      </c>
      <c r="C223" s="4">
        <v>14.34</v>
      </c>
      <c r="D223" s="4">
        <v>0.2777</v>
      </c>
      <c r="E223" s="4">
        <v>2776.8057779999999</v>
      </c>
      <c r="F223" s="4">
        <v>9.9</v>
      </c>
      <c r="G223" s="4">
        <v>12.7</v>
      </c>
      <c r="H223" s="4">
        <v>47.2</v>
      </c>
      <c r="J223" s="4">
        <v>0</v>
      </c>
      <c r="K223" s="4">
        <v>0.85319999999999996</v>
      </c>
      <c r="L223" s="4">
        <v>12.2349</v>
      </c>
      <c r="M223" s="4">
        <v>0.2369</v>
      </c>
      <c r="N223" s="4">
        <v>8.4617000000000004</v>
      </c>
      <c r="O223" s="4">
        <v>10.8245</v>
      </c>
      <c r="P223" s="4">
        <v>19.3</v>
      </c>
      <c r="Q223" s="4">
        <v>6.5495000000000001</v>
      </c>
      <c r="R223" s="4">
        <v>8.3783999999999992</v>
      </c>
      <c r="S223" s="4">
        <v>14.9</v>
      </c>
      <c r="T223" s="4">
        <v>47.227699999999999</v>
      </c>
      <c r="W223" s="4">
        <v>0</v>
      </c>
      <c r="X223" s="4">
        <v>0</v>
      </c>
      <c r="Y223" s="4">
        <v>11.7</v>
      </c>
      <c r="Z223" s="4">
        <v>865</v>
      </c>
      <c r="AA223" s="4">
        <v>881</v>
      </c>
      <c r="AB223" s="4">
        <v>845</v>
      </c>
      <c r="AC223" s="4">
        <v>81</v>
      </c>
      <c r="AD223" s="4">
        <v>12.88</v>
      </c>
      <c r="AE223" s="4">
        <v>0.3</v>
      </c>
      <c r="AF223" s="4">
        <v>991</v>
      </c>
      <c r="AG223" s="4">
        <v>-7</v>
      </c>
      <c r="AH223" s="4">
        <v>12</v>
      </c>
      <c r="AI223" s="4">
        <v>28</v>
      </c>
      <c r="AJ223" s="4">
        <v>136</v>
      </c>
      <c r="AK223" s="4">
        <v>134.4</v>
      </c>
      <c r="AL223" s="4">
        <v>4.9000000000000004</v>
      </c>
      <c r="AM223" s="4">
        <v>142</v>
      </c>
      <c r="AN223" s="4" t="s">
        <v>155</v>
      </c>
      <c r="AO223" s="4">
        <v>2</v>
      </c>
      <c r="AP223" s="5">
        <v>0.83302083333333332</v>
      </c>
      <c r="AQ223" s="4">
        <v>47.164270000000002</v>
      </c>
      <c r="AR223" s="4">
        <v>-88.488439999999997</v>
      </c>
      <c r="AS223" s="4">
        <v>319.10000000000002</v>
      </c>
      <c r="AT223" s="4">
        <v>20.9</v>
      </c>
      <c r="AU223" s="4">
        <v>12</v>
      </c>
      <c r="AV223" s="4">
        <v>9</v>
      </c>
      <c r="AW223" s="4" t="s">
        <v>426</v>
      </c>
      <c r="AX223" s="4">
        <v>1</v>
      </c>
      <c r="AY223" s="4">
        <v>1.1708000000000001</v>
      </c>
      <c r="AZ223" s="4">
        <v>1.8</v>
      </c>
      <c r="BA223" s="4">
        <v>11.154</v>
      </c>
      <c r="BB223" s="4">
        <v>11.58</v>
      </c>
      <c r="BC223" s="4">
        <v>1.04</v>
      </c>
      <c r="BD223" s="4">
        <v>17.206</v>
      </c>
      <c r="BE223" s="4">
        <v>2372.1370000000002</v>
      </c>
      <c r="BF223" s="4">
        <v>29.236000000000001</v>
      </c>
      <c r="BG223" s="4">
        <v>0.17199999999999999</v>
      </c>
      <c r="BH223" s="4">
        <v>0.22</v>
      </c>
      <c r="BI223" s="4">
        <v>0.39200000000000002</v>
      </c>
      <c r="BJ223" s="4">
        <v>0.13300000000000001</v>
      </c>
      <c r="BK223" s="4">
        <v>0.17</v>
      </c>
      <c r="BL223" s="4">
        <v>0.30299999999999999</v>
      </c>
      <c r="BM223" s="4">
        <v>0.37969999999999998</v>
      </c>
      <c r="BQ223" s="4">
        <v>0</v>
      </c>
      <c r="BR223" s="4">
        <v>0.27030300000000002</v>
      </c>
      <c r="BS223" s="4">
        <v>-5</v>
      </c>
      <c r="BT223" s="4">
        <v>7.724E-3</v>
      </c>
      <c r="BU223" s="4">
        <v>6.605537</v>
      </c>
      <c r="BV223" s="4">
        <v>0.15601899999999999</v>
      </c>
    </row>
    <row r="224" spans="1:74" x14ac:dyDescent="0.25">
      <c r="A224" s="2">
        <v>42804</v>
      </c>
      <c r="B224" s="3">
        <v>0.62473623842592596</v>
      </c>
      <c r="C224" s="4">
        <v>14.34</v>
      </c>
      <c r="D224" s="4">
        <v>0.18390000000000001</v>
      </c>
      <c r="E224" s="4">
        <v>1839.2845259999999</v>
      </c>
      <c r="F224" s="4">
        <v>10</v>
      </c>
      <c r="G224" s="4">
        <v>16.3</v>
      </c>
      <c r="H224" s="4">
        <v>19.2</v>
      </c>
      <c r="J224" s="4">
        <v>0</v>
      </c>
      <c r="K224" s="4">
        <v>0.85419999999999996</v>
      </c>
      <c r="L224" s="4">
        <v>12.2491</v>
      </c>
      <c r="M224" s="4">
        <v>0.15709999999999999</v>
      </c>
      <c r="N224" s="4">
        <v>8.5419</v>
      </c>
      <c r="O224" s="4">
        <v>13.9308</v>
      </c>
      <c r="P224" s="4">
        <v>22.5</v>
      </c>
      <c r="Q224" s="4">
        <v>6.6116000000000001</v>
      </c>
      <c r="R224" s="4">
        <v>10.7827</v>
      </c>
      <c r="S224" s="4">
        <v>17.399999999999999</v>
      </c>
      <c r="T224" s="4">
        <v>19.235900000000001</v>
      </c>
      <c r="W224" s="4">
        <v>0</v>
      </c>
      <c r="X224" s="4">
        <v>0</v>
      </c>
      <c r="Y224" s="4">
        <v>11.7</v>
      </c>
      <c r="Z224" s="4">
        <v>865</v>
      </c>
      <c r="AA224" s="4">
        <v>881</v>
      </c>
      <c r="AB224" s="4">
        <v>845</v>
      </c>
      <c r="AC224" s="4">
        <v>81</v>
      </c>
      <c r="AD224" s="4">
        <v>12.88</v>
      </c>
      <c r="AE224" s="4">
        <v>0.3</v>
      </c>
      <c r="AF224" s="4">
        <v>991</v>
      </c>
      <c r="AG224" s="4">
        <v>-7</v>
      </c>
      <c r="AH224" s="4">
        <v>12</v>
      </c>
      <c r="AI224" s="4">
        <v>28</v>
      </c>
      <c r="AJ224" s="4">
        <v>136</v>
      </c>
      <c r="AK224" s="4">
        <v>133.6</v>
      </c>
      <c r="AL224" s="4">
        <v>4.9000000000000004</v>
      </c>
      <c r="AM224" s="4">
        <v>142</v>
      </c>
      <c r="AN224" s="4" t="s">
        <v>155</v>
      </c>
      <c r="AO224" s="4">
        <v>2</v>
      </c>
      <c r="AP224" s="5">
        <v>0.83303240740740747</v>
      </c>
      <c r="AQ224" s="4">
        <v>47.164296</v>
      </c>
      <c r="AR224" s="4">
        <v>-88.488569999999996</v>
      </c>
      <c r="AS224" s="4">
        <v>319</v>
      </c>
      <c r="AT224" s="4">
        <v>21.7</v>
      </c>
      <c r="AU224" s="4">
        <v>12</v>
      </c>
      <c r="AV224" s="4">
        <v>9</v>
      </c>
      <c r="AW224" s="4" t="s">
        <v>426</v>
      </c>
      <c r="AX224" s="4">
        <v>1.0708</v>
      </c>
      <c r="AY224" s="4">
        <v>1.0584</v>
      </c>
      <c r="AZ224" s="4">
        <v>1.8708</v>
      </c>
      <c r="BA224" s="4">
        <v>11.154</v>
      </c>
      <c r="BB224" s="4">
        <v>11.66</v>
      </c>
      <c r="BC224" s="4">
        <v>1.05</v>
      </c>
      <c r="BD224" s="4">
        <v>17.07</v>
      </c>
      <c r="BE224" s="4">
        <v>2388.029</v>
      </c>
      <c r="BF224" s="4">
        <v>19.495000000000001</v>
      </c>
      <c r="BG224" s="4">
        <v>0.17399999999999999</v>
      </c>
      <c r="BH224" s="4">
        <v>0.28399999999999997</v>
      </c>
      <c r="BI224" s="4">
        <v>0.45900000000000002</v>
      </c>
      <c r="BJ224" s="4">
        <v>0.13500000000000001</v>
      </c>
      <c r="BK224" s="4">
        <v>0.22</v>
      </c>
      <c r="BL224" s="4">
        <v>0.35499999999999998</v>
      </c>
      <c r="BM224" s="4">
        <v>0.1555</v>
      </c>
      <c r="BQ224" s="4">
        <v>0</v>
      </c>
      <c r="BR224" s="4">
        <v>0.26381700000000002</v>
      </c>
      <c r="BS224" s="4">
        <v>-5</v>
      </c>
      <c r="BT224" s="4">
        <v>7.0000000000000001E-3</v>
      </c>
      <c r="BU224" s="4">
        <v>6.4470280000000004</v>
      </c>
      <c r="BV224" s="4">
        <v>0.1414</v>
      </c>
    </row>
    <row r="225" spans="1:74" x14ac:dyDescent="0.25">
      <c r="A225" s="2">
        <v>42804</v>
      </c>
      <c r="B225" s="3">
        <v>0.6247478125</v>
      </c>
      <c r="C225" s="4">
        <v>14.34</v>
      </c>
      <c r="D225" s="4">
        <v>0.1196</v>
      </c>
      <c r="E225" s="4">
        <v>1195.614928</v>
      </c>
      <c r="F225" s="4">
        <v>10</v>
      </c>
      <c r="G225" s="4">
        <v>19.2</v>
      </c>
      <c r="H225" s="4">
        <v>30.8</v>
      </c>
      <c r="J225" s="4">
        <v>0</v>
      </c>
      <c r="K225" s="4">
        <v>0.85470000000000002</v>
      </c>
      <c r="L225" s="4">
        <v>12.257099999999999</v>
      </c>
      <c r="M225" s="4">
        <v>0.1022</v>
      </c>
      <c r="N225" s="4">
        <v>8.5329999999999995</v>
      </c>
      <c r="O225" s="4">
        <v>16.411200000000001</v>
      </c>
      <c r="P225" s="4">
        <v>24.9</v>
      </c>
      <c r="Q225" s="4">
        <v>6.6047000000000002</v>
      </c>
      <c r="R225" s="4">
        <v>12.7026</v>
      </c>
      <c r="S225" s="4">
        <v>19.3</v>
      </c>
      <c r="T225" s="4">
        <v>30.785499999999999</v>
      </c>
      <c r="W225" s="4">
        <v>0</v>
      </c>
      <c r="X225" s="4">
        <v>0</v>
      </c>
      <c r="Y225" s="4">
        <v>11.6</v>
      </c>
      <c r="Z225" s="4">
        <v>864</v>
      </c>
      <c r="AA225" s="4">
        <v>878</v>
      </c>
      <c r="AB225" s="4">
        <v>846</v>
      </c>
      <c r="AC225" s="4">
        <v>81</v>
      </c>
      <c r="AD225" s="4">
        <v>12.88</v>
      </c>
      <c r="AE225" s="4">
        <v>0.3</v>
      </c>
      <c r="AF225" s="4">
        <v>991</v>
      </c>
      <c r="AG225" s="4">
        <v>-7</v>
      </c>
      <c r="AH225" s="4">
        <v>12</v>
      </c>
      <c r="AI225" s="4">
        <v>28</v>
      </c>
      <c r="AJ225" s="4">
        <v>136</v>
      </c>
      <c r="AK225" s="4">
        <v>135</v>
      </c>
      <c r="AL225" s="4">
        <v>4.5999999999999996</v>
      </c>
      <c r="AM225" s="4">
        <v>142</v>
      </c>
      <c r="AN225" s="4" t="s">
        <v>155</v>
      </c>
      <c r="AO225" s="4">
        <v>2</v>
      </c>
      <c r="AP225" s="5">
        <v>0.83304398148148151</v>
      </c>
      <c r="AQ225" s="4">
        <v>47.164315999999999</v>
      </c>
      <c r="AR225" s="4">
        <v>-88.488703999999998</v>
      </c>
      <c r="AS225" s="4">
        <v>318.89999999999998</v>
      </c>
      <c r="AT225" s="4">
        <v>22.6</v>
      </c>
      <c r="AU225" s="4">
        <v>12</v>
      </c>
      <c r="AV225" s="4">
        <v>9</v>
      </c>
      <c r="AW225" s="4" t="s">
        <v>426</v>
      </c>
      <c r="AX225" s="4">
        <v>1.0291999999999999</v>
      </c>
      <c r="AY225" s="4">
        <v>1</v>
      </c>
      <c r="AZ225" s="4">
        <v>1.8291999999999999</v>
      </c>
      <c r="BA225" s="4">
        <v>11.154</v>
      </c>
      <c r="BB225" s="4">
        <v>11.72</v>
      </c>
      <c r="BC225" s="4">
        <v>1.05</v>
      </c>
      <c r="BD225" s="4">
        <v>16.994</v>
      </c>
      <c r="BE225" s="4">
        <v>2398.4639999999999</v>
      </c>
      <c r="BF225" s="4">
        <v>12.728</v>
      </c>
      <c r="BG225" s="4">
        <v>0.17499999999999999</v>
      </c>
      <c r="BH225" s="4">
        <v>0.33600000000000002</v>
      </c>
      <c r="BI225" s="4">
        <v>0.51100000000000001</v>
      </c>
      <c r="BJ225" s="4">
        <v>0.13500000000000001</v>
      </c>
      <c r="BK225" s="4">
        <v>0.26</v>
      </c>
      <c r="BL225" s="4">
        <v>0.39600000000000002</v>
      </c>
      <c r="BM225" s="4">
        <v>0.24979999999999999</v>
      </c>
      <c r="BQ225" s="4">
        <v>0</v>
      </c>
      <c r="BR225" s="4">
        <v>0.28232400000000002</v>
      </c>
      <c r="BS225" s="4">
        <v>-5</v>
      </c>
      <c r="BT225" s="4">
        <v>6.7229999999999998E-3</v>
      </c>
      <c r="BU225" s="4">
        <v>6.8992930000000001</v>
      </c>
      <c r="BV225" s="4">
        <v>0.13580500000000001</v>
      </c>
    </row>
    <row r="226" spans="1:74" x14ac:dyDescent="0.25">
      <c r="A226" s="2">
        <v>42804</v>
      </c>
      <c r="B226" s="3">
        <v>0.62475938657407404</v>
      </c>
      <c r="C226" s="4">
        <v>14.34</v>
      </c>
      <c r="D226" s="4">
        <v>7.6100000000000001E-2</v>
      </c>
      <c r="E226" s="4">
        <v>761.33219499999996</v>
      </c>
      <c r="F226" s="4">
        <v>9.9</v>
      </c>
      <c r="G226" s="4">
        <v>19.2</v>
      </c>
      <c r="H226" s="4">
        <v>39.5</v>
      </c>
      <c r="J226" s="4">
        <v>0</v>
      </c>
      <c r="K226" s="4">
        <v>0.85519999999999996</v>
      </c>
      <c r="L226" s="4">
        <v>12.264200000000001</v>
      </c>
      <c r="M226" s="4">
        <v>6.5100000000000005E-2</v>
      </c>
      <c r="N226" s="4">
        <v>8.4669000000000008</v>
      </c>
      <c r="O226" s="4">
        <v>16.435099999999998</v>
      </c>
      <c r="P226" s="4">
        <v>24.9</v>
      </c>
      <c r="Q226" s="4">
        <v>6.5536000000000003</v>
      </c>
      <c r="R226" s="4">
        <v>12.7211</v>
      </c>
      <c r="S226" s="4">
        <v>19.3</v>
      </c>
      <c r="T226" s="4">
        <v>39.476199999999999</v>
      </c>
      <c r="W226" s="4">
        <v>0</v>
      </c>
      <c r="X226" s="4">
        <v>0</v>
      </c>
      <c r="Y226" s="4">
        <v>11.7</v>
      </c>
      <c r="Z226" s="4">
        <v>861</v>
      </c>
      <c r="AA226" s="4">
        <v>878</v>
      </c>
      <c r="AB226" s="4">
        <v>845</v>
      </c>
      <c r="AC226" s="4">
        <v>81</v>
      </c>
      <c r="AD226" s="4">
        <v>12.88</v>
      </c>
      <c r="AE226" s="4">
        <v>0.3</v>
      </c>
      <c r="AF226" s="4">
        <v>991</v>
      </c>
      <c r="AG226" s="4">
        <v>-7</v>
      </c>
      <c r="AH226" s="4">
        <v>12</v>
      </c>
      <c r="AI226" s="4">
        <v>28</v>
      </c>
      <c r="AJ226" s="4">
        <v>136</v>
      </c>
      <c r="AK226" s="4">
        <v>134.69999999999999</v>
      </c>
      <c r="AL226" s="4">
        <v>4.8</v>
      </c>
      <c r="AM226" s="4">
        <v>142</v>
      </c>
      <c r="AN226" s="4" t="s">
        <v>155</v>
      </c>
      <c r="AO226" s="4">
        <v>2</v>
      </c>
      <c r="AP226" s="5">
        <v>0.83305555555555555</v>
      </c>
      <c r="AQ226" s="4">
        <v>47.164335000000001</v>
      </c>
      <c r="AR226" s="4">
        <v>-88.488836000000006</v>
      </c>
      <c r="AS226" s="4">
        <v>318.89999999999998</v>
      </c>
      <c r="AT226" s="4">
        <v>22.9</v>
      </c>
      <c r="AU226" s="4">
        <v>12</v>
      </c>
      <c r="AV226" s="4">
        <v>10</v>
      </c>
      <c r="AW226" s="4" t="s">
        <v>419</v>
      </c>
      <c r="AX226" s="4">
        <v>1</v>
      </c>
      <c r="AY226" s="4">
        <v>1</v>
      </c>
      <c r="AZ226" s="4">
        <v>1.8</v>
      </c>
      <c r="BA226" s="4">
        <v>11.154</v>
      </c>
      <c r="BB226" s="4">
        <v>11.75</v>
      </c>
      <c r="BC226" s="4">
        <v>1.05</v>
      </c>
      <c r="BD226" s="4">
        <v>16.925999999999998</v>
      </c>
      <c r="BE226" s="4">
        <v>2405.538</v>
      </c>
      <c r="BF226" s="4">
        <v>8.1289999999999996</v>
      </c>
      <c r="BG226" s="4">
        <v>0.17399999999999999</v>
      </c>
      <c r="BH226" s="4">
        <v>0.33800000000000002</v>
      </c>
      <c r="BI226" s="4">
        <v>0.51100000000000001</v>
      </c>
      <c r="BJ226" s="4">
        <v>0.13500000000000001</v>
      </c>
      <c r="BK226" s="4">
        <v>0.26100000000000001</v>
      </c>
      <c r="BL226" s="4">
        <v>0.39600000000000002</v>
      </c>
      <c r="BM226" s="4">
        <v>0.3211</v>
      </c>
      <c r="BQ226" s="4">
        <v>0</v>
      </c>
      <c r="BR226" s="4">
        <v>0.28379799999999999</v>
      </c>
      <c r="BS226" s="4">
        <v>-5</v>
      </c>
      <c r="BT226" s="4">
        <v>6.2769999999999996E-3</v>
      </c>
      <c r="BU226" s="4">
        <v>6.9353129999999998</v>
      </c>
      <c r="BV226" s="4">
        <v>0.12679499999999999</v>
      </c>
    </row>
    <row r="227" spans="1:74" x14ac:dyDescent="0.25">
      <c r="A227" s="2">
        <v>42804</v>
      </c>
      <c r="B227" s="3">
        <v>0.62477096064814808</v>
      </c>
      <c r="C227" s="4">
        <v>14.34</v>
      </c>
      <c r="D227" s="4">
        <v>5.1400000000000001E-2</v>
      </c>
      <c r="E227" s="4">
        <v>513.68061499999999</v>
      </c>
      <c r="F227" s="4">
        <v>9.9</v>
      </c>
      <c r="G227" s="4">
        <v>19.3</v>
      </c>
      <c r="H227" s="4">
        <v>20.100000000000001</v>
      </c>
      <c r="J227" s="4">
        <v>0</v>
      </c>
      <c r="K227" s="4">
        <v>0.85550000000000004</v>
      </c>
      <c r="L227" s="4">
        <v>12.2677</v>
      </c>
      <c r="M227" s="4">
        <v>4.3900000000000002E-2</v>
      </c>
      <c r="N227" s="4">
        <v>8.4693000000000005</v>
      </c>
      <c r="O227" s="4">
        <v>16.4818</v>
      </c>
      <c r="P227" s="4">
        <v>25</v>
      </c>
      <c r="Q227" s="4">
        <v>6.5553999999999997</v>
      </c>
      <c r="R227" s="4">
        <v>12.757300000000001</v>
      </c>
      <c r="S227" s="4">
        <v>19.3</v>
      </c>
      <c r="T227" s="4">
        <v>20.100000000000001</v>
      </c>
      <c r="W227" s="4">
        <v>0</v>
      </c>
      <c r="X227" s="4">
        <v>0</v>
      </c>
      <c r="Y227" s="4">
        <v>11.6</v>
      </c>
      <c r="Z227" s="4">
        <v>853</v>
      </c>
      <c r="AA227" s="4">
        <v>880</v>
      </c>
      <c r="AB227" s="4">
        <v>844</v>
      </c>
      <c r="AC227" s="4">
        <v>81</v>
      </c>
      <c r="AD227" s="4">
        <v>12.88</v>
      </c>
      <c r="AE227" s="4">
        <v>0.3</v>
      </c>
      <c r="AF227" s="4">
        <v>991</v>
      </c>
      <c r="AG227" s="4">
        <v>-7</v>
      </c>
      <c r="AH227" s="4">
        <v>12</v>
      </c>
      <c r="AI227" s="4">
        <v>28</v>
      </c>
      <c r="AJ227" s="4">
        <v>136</v>
      </c>
      <c r="AK227" s="4">
        <v>134.30000000000001</v>
      </c>
      <c r="AL227" s="4">
        <v>4.7</v>
      </c>
      <c r="AM227" s="4">
        <v>142</v>
      </c>
      <c r="AN227" s="4" t="s">
        <v>155</v>
      </c>
      <c r="AO227" s="4">
        <v>2</v>
      </c>
      <c r="AP227" s="5">
        <v>0.83306712962962959</v>
      </c>
      <c r="AQ227" s="4">
        <v>47.164326000000003</v>
      </c>
      <c r="AR227" s="4">
        <v>-88.488990000000001</v>
      </c>
      <c r="AS227" s="4">
        <v>318.8</v>
      </c>
      <c r="AT227" s="4">
        <v>24.2</v>
      </c>
      <c r="AU227" s="4">
        <v>12</v>
      </c>
      <c r="AV227" s="4">
        <v>10</v>
      </c>
      <c r="AW227" s="4" t="s">
        <v>419</v>
      </c>
      <c r="AX227" s="4">
        <v>1.0708</v>
      </c>
      <c r="AY227" s="4">
        <v>1.0708</v>
      </c>
      <c r="AZ227" s="4">
        <v>1.8</v>
      </c>
      <c r="BA227" s="4">
        <v>11.154</v>
      </c>
      <c r="BB227" s="4">
        <v>11.78</v>
      </c>
      <c r="BC227" s="4">
        <v>1.06</v>
      </c>
      <c r="BD227" s="4">
        <v>16.893000000000001</v>
      </c>
      <c r="BE227" s="4">
        <v>2410.069</v>
      </c>
      <c r="BF227" s="4">
        <v>5.4950000000000001</v>
      </c>
      <c r="BG227" s="4">
        <v>0.17399999999999999</v>
      </c>
      <c r="BH227" s="4">
        <v>0.33900000000000002</v>
      </c>
      <c r="BI227" s="4">
        <v>0.51300000000000001</v>
      </c>
      <c r="BJ227" s="4">
        <v>0.13500000000000001</v>
      </c>
      <c r="BK227" s="4">
        <v>0.26200000000000001</v>
      </c>
      <c r="BL227" s="4">
        <v>0.39700000000000002</v>
      </c>
      <c r="BM227" s="4">
        <v>0.16370000000000001</v>
      </c>
      <c r="BQ227" s="4">
        <v>0</v>
      </c>
      <c r="BR227" s="4">
        <v>0.26444600000000001</v>
      </c>
      <c r="BS227" s="4">
        <v>-5</v>
      </c>
      <c r="BT227" s="4">
        <v>7.2769999999999996E-3</v>
      </c>
      <c r="BU227" s="4">
        <v>6.4623989999999996</v>
      </c>
      <c r="BV227" s="4">
        <v>0.14699499999999999</v>
      </c>
    </row>
    <row r="228" spans="1:74" x14ac:dyDescent="0.25">
      <c r="A228" s="2">
        <v>42804</v>
      </c>
      <c r="B228" s="3">
        <v>0.62478253472222223</v>
      </c>
      <c r="C228" s="4">
        <v>14.336</v>
      </c>
      <c r="D228" s="4">
        <v>3.7199999999999997E-2</v>
      </c>
      <c r="E228" s="4">
        <v>372.17970000000003</v>
      </c>
      <c r="F228" s="4">
        <v>9.9</v>
      </c>
      <c r="G228" s="4">
        <v>18</v>
      </c>
      <c r="H228" s="4">
        <v>20.100000000000001</v>
      </c>
      <c r="J228" s="4">
        <v>0</v>
      </c>
      <c r="K228" s="4">
        <v>0.85560000000000003</v>
      </c>
      <c r="L228" s="4">
        <v>12.2666</v>
      </c>
      <c r="M228" s="4">
        <v>3.1800000000000002E-2</v>
      </c>
      <c r="N228" s="4">
        <v>8.4708000000000006</v>
      </c>
      <c r="O228" s="4">
        <v>15.3813</v>
      </c>
      <c r="P228" s="4">
        <v>23.9</v>
      </c>
      <c r="Q228" s="4">
        <v>6.5575999999999999</v>
      </c>
      <c r="R228" s="4">
        <v>11.907400000000001</v>
      </c>
      <c r="S228" s="4">
        <v>18.5</v>
      </c>
      <c r="T228" s="4">
        <v>20.100000000000001</v>
      </c>
      <c r="W228" s="4">
        <v>0</v>
      </c>
      <c r="X228" s="4">
        <v>0</v>
      </c>
      <c r="Y228" s="4">
        <v>11.6</v>
      </c>
      <c r="Z228" s="4">
        <v>858</v>
      </c>
      <c r="AA228" s="4">
        <v>880</v>
      </c>
      <c r="AB228" s="4">
        <v>843</v>
      </c>
      <c r="AC228" s="4">
        <v>81.3</v>
      </c>
      <c r="AD228" s="4">
        <v>12.93</v>
      </c>
      <c r="AE228" s="4">
        <v>0.3</v>
      </c>
      <c r="AF228" s="4">
        <v>991</v>
      </c>
      <c r="AG228" s="4">
        <v>-7</v>
      </c>
      <c r="AH228" s="4">
        <v>12</v>
      </c>
      <c r="AI228" s="4">
        <v>28</v>
      </c>
      <c r="AJ228" s="4">
        <v>136</v>
      </c>
      <c r="AK228" s="4">
        <v>135.30000000000001</v>
      </c>
      <c r="AL228" s="4">
        <v>4.5999999999999996</v>
      </c>
      <c r="AM228" s="4">
        <v>142</v>
      </c>
      <c r="AN228" s="4" t="s">
        <v>155</v>
      </c>
      <c r="AO228" s="4">
        <v>2</v>
      </c>
      <c r="AP228" s="5">
        <v>0.83307870370370374</v>
      </c>
      <c r="AQ228" s="4">
        <v>47.164296999999998</v>
      </c>
      <c r="AR228" s="4">
        <v>-88.489143999999996</v>
      </c>
      <c r="AS228" s="4">
        <v>318.89999999999998</v>
      </c>
      <c r="AT228" s="4">
        <v>26</v>
      </c>
      <c r="AU228" s="4">
        <v>12</v>
      </c>
      <c r="AV228" s="4">
        <v>10</v>
      </c>
      <c r="AW228" s="4" t="s">
        <v>419</v>
      </c>
      <c r="AX228" s="4">
        <v>1.1000000000000001</v>
      </c>
      <c r="AY228" s="4">
        <v>1.1708000000000001</v>
      </c>
      <c r="AZ228" s="4">
        <v>1.8</v>
      </c>
      <c r="BA228" s="4">
        <v>11.154</v>
      </c>
      <c r="BB228" s="4">
        <v>11.79</v>
      </c>
      <c r="BC228" s="4">
        <v>1.06</v>
      </c>
      <c r="BD228" s="4">
        <v>16.873000000000001</v>
      </c>
      <c r="BE228" s="4">
        <v>2412.4479999999999</v>
      </c>
      <c r="BF228" s="4">
        <v>3.9860000000000002</v>
      </c>
      <c r="BG228" s="4">
        <v>0.17399999999999999</v>
      </c>
      <c r="BH228" s="4">
        <v>0.317</v>
      </c>
      <c r="BI228" s="4">
        <v>0.49099999999999999</v>
      </c>
      <c r="BJ228" s="4">
        <v>0.13500000000000001</v>
      </c>
      <c r="BK228" s="4">
        <v>0.245</v>
      </c>
      <c r="BL228" s="4">
        <v>0.38</v>
      </c>
      <c r="BM228" s="4">
        <v>0.16389999999999999</v>
      </c>
      <c r="BQ228" s="4">
        <v>0</v>
      </c>
      <c r="BR228" s="4">
        <v>0.27297199999999999</v>
      </c>
      <c r="BS228" s="4">
        <v>-5</v>
      </c>
      <c r="BT228" s="4">
        <v>7.4460000000000004E-3</v>
      </c>
      <c r="BU228" s="4">
        <v>6.6707530000000004</v>
      </c>
      <c r="BV228" s="4">
        <v>0.15040899999999999</v>
      </c>
    </row>
    <row r="229" spans="1:74" x14ac:dyDescent="0.25">
      <c r="A229" s="2">
        <v>42804</v>
      </c>
      <c r="B229" s="3">
        <v>0.62479410879629627</v>
      </c>
      <c r="C229" s="4">
        <v>14.33</v>
      </c>
      <c r="D229" s="4">
        <v>2.53E-2</v>
      </c>
      <c r="E229" s="4">
        <v>253.08713700000001</v>
      </c>
      <c r="F229" s="4">
        <v>13.5</v>
      </c>
      <c r="G229" s="4">
        <v>12.4</v>
      </c>
      <c r="H229" s="4">
        <v>0</v>
      </c>
      <c r="J229" s="4">
        <v>0</v>
      </c>
      <c r="K229" s="4">
        <v>0.85580000000000001</v>
      </c>
      <c r="L229" s="4">
        <v>12.2639</v>
      </c>
      <c r="M229" s="4">
        <v>2.1700000000000001E-2</v>
      </c>
      <c r="N229" s="4">
        <v>11.5494</v>
      </c>
      <c r="O229" s="4">
        <v>10.598000000000001</v>
      </c>
      <c r="P229" s="4">
        <v>22.1</v>
      </c>
      <c r="Q229" s="4">
        <v>8.9446999999999992</v>
      </c>
      <c r="R229" s="4">
        <v>8.2079000000000004</v>
      </c>
      <c r="S229" s="4">
        <v>17.2</v>
      </c>
      <c r="T229" s="4">
        <v>0</v>
      </c>
      <c r="W229" s="4">
        <v>0</v>
      </c>
      <c r="X229" s="4">
        <v>0</v>
      </c>
      <c r="Y229" s="4">
        <v>11.8</v>
      </c>
      <c r="Z229" s="4">
        <v>862</v>
      </c>
      <c r="AA229" s="4">
        <v>880</v>
      </c>
      <c r="AB229" s="4">
        <v>843</v>
      </c>
      <c r="AC229" s="4">
        <v>82</v>
      </c>
      <c r="AD229" s="4">
        <v>13.04</v>
      </c>
      <c r="AE229" s="4">
        <v>0.3</v>
      </c>
      <c r="AF229" s="4">
        <v>991</v>
      </c>
      <c r="AG229" s="4">
        <v>-7</v>
      </c>
      <c r="AH229" s="4">
        <v>12</v>
      </c>
      <c r="AI229" s="4">
        <v>28</v>
      </c>
      <c r="AJ229" s="4">
        <v>136</v>
      </c>
      <c r="AK229" s="4">
        <v>135.69999999999999</v>
      </c>
      <c r="AL229" s="4">
        <v>4.5999999999999996</v>
      </c>
      <c r="AM229" s="4">
        <v>142</v>
      </c>
      <c r="AN229" s="4" t="s">
        <v>155</v>
      </c>
      <c r="AO229" s="4">
        <v>2</v>
      </c>
      <c r="AP229" s="5">
        <v>0.83309027777777767</v>
      </c>
      <c r="AQ229" s="4">
        <v>47.164259000000001</v>
      </c>
      <c r="AR229" s="4">
        <v>-88.489299000000003</v>
      </c>
      <c r="AS229" s="4">
        <v>318.89999999999998</v>
      </c>
      <c r="AT229" s="4">
        <v>27.4</v>
      </c>
      <c r="AU229" s="4">
        <v>12</v>
      </c>
      <c r="AV229" s="4">
        <v>10</v>
      </c>
      <c r="AW229" s="4" t="s">
        <v>419</v>
      </c>
      <c r="AX229" s="4">
        <v>1.1000000000000001</v>
      </c>
      <c r="AY229" s="4">
        <v>1.2</v>
      </c>
      <c r="AZ229" s="4">
        <v>1.8708</v>
      </c>
      <c r="BA229" s="4">
        <v>11.154</v>
      </c>
      <c r="BB229" s="4">
        <v>11.81</v>
      </c>
      <c r="BC229" s="4">
        <v>1.06</v>
      </c>
      <c r="BD229" s="4">
        <v>16.847000000000001</v>
      </c>
      <c r="BE229" s="4">
        <v>2414.8510000000001</v>
      </c>
      <c r="BF229" s="4">
        <v>2.7149999999999999</v>
      </c>
      <c r="BG229" s="4">
        <v>0.23799999999999999</v>
      </c>
      <c r="BH229" s="4">
        <v>0.219</v>
      </c>
      <c r="BI229" s="4">
        <v>0.45700000000000002</v>
      </c>
      <c r="BJ229" s="4">
        <v>0.184</v>
      </c>
      <c r="BK229" s="4">
        <v>0.16900000000000001</v>
      </c>
      <c r="BL229" s="4">
        <v>0.35399999999999998</v>
      </c>
      <c r="BM229" s="4">
        <v>0</v>
      </c>
      <c r="BQ229" s="4">
        <v>0</v>
      </c>
      <c r="BR229" s="4">
        <v>0.30093900000000001</v>
      </c>
      <c r="BS229" s="4">
        <v>-5</v>
      </c>
      <c r="BT229" s="4">
        <v>6.5539999999999999E-3</v>
      </c>
      <c r="BU229" s="4">
        <v>7.354196</v>
      </c>
      <c r="BV229" s="4">
        <v>0.13239100000000001</v>
      </c>
    </row>
    <row r="230" spans="1:74" x14ac:dyDescent="0.25">
      <c r="A230" s="2">
        <v>42804</v>
      </c>
      <c r="B230" s="3">
        <v>0.62480568287037042</v>
      </c>
      <c r="C230" s="4">
        <v>14.331</v>
      </c>
      <c r="D230" s="4">
        <v>1.67E-2</v>
      </c>
      <c r="E230" s="4">
        <v>167.338843</v>
      </c>
      <c r="F230" s="4">
        <v>20.5</v>
      </c>
      <c r="G230" s="4">
        <v>12.3</v>
      </c>
      <c r="H230" s="4">
        <v>0.7</v>
      </c>
      <c r="J230" s="4">
        <v>0</v>
      </c>
      <c r="K230" s="4">
        <v>0.85589999999999999</v>
      </c>
      <c r="L230" s="4">
        <v>12.266299999999999</v>
      </c>
      <c r="M230" s="4">
        <v>1.43E-2</v>
      </c>
      <c r="N230" s="4">
        <v>17.553999999999998</v>
      </c>
      <c r="O230" s="4">
        <v>10.527699999999999</v>
      </c>
      <c r="P230" s="4">
        <v>28.1</v>
      </c>
      <c r="Q230" s="4">
        <v>13.5951</v>
      </c>
      <c r="R230" s="4">
        <v>8.1533999999999995</v>
      </c>
      <c r="S230" s="4">
        <v>21.7</v>
      </c>
      <c r="T230" s="4">
        <v>0.6986</v>
      </c>
      <c r="W230" s="4">
        <v>0</v>
      </c>
      <c r="X230" s="4">
        <v>0</v>
      </c>
      <c r="Y230" s="4">
        <v>11.8</v>
      </c>
      <c r="Z230" s="4">
        <v>863</v>
      </c>
      <c r="AA230" s="4">
        <v>878</v>
      </c>
      <c r="AB230" s="4">
        <v>842</v>
      </c>
      <c r="AC230" s="4">
        <v>82</v>
      </c>
      <c r="AD230" s="4">
        <v>13.04</v>
      </c>
      <c r="AE230" s="4">
        <v>0.3</v>
      </c>
      <c r="AF230" s="4">
        <v>991</v>
      </c>
      <c r="AG230" s="4">
        <v>-7</v>
      </c>
      <c r="AH230" s="4">
        <v>12</v>
      </c>
      <c r="AI230" s="4">
        <v>28</v>
      </c>
      <c r="AJ230" s="4">
        <v>136</v>
      </c>
      <c r="AK230" s="4">
        <v>135.30000000000001</v>
      </c>
      <c r="AL230" s="4">
        <v>4.7</v>
      </c>
      <c r="AM230" s="4">
        <v>142</v>
      </c>
      <c r="AN230" s="4" t="s">
        <v>155</v>
      </c>
      <c r="AO230" s="4">
        <v>2</v>
      </c>
      <c r="AP230" s="5">
        <v>0.83310185185185182</v>
      </c>
      <c r="AQ230" s="4">
        <v>47.164202000000003</v>
      </c>
      <c r="AR230" s="4">
        <v>-88.489451000000003</v>
      </c>
      <c r="AS230" s="4">
        <v>319</v>
      </c>
      <c r="AT230" s="4">
        <v>28.7</v>
      </c>
      <c r="AU230" s="4">
        <v>12</v>
      </c>
      <c r="AV230" s="4">
        <v>10</v>
      </c>
      <c r="AW230" s="4" t="s">
        <v>419</v>
      </c>
      <c r="AX230" s="4">
        <v>1.1708000000000001</v>
      </c>
      <c r="AY230" s="4">
        <v>1.2707999999999999</v>
      </c>
      <c r="AZ230" s="4">
        <v>1.9</v>
      </c>
      <c r="BA230" s="4">
        <v>11.154</v>
      </c>
      <c r="BB230" s="4">
        <v>11.81</v>
      </c>
      <c r="BC230" s="4">
        <v>1.06</v>
      </c>
      <c r="BD230" s="4">
        <v>16.835000000000001</v>
      </c>
      <c r="BE230" s="4">
        <v>2416.2840000000001</v>
      </c>
      <c r="BF230" s="4">
        <v>1.796</v>
      </c>
      <c r="BG230" s="4">
        <v>0.36199999999999999</v>
      </c>
      <c r="BH230" s="4">
        <v>0.217</v>
      </c>
      <c r="BI230" s="4">
        <v>0.57899999999999996</v>
      </c>
      <c r="BJ230" s="4">
        <v>0.28000000000000003</v>
      </c>
      <c r="BK230" s="4">
        <v>0.16800000000000001</v>
      </c>
      <c r="BL230" s="4">
        <v>0.44900000000000001</v>
      </c>
      <c r="BM230" s="4">
        <v>5.7000000000000002E-3</v>
      </c>
      <c r="BQ230" s="4">
        <v>0</v>
      </c>
      <c r="BR230" s="4">
        <v>0.30683100000000002</v>
      </c>
      <c r="BS230" s="4">
        <v>-5</v>
      </c>
      <c r="BT230" s="4">
        <v>7.4460000000000004E-3</v>
      </c>
      <c r="BU230" s="4">
        <v>7.498183</v>
      </c>
      <c r="BV230" s="4">
        <v>0.15040899999999999</v>
      </c>
    </row>
    <row r="231" spans="1:74" x14ac:dyDescent="0.25">
      <c r="A231" s="2">
        <v>42804</v>
      </c>
      <c r="B231" s="3">
        <v>0.62481725694444445</v>
      </c>
      <c r="C231" s="4">
        <v>14.355</v>
      </c>
      <c r="D231" s="4">
        <v>1.1599999999999999E-2</v>
      </c>
      <c r="E231" s="4">
        <v>115.734323</v>
      </c>
      <c r="F231" s="4">
        <v>31.3</v>
      </c>
      <c r="G231" s="4">
        <v>12.4</v>
      </c>
      <c r="H231" s="4">
        <v>0</v>
      </c>
      <c r="J231" s="4">
        <v>0</v>
      </c>
      <c r="K231" s="4">
        <v>0.85570000000000002</v>
      </c>
      <c r="L231" s="4">
        <v>12.2845</v>
      </c>
      <c r="M231" s="4">
        <v>9.9000000000000008E-3</v>
      </c>
      <c r="N231" s="4">
        <v>26.780999999999999</v>
      </c>
      <c r="O231" s="4">
        <v>10.6111</v>
      </c>
      <c r="P231" s="4">
        <v>37.4</v>
      </c>
      <c r="Q231" s="4">
        <v>20.741199999999999</v>
      </c>
      <c r="R231" s="4">
        <v>8.218</v>
      </c>
      <c r="S231" s="4">
        <v>29</v>
      </c>
      <c r="T231" s="4">
        <v>0</v>
      </c>
      <c r="W231" s="4">
        <v>0</v>
      </c>
      <c r="X231" s="4">
        <v>0</v>
      </c>
      <c r="Y231" s="4">
        <v>11.7</v>
      </c>
      <c r="Z231" s="4">
        <v>864</v>
      </c>
      <c r="AA231" s="4">
        <v>879</v>
      </c>
      <c r="AB231" s="4">
        <v>842</v>
      </c>
      <c r="AC231" s="4">
        <v>82</v>
      </c>
      <c r="AD231" s="4">
        <v>13.04</v>
      </c>
      <c r="AE231" s="4">
        <v>0.3</v>
      </c>
      <c r="AF231" s="4">
        <v>991</v>
      </c>
      <c r="AG231" s="4">
        <v>-7</v>
      </c>
      <c r="AH231" s="4">
        <v>12</v>
      </c>
      <c r="AI231" s="4">
        <v>28</v>
      </c>
      <c r="AJ231" s="4">
        <v>136</v>
      </c>
      <c r="AK231" s="4">
        <v>135.69999999999999</v>
      </c>
      <c r="AL231" s="4">
        <v>4.5999999999999996</v>
      </c>
      <c r="AM231" s="4">
        <v>142</v>
      </c>
      <c r="AN231" s="4" t="s">
        <v>155</v>
      </c>
      <c r="AO231" s="4">
        <v>2</v>
      </c>
      <c r="AP231" s="5">
        <v>0.83311342592592597</v>
      </c>
      <c r="AQ231" s="4">
        <v>47.164141000000001</v>
      </c>
      <c r="AR231" s="4">
        <v>-88.489598999999998</v>
      </c>
      <c r="AS231" s="4">
        <v>319.10000000000002</v>
      </c>
      <c r="AT231" s="4">
        <v>29.1</v>
      </c>
      <c r="AU231" s="4">
        <v>12</v>
      </c>
      <c r="AV231" s="4">
        <v>10</v>
      </c>
      <c r="AW231" s="4" t="s">
        <v>419</v>
      </c>
      <c r="AX231" s="4">
        <v>1.1292</v>
      </c>
      <c r="AY231" s="4">
        <v>1.3</v>
      </c>
      <c r="AZ231" s="4">
        <v>1.9</v>
      </c>
      <c r="BA231" s="4">
        <v>11.154</v>
      </c>
      <c r="BB231" s="4">
        <v>11.8</v>
      </c>
      <c r="BC231" s="4">
        <v>1.06</v>
      </c>
      <c r="BD231" s="4">
        <v>16.859000000000002</v>
      </c>
      <c r="BE231" s="4">
        <v>2417.1619999999998</v>
      </c>
      <c r="BF231" s="4">
        <v>1.24</v>
      </c>
      <c r="BG231" s="4">
        <v>0.55200000000000005</v>
      </c>
      <c r="BH231" s="4">
        <v>0.219</v>
      </c>
      <c r="BI231" s="4">
        <v>0.77</v>
      </c>
      <c r="BJ231" s="4">
        <v>0.42699999999999999</v>
      </c>
      <c r="BK231" s="4">
        <v>0.16900000000000001</v>
      </c>
      <c r="BL231" s="4">
        <v>0.59699999999999998</v>
      </c>
      <c r="BM231" s="4">
        <v>0</v>
      </c>
      <c r="BQ231" s="4">
        <v>0</v>
      </c>
      <c r="BR231" s="4">
        <v>0.30179800000000001</v>
      </c>
      <c r="BS231" s="4">
        <v>-5</v>
      </c>
      <c r="BT231" s="4">
        <v>6.2769999999999996E-3</v>
      </c>
      <c r="BU231" s="4">
        <v>7.3751889999999998</v>
      </c>
      <c r="BV231" s="4">
        <v>0.12679499999999999</v>
      </c>
    </row>
    <row r="232" spans="1:74" x14ac:dyDescent="0.25">
      <c r="A232" s="2">
        <v>42804</v>
      </c>
      <c r="B232" s="3">
        <v>0.62482883101851849</v>
      </c>
      <c r="C232" s="4">
        <v>14.367000000000001</v>
      </c>
      <c r="D232" s="4">
        <v>6.0000000000000001E-3</v>
      </c>
      <c r="E232" s="4">
        <v>60</v>
      </c>
      <c r="F232" s="4">
        <v>51.4</v>
      </c>
      <c r="G232" s="4">
        <v>12.6</v>
      </c>
      <c r="H232" s="4">
        <v>0</v>
      </c>
      <c r="J232" s="4">
        <v>0</v>
      </c>
      <c r="K232" s="4">
        <v>0.85570000000000002</v>
      </c>
      <c r="L232" s="4">
        <v>12.2942</v>
      </c>
      <c r="M232" s="4">
        <v>5.1000000000000004E-3</v>
      </c>
      <c r="N232" s="4">
        <v>44.018700000000003</v>
      </c>
      <c r="O232" s="4">
        <v>10.7821</v>
      </c>
      <c r="P232" s="4">
        <v>54.8</v>
      </c>
      <c r="Q232" s="4">
        <v>34.091299999999997</v>
      </c>
      <c r="R232" s="4">
        <v>8.3504000000000005</v>
      </c>
      <c r="S232" s="4">
        <v>42.4</v>
      </c>
      <c r="T232" s="4">
        <v>0</v>
      </c>
      <c r="W232" s="4">
        <v>0</v>
      </c>
      <c r="X232" s="4">
        <v>0</v>
      </c>
      <c r="Y232" s="4">
        <v>11.6</v>
      </c>
      <c r="Z232" s="4">
        <v>864</v>
      </c>
      <c r="AA232" s="4">
        <v>878</v>
      </c>
      <c r="AB232" s="4">
        <v>843</v>
      </c>
      <c r="AC232" s="4">
        <v>82</v>
      </c>
      <c r="AD232" s="4">
        <v>13.04</v>
      </c>
      <c r="AE232" s="4">
        <v>0.3</v>
      </c>
      <c r="AF232" s="4">
        <v>991</v>
      </c>
      <c r="AG232" s="4">
        <v>-7</v>
      </c>
      <c r="AH232" s="4">
        <v>12</v>
      </c>
      <c r="AI232" s="4">
        <v>28</v>
      </c>
      <c r="AJ232" s="4">
        <v>136</v>
      </c>
      <c r="AK232" s="4">
        <v>134.69999999999999</v>
      </c>
      <c r="AL232" s="4">
        <v>4.7</v>
      </c>
      <c r="AM232" s="4">
        <v>142</v>
      </c>
      <c r="AN232" s="4" t="s">
        <v>155</v>
      </c>
      <c r="AO232" s="4">
        <v>2</v>
      </c>
      <c r="AP232" s="5">
        <v>0.833125</v>
      </c>
      <c r="AQ232" s="4">
        <v>47.164070000000002</v>
      </c>
      <c r="AR232" s="4">
        <v>-88.489744999999999</v>
      </c>
      <c r="AS232" s="4">
        <v>319.10000000000002</v>
      </c>
      <c r="AT232" s="4">
        <v>29.5</v>
      </c>
      <c r="AU232" s="4">
        <v>12</v>
      </c>
      <c r="AV232" s="4">
        <v>10</v>
      </c>
      <c r="AW232" s="4" t="s">
        <v>419</v>
      </c>
      <c r="AX232" s="4">
        <v>1.1000000000000001</v>
      </c>
      <c r="AY232" s="4">
        <v>1.3</v>
      </c>
      <c r="AZ232" s="4">
        <v>1.9</v>
      </c>
      <c r="BA232" s="4">
        <v>11.154</v>
      </c>
      <c r="BB232" s="4">
        <v>11.8</v>
      </c>
      <c r="BC232" s="4">
        <v>1.06</v>
      </c>
      <c r="BD232" s="4">
        <v>16.861000000000001</v>
      </c>
      <c r="BE232" s="4">
        <v>2418.098</v>
      </c>
      <c r="BF232" s="4">
        <v>0.64300000000000002</v>
      </c>
      <c r="BG232" s="4">
        <v>0.90700000000000003</v>
      </c>
      <c r="BH232" s="4">
        <v>0.222</v>
      </c>
      <c r="BI232" s="4">
        <v>1.129</v>
      </c>
      <c r="BJ232" s="4">
        <v>0.70199999999999996</v>
      </c>
      <c r="BK232" s="4">
        <v>0.17199999999999999</v>
      </c>
      <c r="BL232" s="4">
        <v>0.874</v>
      </c>
      <c r="BM232" s="4">
        <v>0</v>
      </c>
      <c r="BQ232" s="4">
        <v>0</v>
      </c>
      <c r="BR232" s="4">
        <v>0.27745999999999998</v>
      </c>
      <c r="BS232" s="4">
        <v>-5</v>
      </c>
      <c r="BT232" s="4">
        <v>7.0000000000000001E-3</v>
      </c>
      <c r="BU232" s="4">
        <v>6.7804279999999997</v>
      </c>
      <c r="BV232" s="4">
        <v>0.1414</v>
      </c>
    </row>
    <row r="233" spans="1:74" x14ac:dyDescent="0.25">
      <c r="A233" s="2">
        <v>42804</v>
      </c>
      <c r="B233" s="3">
        <v>0.62484040509259253</v>
      </c>
      <c r="C233" s="4">
        <v>14.37</v>
      </c>
      <c r="D233" s="4">
        <v>6.0000000000000001E-3</v>
      </c>
      <c r="E233" s="4">
        <v>60</v>
      </c>
      <c r="F233" s="4">
        <v>79.3</v>
      </c>
      <c r="G233" s="4">
        <v>12.6</v>
      </c>
      <c r="H233" s="4">
        <v>0</v>
      </c>
      <c r="J233" s="4">
        <v>0</v>
      </c>
      <c r="K233" s="4">
        <v>0.85570000000000002</v>
      </c>
      <c r="L233" s="4">
        <v>12.296099999999999</v>
      </c>
      <c r="M233" s="4">
        <v>5.1000000000000004E-3</v>
      </c>
      <c r="N233" s="4">
        <v>67.874899999999997</v>
      </c>
      <c r="O233" s="4">
        <v>10.781599999999999</v>
      </c>
      <c r="P233" s="4">
        <v>78.7</v>
      </c>
      <c r="Q233" s="4">
        <v>52.567300000000003</v>
      </c>
      <c r="R233" s="4">
        <v>8.35</v>
      </c>
      <c r="S233" s="4">
        <v>60.9</v>
      </c>
      <c r="T233" s="4">
        <v>0</v>
      </c>
      <c r="W233" s="4">
        <v>0</v>
      </c>
      <c r="X233" s="4">
        <v>0</v>
      </c>
      <c r="Y233" s="4">
        <v>11.6</v>
      </c>
      <c r="Z233" s="4">
        <v>865</v>
      </c>
      <c r="AA233" s="4">
        <v>878</v>
      </c>
      <c r="AB233" s="4">
        <v>844</v>
      </c>
      <c r="AC233" s="4">
        <v>82</v>
      </c>
      <c r="AD233" s="4">
        <v>13.04</v>
      </c>
      <c r="AE233" s="4">
        <v>0.3</v>
      </c>
      <c r="AF233" s="4">
        <v>991</v>
      </c>
      <c r="AG233" s="4">
        <v>-7</v>
      </c>
      <c r="AH233" s="4">
        <v>12</v>
      </c>
      <c r="AI233" s="4">
        <v>28</v>
      </c>
      <c r="AJ233" s="4">
        <v>136</v>
      </c>
      <c r="AK233" s="4">
        <v>133.69999999999999</v>
      </c>
      <c r="AL233" s="4">
        <v>4.7</v>
      </c>
      <c r="AM233" s="4">
        <v>142</v>
      </c>
      <c r="AN233" s="4" t="s">
        <v>155</v>
      </c>
      <c r="AO233" s="4">
        <v>2</v>
      </c>
      <c r="AP233" s="5">
        <v>0.83313657407407404</v>
      </c>
      <c r="AQ233" s="4">
        <v>47.163988000000003</v>
      </c>
      <c r="AR233" s="4">
        <v>-88.489885000000001</v>
      </c>
      <c r="AS233" s="4">
        <v>319</v>
      </c>
      <c r="AT233" s="4">
        <v>30.2</v>
      </c>
      <c r="AU233" s="4">
        <v>12</v>
      </c>
      <c r="AV233" s="4">
        <v>10</v>
      </c>
      <c r="AW233" s="4" t="s">
        <v>419</v>
      </c>
      <c r="AX233" s="4">
        <v>1.0291999999999999</v>
      </c>
      <c r="AY233" s="4">
        <v>1.3708</v>
      </c>
      <c r="AZ233" s="4">
        <v>1.8291999999999999</v>
      </c>
      <c r="BA233" s="4">
        <v>11.154</v>
      </c>
      <c r="BB233" s="4">
        <v>11.79</v>
      </c>
      <c r="BC233" s="4">
        <v>1.06</v>
      </c>
      <c r="BD233" s="4">
        <v>16.866</v>
      </c>
      <c r="BE233" s="4">
        <v>2418.0970000000002</v>
      </c>
      <c r="BF233" s="4">
        <v>0.64300000000000002</v>
      </c>
      <c r="BG233" s="4">
        <v>1.3979999999999999</v>
      </c>
      <c r="BH233" s="4">
        <v>0.222</v>
      </c>
      <c r="BI233" s="4">
        <v>1.62</v>
      </c>
      <c r="BJ233" s="4">
        <v>1.083</v>
      </c>
      <c r="BK233" s="4">
        <v>0.17199999999999999</v>
      </c>
      <c r="BL233" s="4">
        <v>1.2549999999999999</v>
      </c>
      <c r="BM233" s="4">
        <v>0</v>
      </c>
      <c r="BQ233" s="4">
        <v>0</v>
      </c>
      <c r="BR233" s="4">
        <v>0.29291600000000001</v>
      </c>
      <c r="BS233" s="4">
        <v>-5</v>
      </c>
      <c r="BT233" s="4">
        <v>7.0000000000000001E-3</v>
      </c>
      <c r="BU233" s="4">
        <v>7.1581349999999997</v>
      </c>
      <c r="BV233" s="4">
        <v>0.1414</v>
      </c>
    </row>
    <row r="234" spans="1:74" x14ac:dyDescent="0.25">
      <c r="A234" s="2">
        <v>42804</v>
      </c>
      <c r="B234" s="3">
        <v>0.62485197916666668</v>
      </c>
      <c r="C234" s="4">
        <v>14.37</v>
      </c>
      <c r="D234" s="4">
        <v>5.3E-3</v>
      </c>
      <c r="E234" s="4">
        <v>52.931483</v>
      </c>
      <c r="F234" s="4">
        <v>91.3</v>
      </c>
      <c r="G234" s="4">
        <v>12.6</v>
      </c>
      <c r="H234" s="4">
        <v>-0.5</v>
      </c>
      <c r="J234" s="4">
        <v>0</v>
      </c>
      <c r="K234" s="4">
        <v>0.85560000000000003</v>
      </c>
      <c r="L234" s="4">
        <v>12.2949</v>
      </c>
      <c r="M234" s="4">
        <v>4.4999999999999997E-3</v>
      </c>
      <c r="N234" s="4">
        <v>78.149299999999997</v>
      </c>
      <c r="O234" s="4">
        <v>10.7805</v>
      </c>
      <c r="P234" s="4">
        <v>88.9</v>
      </c>
      <c r="Q234" s="4">
        <v>60.524500000000003</v>
      </c>
      <c r="R234" s="4">
        <v>8.3491999999999997</v>
      </c>
      <c r="S234" s="4">
        <v>68.900000000000006</v>
      </c>
      <c r="T234" s="4">
        <v>0</v>
      </c>
      <c r="W234" s="4">
        <v>0</v>
      </c>
      <c r="X234" s="4">
        <v>0</v>
      </c>
      <c r="Y234" s="4">
        <v>11.6</v>
      </c>
      <c r="Z234" s="4">
        <v>863</v>
      </c>
      <c r="AA234" s="4">
        <v>880</v>
      </c>
      <c r="AB234" s="4">
        <v>844</v>
      </c>
      <c r="AC234" s="4">
        <v>82</v>
      </c>
      <c r="AD234" s="4">
        <v>13.04</v>
      </c>
      <c r="AE234" s="4">
        <v>0.3</v>
      </c>
      <c r="AF234" s="4">
        <v>991</v>
      </c>
      <c r="AG234" s="4">
        <v>-7</v>
      </c>
      <c r="AH234" s="4">
        <v>12</v>
      </c>
      <c r="AI234" s="4">
        <v>28</v>
      </c>
      <c r="AJ234" s="4">
        <v>135.69999999999999</v>
      </c>
      <c r="AK234" s="4">
        <v>133</v>
      </c>
      <c r="AL234" s="4">
        <v>4.4000000000000004</v>
      </c>
      <c r="AM234" s="4">
        <v>142</v>
      </c>
      <c r="AN234" s="4" t="s">
        <v>155</v>
      </c>
      <c r="AO234" s="4">
        <v>2</v>
      </c>
      <c r="AP234" s="5">
        <v>0.83314814814814808</v>
      </c>
      <c r="AQ234" s="4">
        <v>47.163905999999997</v>
      </c>
      <c r="AR234" s="4">
        <v>-88.490020999999999</v>
      </c>
      <c r="AS234" s="4">
        <v>318.89999999999998</v>
      </c>
      <c r="AT234" s="4">
        <v>30.4</v>
      </c>
      <c r="AU234" s="4">
        <v>12</v>
      </c>
      <c r="AV234" s="4">
        <v>10</v>
      </c>
      <c r="AW234" s="4" t="s">
        <v>419</v>
      </c>
      <c r="AX234" s="4">
        <v>1</v>
      </c>
      <c r="AY234" s="4">
        <v>1.4</v>
      </c>
      <c r="AZ234" s="4">
        <v>1.8</v>
      </c>
      <c r="BA234" s="4">
        <v>11.154</v>
      </c>
      <c r="BB234" s="4">
        <v>11.8</v>
      </c>
      <c r="BC234" s="4">
        <v>1.06</v>
      </c>
      <c r="BD234" s="4">
        <v>16.878</v>
      </c>
      <c r="BE234" s="4">
        <v>2418.2170000000001</v>
      </c>
      <c r="BF234" s="4">
        <v>0.56699999999999995</v>
      </c>
      <c r="BG234" s="4">
        <v>1.61</v>
      </c>
      <c r="BH234" s="4">
        <v>0.222</v>
      </c>
      <c r="BI234" s="4">
        <v>1.8320000000000001</v>
      </c>
      <c r="BJ234" s="4">
        <v>1.2470000000000001</v>
      </c>
      <c r="BK234" s="4">
        <v>0.17199999999999999</v>
      </c>
      <c r="BL234" s="4">
        <v>1.419</v>
      </c>
      <c r="BM234" s="4">
        <v>0</v>
      </c>
      <c r="BQ234" s="4">
        <v>0</v>
      </c>
      <c r="BR234" s="4">
        <v>0.37598599999999999</v>
      </c>
      <c r="BS234" s="4">
        <v>-5</v>
      </c>
      <c r="BT234" s="4">
        <v>7.0000000000000001E-3</v>
      </c>
      <c r="BU234" s="4">
        <v>9.1881579999999996</v>
      </c>
      <c r="BV234" s="4">
        <v>0.1414</v>
      </c>
    </row>
    <row r="235" spans="1:74" x14ac:dyDescent="0.25">
      <c r="A235" s="2">
        <v>42804</v>
      </c>
      <c r="B235" s="3">
        <v>0.62486355324074072</v>
      </c>
      <c r="C235" s="4">
        <v>14.43</v>
      </c>
      <c r="D235" s="4">
        <v>5.0000000000000001E-3</v>
      </c>
      <c r="E235" s="4">
        <v>50</v>
      </c>
      <c r="F235" s="4">
        <v>174.8</v>
      </c>
      <c r="G235" s="4">
        <v>12.6</v>
      </c>
      <c r="H235" s="4">
        <v>0</v>
      </c>
      <c r="J235" s="4">
        <v>0</v>
      </c>
      <c r="K235" s="4">
        <v>0.85509999999999997</v>
      </c>
      <c r="L235" s="4">
        <v>12.3385</v>
      </c>
      <c r="M235" s="4">
        <v>4.3E-3</v>
      </c>
      <c r="N235" s="4">
        <v>149.50550000000001</v>
      </c>
      <c r="O235" s="4">
        <v>10.7737</v>
      </c>
      <c r="P235" s="4">
        <v>160.30000000000001</v>
      </c>
      <c r="Q235" s="4">
        <v>115.788</v>
      </c>
      <c r="R235" s="4">
        <v>8.3438999999999997</v>
      </c>
      <c r="S235" s="4">
        <v>124.1</v>
      </c>
      <c r="T235" s="4">
        <v>0</v>
      </c>
      <c r="W235" s="4">
        <v>0</v>
      </c>
      <c r="X235" s="4">
        <v>0</v>
      </c>
      <c r="Y235" s="4">
        <v>11.6</v>
      </c>
      <c r="Z235" s="4">
        <v>863</v>
      </c>
      <c r="AA235" s="4">
        <v>880</v>
      </c>
      <c r="AB235" s="4">
        <v>844</v>
      </c>
      <c r="AC235" s="4">
        <v>82</v>
      </c>
      <c r="AD235" s="4">
        <v>13.04</v>
      </c>
      <c r="AE235" s="4">
        <v>0.3</v>
      </c>
      <c r="AF235" s="4">
        <v>991</v>
      </c>
      <c r="AG235" s="4">
        <v>-7</v>
      </c>
      <c r="AH235" s="4">
        <v>12</v>
      </c>
      <c r="AI235" s="4">
        <v>28</v>
      </c>
      <c r="AJ235" s="4">
        <v>135.30000000000001</v>
      </c>
      <c r="AK235" s="4">
        <v>133</v>
      </c>
      <c r="AL235" s="4">
        <v>4.4000000000000004</v>
      </c>
      <c r="AM235" s="4">
        <v>142</v>
      </c>
      <c r="AN235" s="4" t="s">
        <v>155</v>
      </c>
      <c r="AO235" s="4">
        <v>2</v>
      </c>
      <c r="AP235" s="5">
        <v>0.83315972222222223</v>
      </c>
      <c r="AQ235" s="4">
        <v>47.163826</v>
      </c>
      <c r="AR235" s="4">
        <v>-88.490165000000005</v>
      </c>
      <c r="AS235" s="4">
        <v>318.8</v>
      </c>
      <c r="AT235" s="4">
        <v>30.9</v>
      </c>
      <c r="AU235" s="4">
        <v>12</v>
      </c>
      <c r="AV235" s="4">
        <v>8</v>
      </c>
      <c r="AW235" s="4" t="s">
        <v>427</v>
      </c>
      <c r="AX235" s="4">
        <v>0.92920000000000003</v>
      </c>
      <c r="AY235" s="4">
        <v>1.4</v>
      </c>
      <c r="AZ235" s="4">
        <v>1.7292000000000001</v>
      </c>
      <c r="BA235" s="4">
        <v>11.154</v>
      </c>
      <c r="BB235" s="4">
        <v>11.75</v>
      </c>
      <c r="BC235" s="4">
        <v>1.05</v>
      </c>
      <c r="BD235" s="4">
        <v>16.952000000000002</v>
      </c>
      <c r="BE235" s="4">
        <v>2418.2420000000002</v>
      </c>
      <c r="BF235" s="4">
        <v>0.53300000000000003</v>
      </c>
      <c r="BG235" s="4">
        <v>3.069</v>
      </c>
      <c r="BH235" s="4">
        <v>0.221</v>
      </c>
      <c r="BI235" s="4">
        <v>3.29</v>
      </c>
      <c r="BJ235" s="4">
        <v>2.3769999999999998</v>
      </c>
      <c r="BK235" s="4">
        <v>0.17100000000000001</v>
      </c>
      <c r="BL235" s="4">
        <v>2.548</v>
      </c>
      <c r="BM235" s="4">
        <v>0</v>
      </c>
      <c r="BQ235" s="4">
        <v>0</v>
      </c>
      <c r="BR235" s="4">
        <v>0.368502</v>
      </c>
      <c r="BS235" s="4">
        <v>-5</v>
      </c>
      <c r="BT235" s="4">
        <v>7.0000000000000001E-3</v>
      </c>
      <c r="BU235" s="4">
        <v>9.0052679999999992</v>
      </c>
      <c r="BV235" s="4">
        <v>0.1414</v>
      </c>
    </row>
    <row r="236" spans="1:74" x14ac:dyDescent="0.25">
      <c r="A236" s="2">
        <v>42804</v>
      </c>
      <c r="B236" s="3">
        <v>0.62487512731481487</v>
      </c>
      <c r="C236" s="4">
        <v>14.69</v>
      </c>
      <c r="D236" s="4">
        <v>6.1000000000000004E-3</v>
      </c>
      <c r="E236" s="4">
        <v>61.098545999999999</v>
      </c>
      <c r="F236" s="4">
        <v>306.3</v>
      </c>
      <c r="G236" s="4">
        <v>14.9</v>
      </c>
      <c r="H236" s="4">
        <v>9.3000000000000007</v>
      </c>
      <c r="J236" s="4">
        <v>0</v>
      </c>
      <c r="K236" s="4">
        <v>0.85270000000000001</v>
      </c>
      <c r="L236" s="4">
        <v>12.5261</v>
      </c>
      <c r="M236" s="4">
        <v>5.1999999999999998E-3</v>
      </c>
      <c r="N236" s="4">
        <v>261.15460000000002</v>
      </c>
      <c r="O236" s="4">
        <v>12.7294</v>
      </c>
      <c r="P236" s="4">
        <v>273.89999999999998</v>
      </c>
      <c r="Q236" s="4">
        <v>202.25720000000001</v>
      </c>
      <c r="R236" s="4">
        <v>9.8585999999999991</v>
      </c>
      <c r="S236" s="4">
        <v>212.1</v>
      </c>
      <c r="T236" s="4">
        <v>9.2544000000000004</v>
      </c>
      <c r="W236" s="4">
        <v>0</v>
      </c>
      <c r="X236" s="4">
        <v>0</v>
      </c>
      <c r="Y236" s="4">
        <v>11.6</v>
      </c>
      <c r="Z236" s="4">
        <v>864</v>
      </c>
      <c r="AA236" s="4">
        <v>876</v>
      </c>
      <c r="AB236" s="4">
        <v>844</v>
      </c>
      <c r="AC236" s="4">
        <v>82</v>
      </c>
      <c r="AD236" s="4">
        <v>13.04</v>
      </c>
      <c r="AE236" s="4">
        <v>0.3</v>
      </c>
      <c r="AF236" s="4">
        <v>991</v>
      </c>
      <c r="AG236" s="4">
        <v>-7</v>
      </c>
      <c r="AH236" s="4">
        <v>12</v>
      </c>
      <c r="AI236" s="4">
        <v>28</v>
      </c>
      <c r="AJ236" s="4">
        <v>136</v>
      </c>
      <c r="AK236" s="4">
        <v>133.30000000000001</v>
      </c>
      <c r="AL236" s="4">
        <v>4.3</v>
      </c>
      <c r="AM236" s="4">
        <v>142</v>
      </c>
      <c r="AN236" s="4" t="s">
        <v>155</v>
      </c>
      <c r="AO236" s="4">
        <v>2</v>
      </c>
      <c r="AP236" s="5">
        <v>0.83317129629629638</v>
      </c>
      <c r="AQ236" s="4">
        <v>47.163758000000001</v>
      </c>
      <c r="AR236" s="4">
        <v>-88.490328000000005</v>
      </c>
      <c r="AS236" s="4">
        <v>318.60000000000002</v>
      </c>
      <c r="AT236" s="4">
        <v>31.6</v>
      </c>
      <c r="AU236" s="4">
        <v>12</v>
      </c>
      <c r="AV236" s="4">
        <v>9</v>
      </c>
      <c r="AW236" s="4" t="s">
        <v>426</v>
      </c>
      <c r="AX236" s="4">
        <v>0.9</v>
      </c>
      <c r="AY236" s="4">
        <v>1.2584</v>
      </c>
      <c r="AZ236" s="4">
        <v>1.6292</v>
      </c>
      <c r="BA236" s="4">
        <v>11.154</v>
      </c>
      <c r="BB236" s="4">
        <v>11.55</v>
      </c>
      <c r="BC236" s="4">
        <v>1.04</v>
      </c>
      <c r="BD236" s="4">
        <v>17.274999999999999</v>
      </c>
      <c r="BE236" s="4">
        <v>2417.777</v>
      </c>
      <c r="BF236" s="4">
        <v>0.64</v>
      </c>
      <c r="BG236" s="4">
        <v>5.2789999999999999</v>
      </c>
      <c r="BH236" s="4">
        <v>0.25700000000000001</v>
      </c>
      <c r="BI236" s="4">
        <v>5.5359999999999996</v>
      </c>
      <c r="BJ236" s="4">
        <v>4.0880000000000001</v>
      </c>
      <c r="BK236" s="4">
        <v>0.19900000000000001</v>
      </c>
      <c r="BL236" s="4">
        <v>4.2880000000000003</v>
      </c>
      <c r="BM236" s="4">
        <v>7.4099999999999999E-2</v>
      </c>
      <c r="BQ236" s="4">
        <v>0</v>
      </c>
      <c r="BR236" s="4">
        <v>0.34297699999999998</v>
      </c>
      <c r="BS236" s="4">
        <v>-5</v>
      </c>
      <c r="BT236" s="4">
        <v>6.7229999999999998E-3</v>
      </c>
      <c r="BU236" s="4">
        <v>8.3815010000000001</v>
      </c>
      <c r="BV236" s="4">
        <v>0.13580500000000001</v>
      </c>
    </row>
    <row r="237" spans="1:74" x14ac:dyDescent="0.25">
      <c r="A237" s="2">
        <v>42804</v>
      </c>
      <c r="B237" s="3">
        <v>0.62488670138888891</v>
      </c>
      <c r="C237" s="4">
        <v>14.69</v>
      </c>
      <c r="D237" s="4">
        <v>6.8999999999999999E-3</v>
      </c>
      <c r="E237" s="4">
        <v>68.813558999999998</v>
      </c>
      <c r="F237" s="4">
        <v>476.1</v>
      </c>
      <c r="G237" s="4">
        <v>26.4</v>
      </c>
      <c r="H237" s="4">
        <v>0</v>
      </c>
      <c r="J237" s="4">
        <v>0</v>
      </c>
      <c r="K237" s="4">
        <v>0.85270000000000001</v>
      </c>
      <c r="L237" s="4">
        <v>12.5261</v>
      </c>
      <c r="M237" s="4">
        <v>5.8999999999999999E-3</v>
      </c>
      <c r="N237" s="4">
        <v>406.00360000000001</v>
      </c>
      <c r="O237" s="4">
        <v>22.468900000000001</v>
      </c>
      <c r="P237" s="4">
        <v>428.5</v>
      </c>
      <c r="Q237" s="4">
        <v>314.43889999999999</v>
      </c>
      <c r="R237" s="4">
        <v>17.401599999999998</v>
      </c>
      <c r="S237" s="4">
        <v>331.8</v>
      </c>
      <c r="T237" s="4">
        <v>0</v>
      </c>
      <c r="W237" s="4">
        <v>0</v>
      </c>
      <c r="X237" s="4">
        <v>0</v>
      </c>
      <c r="Y237" s="4">
        <v>11.6</v>
      </c>
      <c r="Z237" s="4">
        <v>862</v>
      </c>
      <c r="AA237" s="4">
        <v>877</v>
      </c>
      <c r="AB237" s="4">
        <v>845</v>
      </c>
      <c r="AC237" s="4">
        <v>82</v>
      </c>
      <c r="AD237" s="4">
        <v>13.04</v>
      </c>
      <c r="AE237" s="4">
        <v>0.3</v>
      </c>
      <c r="AF237" s="4">
        <v>991</v>
      </c>
      <c r="AG237" s="4">
        <v>-7</v>
      </c>
      <c r="AH237" s="4">
        <v>12</v>
      </c>
      <c r="AI237" s="4">
        <v>28</v>
      </c>
      <c r="AJ237" s="4">
        <v>136</v>
      </c>
      <c r="AK237" s="4">
        <v>134</v>
      </c>
      <c r="AL237" s="4">
        <v>4.3</v>
      </c>
      <c r="AM237" s="4">
        <v>142</v>
      </c>
      <c r="AN237" s="4" t="s">
        <v>155</v>
      </c>
      <c r="AO237" s="4">
        <v>2</v>
      </c>
      <c r="AP237" s="5">
        <v>0.83318287037037031</v>
      </c>
      <c r="AQ237" s="4">
        <v>47.163701000000003</v>
      </c>
      <c r="AR237" s="4">
        <v>-88.490503000000004</v>
      </c>
      <c r="AS237" s="4">
        <v>318.5</v>
      </c>
      <c r="AT237" s="4">
        <v>32.4</v>
      </c>
      <c r="AU237" s="4">
        <v>12</v>
      </c>
      <c r="AV237" s="4">
        <v>10</v>
      </c>
      <c r="AW237" s="4" t="s">
        <v>419</v>
      </c>
      <c r="AX237" s="4">
        <v>0.9</v>
      </c>
      <c r="AY237" s="4">
        <v>1.270729</v>
      </c>
      <c r="AZ237" s="4">
        <v>1.6</v>
      </c>
      <c r="BA237" s="4">
        <v>11.154</v>
      </c>
      <c r="BB237" s="4">
        <v>11.55</v>
      </c>
      <c r="BC237" s="4">
        <v>1.04</v>
      </c>
      <c r="BD237" s="4">
        <v>17.274999999999999</v>
      </c>
      <c r="BE237" s="4">
        <v>2417.8290000000002</v>
      </c>
      <c r="BF237" s="4">
        <v>0.72099999999999997</v>
      </c>
      <c r="BG237" s="4">
        <v>8.2070000000000007</v>
      </c>
      <c r="BH237" s="4">
        <v>0.45400000000000001</v>
      </c>
      <c r="BI237" s="4">
        <v>8.6609999999999996</v>
      </c>
      <c r="BJ237" s="4">
        <v>6.3559999999999999</v>
      </c>
      <c r="BK237" s="4">
        <v>0.35199999999999998</v>
      </c>
      <c r="BL237" s="4">
        <v>6.7080000000000002</v>
      </c>
      <c r="BM237" s="4">
        <v>0</v>
      </c>
      <c r="BQ237" s="4">
        <v>0</v>
      </c>
      <c r="BR237" s="4">
        <v>0.40962900000000002</v>
      </c>
      <c r="BS237" s="4">
        <v>-5</v>
      </c>
      <c r="BT237" s="4">
        <v>6.5539999999999999E-3</v>
      </c>
      <c r="BU237" s="4">
        <v>10.010308999999999</v>
      </c>
      <c r="BV237" s="4">
        <v>0.13239100000000001</v>
      </c>
    </row>
    <row r="238" spans="1:74" x14ac:dyDescent="0.25">
      <c r="A238" s="2">
        <v>42804</v>
      </c>
      <c r="B238" s="3">
        <v>0.62489827546296295</v>
      </c>
      <c r="C238" s="4">
        <v>14.499000000000001</v>
      </c>
      <c r="D238" s="4">
        <v>2E-3</v>
      </c>
      <c r="E238" s="4">
        <v>20</v>
      </c>
      <c r="F238" s="4">
        <v>614.29999999999995</v>
      </c>
      <c r="G238" s="4">
        <v>24.5</v>
      </c>
      <c r="H238" s="4">
        <v>0</v>
      </c>
      <c r="J238" s="4">
        <v>0</v>
      </c>
      <c r="K238" s="4">
        <v>0.85450000000000004</v>
      </c>
      <c r="L238" s="4">
        <v>12.3889</v>
      </c>
      <c r="M238" s="4">
        <v>1.6999999999999999E-3</v>
      </c>
      <c r="N238" s="4">
        <v>524.87959999999998</v>
      </c>
      <c r="O238" s="4">
        <v>20.930700000000002</v>
      </c>
      <c r="P238" s="4">
        <v>545.79999999999995</v>
      </c>
      <c r="Q238" s="4">
        <v>406.57049999999998</v>
      </c>
      <c r="R238" s="4">
        <v>16.212900000000001</v>
      </c>
      <c r="S238" s="4">
        <v>422.8</v>
      </c>
      <c r="T238" s="4">
        <v>0</v>
      </c>
      <c r="W238" s="4">
        <v>0</v>
      </c>
      <c r="X238" s="4">
        <v>0</v>
      </c>
      <c r="Y238" s="4">
        <v>11.6</v>
      </c>
      <c r="Z238" s="4">
        <v>857</v>
      </c>
      <c r="AA238" s="4">
        <v>876</v>
      </c>
      <c r="AB238" s="4">
        <v>844</v>
      </c>
      <c r="AC238" s="4">
        <v>82.3</v>
      </c>
      <c r="AD238" s="4">
        <v>13.09</v>
      </c>
      <c r="AE238" s="4">
        <v>0.3</v>
      </c>
      <c r="AF238" s="4">
        <v>991</v>
      </c>
      <c r="AG238" s="4">
        <v>-7</v>
      </c>
      <c r="AH238" s="4">
        <v>12</v>
      </c>
      <c r="AI238" s="4">
        <v>28</v>
      </c>
      <c r="AJ238" s="4">
        <v>136</v>
      </c>
      <c r="AK238" s="4">
        <v>133.69999999999999</v>
      </c>
      <c r="AL238" s="4">
        <v>4.4000000000000004</v>
      </c>
      <c r="AM238" s="4">
        <v>142</v>
      </c>
      <c r="AN238" s="4" t="s">
        <v>155</v>
      </c>
      <c r="AO238" s="4">
        <v>2</v>
      </c>
      <c r="AP238" s="5">
        <v>0.83319444444444446</v>
      </c>
      <c r="AQ238" s="4">
        <v>47.163646999999997</v>
      </c>
      <c r="AR238" s="4">
        <v>-88.490679</v>
      </c>
      <c r="AS238" s="4">
        <v>318.5</v>
      </c>
      <c r="AT238" s="4">
        <v>32.6</v>
      </c>
      <c r="AU238" s="4">
        <v>12</v>
      </c>
      <c r="AV238" s="4">
        <v>10</v>
      </c>
      <c r="AW238" s="4" t="s">
        <v>419</v>
      </c>
      <c r="AX238" s="4">
        <v>0.9</v>
      </c>
      <c r="AY238" s="4">
        <v>1.3</v>
      </c>
      <c r="AZ238" s="4">
        <v>1.6</v>
      </c>
      <c r="BA238" s="4">
        <v>11.154</v>
      </c>
      <c r="BB238" s="4">
        <v>11.7</v>
      </c>
      <c r="BC238" s="4">
        <v>1.05</v>
      </c>
      <c r="BD238" s="4">
        <v>17.032</v>
      </c>
      <c r="BE238" s="4">
        <v>2418.7159999999999</v>
      </c>
      <c r="BF238" s="4">
        <v>0.21199999999999999</v>
      </c>
      <c r="BG238" s="4">
        <v>10.731</v>
      </c>
      <c r="BH238" s="4">
        <v>0.42799999999999999</v>
      </c>
      <c r="BI238" s="4">
        <v>11.159000000000001</v>
      </c>
      <c r="BJ238" s="4">
        <v>8.3119999999999994</v>
      </c>
      <c r="BK238" s="4">
        <v>0.33100000000000002</v>
      </c>
      <c r="BL238" s="4">
        <v>8.6440000000000001</v>
      </c>
      <c r="BM238" s="4">
        <v>0</v>
      </c>
      <c r="BQ238" s="4">
        <v>0</v>
      </c>
      <c r="BR238" s="4">
        <v>0.37612000000000001</v>
      </c>
      <c r="BS238" s="4">
        <v>-5</v>
      </c>
      <c r="BT238" s="4">
        <v>7.4469999999999996E-3</v>
      </c>
      <c r="BU238" s="4">
        <v>9.1914300000000004</v>
      </c>
      <c r="BV238" s="4">
        <v>0.15042</v>
      </c>
    </row>
    <row r="239" spans="1:74" x14ac:dyDescent="0.25">
      <c r="A239" s="2">
        <v>42804</v>
      </c>
      <c r="B239" s="3">
        <v>0.62490984953703699</v>
      </c>
      <c r="C239" s="4">
        <v>14.42</v>
      </c>
      <c r="D239" s="4">
        <v>2E-3</v>
      </c>
      <c r="E239" s="4">
        <v>20</v>
      </c>
      <c r="F239" s="4">
        <v>732.1</v>
      </c>
      <c r="G239" s="4">
        <v>14.2</v>
      </c>
      <c r="H239" s="4">
        <v>-1.1000000000000001</v>
      </c>
      <c r="J239" s="4">
        <v>0.1</v>
      </c>
      <c r="K239" s="4">
        <v>0.85519999999999996</v>
      </c>
      <c r="L239" s="4">
        <v>12.331899999999999</v>
      </c>
      <c r="M239" s="4">
        <v>1.6999999999999999E-3</v>
      </c>
      <c r="N239" s="4">
        <v>626.06219999999996</v>
      </c>
      <c r="O239" s="4">
        <v>12.1724</v>
      </c>
      <c r="P239" s="4">
        <v>638.20000000000005</v>
      </c>
      <c r="Q239" s="4">
        <v>485.15010000000001</v>
      </c>
      <c r="R239" s="4">
        <v>9.4327000000000005</v>
      </c>
      <c r="S239" s="4">
        <v>494.6</v>
      </c>
      <c r="T239" s="4">
        <v>0</v>
      </c>
      <c r="W239" s="4">
        <v>0</v>
      </c>
      <c r="X239" s="4">
        <v>8.5500000000000007E-2</v>
      </c>
      <c r="Y239" s="4">
        <v>11.6</v>
      </c>
      <c r="Z239" s="4">
        <v>859</v>
      </c>
      <c r="AA239" s="4">
        <v>877</v>
      </c>
      <c r="AB239" s="4">
        <v>842</v>
      </c>
      <c r="AC239" s="4">
        <v>83</v>
      </c>
      <c r="AD239" s="4">
        <v>13.2</v>
      </c>
      <c r="AE239" s="4">
        <v>0.3</v>
      </c>
      <c r="AF239" s="4">
        <v>991</v>
      </c>
      <c r="AG239" s="4">
        <v>-7</v>
      </c>
      <c r="AH239" s="4">
        <v>12</v>
      </c>
      <c r="AI239" s="4">
        <v>28</v>
      </c>
      <c r="AJ239" s="4">
        <v>136</v>
      </c>
      <c r="AK239" s="4">
        <v>133</v>
      </c>
      <c r="AL239" s="4">
        <v>4.5</v>
      </c>
      <c r="AM239" s="4">
        <v>142</v>
      </c>
      <c r="AN239" s="4" t="s">
        <v>155</v>
      </c>
      <c r="AO239" s="4">
        <v>2</v>
      </c>
      <c r="AP239" s="5">
        <v>0.8332060185185185</v>
      </c>
      <c r="AQ239" s="4">
        <v>47.163628000000003</v>
      </c>
      <c r="AR239" s="4">
        <v>-88.490893</v>
      </c>
      <c r="AS239" s="4">
        <v>318.39999999999998</v>
      </c>
      <c r="AT239" s="4">
        <v>33.5</v>
      </c>
      <c r="AU239" s="4">
        <v>12</v>
      </c>
      <c r="AV239" s="4">
        <v>10</v>
      </c>
      <c r="AW239" s="4" t="s">
        <v>419</v>
      </c>
      <c r="AX239" s="4">
        <v>1.0416000000000001</v>
      </c>
      <c r="AY239" s="4">
        <v>1.0875999999999999</v>
      </c>
      <c r="AZ239" s="4">
        <v>1.6708000000000001</v>
      </c>
      <c r="BA239" s="4">
        <v>11.154</v>
      </c>
      <c r="BB239" s="4">
        <v>11.76</v>
      </c>
      <c r="BC239" s="4">
        <v>1.05</v>
      </c>
      <c r="BD239" s="4">
        <v>16.933</v>
      </c>
      <c r="BE239" s="4">
        <v>2418.75</v>
      </c>
      <c r="BF239" s="4">
        <v>0.214</v>
      </c>
      <c r="BG239" s="4">
        <v>12.859</v>
      </c>
      <c r="BH239" s="4">
        <v>0.25</v>
      </c>
      <c r="BI239" s="4">
        <v>13.109</v>
      </c>
      <c r="BJ239" s="4">
        <v>9.9649999999999999</v>
      </c>
      <c r="BK239" s="4">
        <v>0.19400000000000001</v>
      </c>
      <c r="BL239" s="4">
        <v>10.159000000000001</v>
      </c>
      <c r="BM239" s="4">
        <v>0</v>
      </c>
      <c r="BQ239" s="4">
        <v>12.196</v>
      </c>
      <c r="BR239" s="4">
        <v>0.330619</v>
      </c>
      <c r="BS239" s="4">
        <v>-5</v>
      </c>
      <c r="BT239" s="4">
        <v>6.0000000000000001E-3</v>
      </c>
      <c r="BU239" s="4">
        <v>8.0794929999999994</v>
      </c>
      <c r="BV239" s="4">
        <v>0.1212</v>
      </c>
    </row>
    <row r="240" spans="1:74" x14ac:dyDescent="0.25">
      <c r="A240" s="2">
        <v>42804</v>
      </c>
      <c r="B240" s="3">
        <v>0.62492142361111114</v>
      </c>
      <c r="C240" s="4">
        <v>14.54</v>
      </c>
      <c r="D240" s="4">
        <v>2E-3</v>
      </c>
      <c r="E240" s="4">
        <v>20</v>
      </c>
      <c r="F240" s="4">
        <v>764.8</v>
      </c>
      <c r="G240" s="4">
        <v>15.2</v>
      </c>
      <c r="H240" s="4">
        <v>0</v>
      </c>
      <c r="J240" s="4">
        <v>0.1</v>
      </c>
      <c r="K240" s="4">
        <v>0.85409999999999997</v>
      </c>
      <c r="L240" s="4">
        <v>12.418100000000001</v>
      </c>
      <c r="M240" s="4">
        <v>1.6999999999999999E-3</v>
      </c>
      <c r="N240" s="4">
        <v>653.15660000000003</v>
      </c>
      <c r="O240" s="4">
        <v>13.02</v>
      </c>
      <c r="P240" s="4">
        <v>666.2</v>
      </c>
      <c r="Q240" s="4">
        <v>506.14609999999999</v>
      </c>
      <c r="R240" s="4">
        <v>10.089499999999999</v>
      </c>
      <c r="S240" s="4">
        <v>516.20000000000005</v>
      </c>
      <c r="T240" s="4">
        <v>0</v>
      </c>
      <c r="W240" s="4">
        <v>0</v>
      </c>
      <c r="X240" s="4">
        <v>8.5400000000000004E-2</v>
      </c>
      <c r="Y240" s="4">
        <v>11.5</v>
      </c>
      <c r="Z240" s="4">
        <v>862</v>
      </c>
      <c r="AA240" s="4">
        <v>878</v>
      </c>
      <c r="AB240" s="4">
        <v>842</v>
      </c>
      <c r="AC240" s="4">
        <v>83</v>
      </c>
      <c r="AD240" s="4">
        <v>13.2</v>
      </c>
      <c r="AE240" s="4">
        <v>0.3</v>
      </c>
      <c r="AF240" s="4">
        <v>991</v>
      </c>
      <c r="AG240" s="4">
        <v>-7</v>
      </c>
      <c r="AH240" s="4">
        <v>12</v>
      </c>
      <c r="AI240" s="4">
        <v>28</v>
      </c>
      <c r="AJ240" s="4">
        <v>136</v>
      </c>
      <c r="AK240" s="4">
        <v>133</v>
      </c>
      <c r="AL240" s="4">
        <v>4.3</v>
      </c>
      <c r="AM240" s="4">
        <v>142</v>
      </c>
      <c r="AN240" s="4" t="s">
        <v>155</v>
      </c>
      <c r="AO240" s="4">
        <v>2</v>
      </c>
      <c r="AP240" s="5">
        <v>0.83321759259259265</v>
      </c>
      <c r="AQ240" s="4">
        <v>47.163601999999997</v>
      </c>
      <c r="AR240" s="4">
        <v>-88.491112000000001</v>
      </c>
      <c r="AS240" s="4">
        <v>318.39999999999998</v>
      </c>
      <c r="AT240" s="4">
        <v>35</v>
      </c>
      <c r="AU240" s="4">
        <v>12</v>
      </c>
      <c r="AV240" s="4">
        <v>10</v>
      </c>
      <c r="AW240" s="4" t="s">
        <v>419</v>
      </c>
      <c r="AX240" s="4">
        <v>1.1000000000000001</v>
      </c>
      <c r="AY240" s="4">
        <v>1</v>
      </c>
      <c r="AZ240" s="4">
        <v>1.7</v>
      </c>
      <c r="BA240" s="4">
        <v>11.154</v>
      </c>
      <c r="BB240" s="4">
        <v>11.67</v>
      </c>
      <c r="BC240" s="4">
        <v>1.05</v>
      </c>
      <c r="BD240" s="4">
        <v>17.088000000000001</v>
      </c>
      <c r="BE240" s="4">
        <v>2418.6990000000001</v>
      </c>
      <c r="BF240" s="4">
        <v>0.21199999999999999</v>
      </c>
      <c r="BG240" s="4">
        <v>13.321999999999999</v>
      </c>
      <c r="BH240" s="4">
        <v>0.26600000000000001</v>
      </c>
      <c r="BI240" s="4">
        <v>13.587999999999999</v>
      </c>
      <c r="BJ240" s="4">
        <v>10.324</v>
      </c>
      <c r="BK240" s="4">
        <v>0.20599999999999999</v>
      </c>
      <c r="BL240" s="4">
        <v>10.53</v>
      </c>
      <c r="BM240" s="4">
        <v>0</v>
      </c>
      <c r="BQ240" s="4">
        <v>12.095000000000001</v>
      </c>
      <c r="BR240" s="4">
        <v>0.34528199999999998</v>
      </c>
      <c r="BS240" s="4">
        <v>-5</v>
      </c>
      <c r="BT240" s="4">
        <v>6.0000000000000001E-3</v>
      </c>
      <c r="BU240" s="4">
        <v>8.4378290000000007</v>
      </c>
      <c r="BV240" s="4">
        <v>0.1212</v>
      </c>
    </row>
    <row r="241" spans="1:74" x14ac:dyDescent="0.25">
      <c r="A241" s="2">
        <v>42804</v>
      </c>
      <c r="B241" s="3">
        <v>0.62493299768518518</v>
      </c>
      <c r="C241" s="4">
        <v>14.712999999999999</v>
      </c>
      <c r="D241" s="4">
        <v>1.5E-3</v>
      </c>
      <c r="E241" s="4">
        <v>14.691259000000001</v>
      </c>
      <c r="F241" s="4">
        <v>742.8</v>
      </c>
      <c r="G241" s="4">
        <v>19.5</v>
      </c>
      <c r="H241" s="4">
        <v>0</v>
      </c>
      <c r="J241" s="4">
        <v>0.1</v>
      </c>
      <c r="K241" s="4">
        <v>0.85260000000000002</v>
      </c>
      <c r="L241" s="4">
        <v>12.5435</v>
      </c>
      <c r="M241" s="4">
        <v>1.2999999999999999E-3</v>
      </c>
      <c r="N241" s="4">
        <v>633.25350000000003</v>
      </c>
      <c r="O241" s="4">
        <v>16.639199999999999</v>
      </c>
      <c r="P241" s="4">
        <v>649.9</v>
      </c>
      <c r="Q241" s="4">
        <v>490.72280000000001</v>
      </c>
      <c r="R241" s="4">
        <v>12.8941</v>
      </c>
      <c r="S241" s="4">
        <v>503.6</v>
      </c>
      <c r="T241" s="4">
        <v>0</v>
      </c>
      <c r="W241" s="4">
        <v>0</v>
      </c>
      <c r="X241" s="4">
        <v>8.5300000000000001E-2</v>
      </c>
      <c r="Y241" s="4">
        <v>11.6</v>
      </c>
      <c r="Z241" s="4">
        <v>863</v>
      </c>
      <c r="AA241" s="4">
        <v>876</v>
      </c>
      <c r="AB241" s="4">
        <v>841</v>
      </c>
      <c r="AC241" s="4">
        <v>83</v>
      </c>
      <c r="AD241" s="4">
        <v>13.2</v>
      </c>
      <c r="AE241" s="4">
        <v>0.3</v>
      </c>
      <c r="AF241" s="4">
        <v>991</v>
      </c>
      <c r="AG241" s="4">
        <v>-7</v>
      </c>
      <c r="AH241" s="4">
        <v>12</v>
      </c>
      <c r="AI241" s="4">
        <v>28</v>
      </c>
      <c r="AJ241" s="4">
        <v>135.69999999999999</v>
      </c>
      <c r="AK241" s="4">
        <v>133</v>
      </c>
      <c r="AL241" s="4">
        <v>4.5</v>
      </c>
      <c r="AM241" s="4">
        <v>142</v>
      </c>
      <c r="AN241" s="4" t="s">
        <v>155</v>
      </c>
      <c r="AO241" s="4">
        <v>2</v>
      </c>
      <c r="AP241" s="5">
        <v>0.83322916666666658</v>
      </c>
      <c r="AQ241" s="4">
        <v>47.163550000000001</v>
      </c>
      <c r="AR241" s="4">
        <v>-88.491315</v>
      </c>
      <c r="AS241" s="4">
        <v>318.10000000000002</v>
      </c>
      <c r="AT241" s="4">
        <v>35.6</v>
      </c>
      <c r="AU241" s="4">
        <v>12</v>
      </c>
      <c r="AV241" s="4">
        <v>10</v>
      </c>
      <c r="AW241" s="4" t="s">
        <v>419</v>
      </c>
      <c r="AX241" s="4">
        <v>1.2416</v>
      </c>
      <c r="AY241" s="4">
        <v>1.1415999999999999</v>
      </c>
      <c r="AZ241" s="4">
        <v>1.9124000000000001</v>
      </c>
      <c r="BA241" s="4">
        <v>11.154</v>
      </c>
      <c r="BB241" s="4">
        <v>11.54</v>
      </c>
      <c r="BC241" s="4">
        <v>1.03</v>
      </c>
      <c r="BD241" s="4">
        <v>17.292000000000002</v>
      </c>
      <c r="BE241" s="4">
        <v>2418.712</v>
      </c>
      <c r="BF241" s="4">
        <v>0.154</v>
      </c>
      <c r="BG241" s="4">
        <v>12.787000000000001</v>
      </c>
      <c r="BH241" s="4">
        <v>0.33600000000000002</v>
      </c>
      <c r="BI241" s="4">
        <v>13.122999999999999</v>
      </c>
      <c r="BJ241" s="4">
        <v>9.9090000000000007</v>
      </c>
      <c r="BK241" s="4">
        <v>0.26</v>
      </c>
      <c r="BL241" s="4">
        <v>10.17</v>
      </c>
      <c r="BM241" s="4">
        <v>0</v>
      </c>
      <c r="BQ241" s="4">
        <v>11.952999999999999</v>
      </c>
      <c r="BR241" s="4">
        <v>0.38025799999999998</v>
      </c>
      <c r="BS241" s="4">
        <v>-5</v>
      </c>
      <c r="BT241" s="4">
        <v>6.2769999999999996E-3</v>
      </c>
      <c r="BU241" s="4">
        <v>9.2925550000000001</v>
      </c>
      <c r="BV241" s="4">
        <v>0.12679499999999999</v>
      </c>
    </row>
    <row r="242" spans="1:74" x14ac:dyDescent="0.25">
      <c r="A242" s="2">
        <v>42804</v>
      </c>
      <c r="B242" s="3">
        <v>0.62494457175925933</v>
      </c>
      <c r="C242" s="4">
        <v>14.516</v>
      </c>
      <c r="D242" s="4">
        <v>1.4E-3</v>
      </c>
      <c r="E242" s="4">
        <v>13.553082</v>
      </c>
      <c r="F242" s="4">
        <v>668.4</v>
      </c>
      <c r="G242" s="4">
        <v>19.7</v>
      </c>
      <c r="H242" s="4">
        <v>-9.9</v>
      </c>
      <c r="J242" s="4">
        <v>0.1</v>
      </c>
      <c r="K242" s="4">
        <v>0.85440000000000005</v>
      </c>
      <c r="L242" s="4">
        <v>12.401999999999999</v>
      </c>
      <c r="M242" s="4">
        <v>1.1999999999999999E-3</v>
      </c>
      <c r="N242" s="4">
        <v>571.06939999999997</v>
      </c>
      <c r="O242" s="4">
        <v>16.8447</v>
      </c>
      <c r="P242" s="4">
        <v>587.9</v>
      </c>
      <c r="Q242" s="4">
        <v>442.53489999999999</v>
      </c>
      <c r="R242" s="4">
        <v>13.0533</v>
      </c>
      <c r="S242" s="4">
        <v>455.6</v>
      </c>
      <c r="T242" s="4">
        <v>0</v>
      </c>
      <c r="W242" s="4">
        <v>0</v>
      </c>
      <c r="X242" s="4">
        <v>8.5400000000000004E-2</v>
      </c>
      <c r="Y242" s="4">
        <v>11.6</v>
      </c>
      <c r="Z242" s="4">
        <v>863</v>
      </c>
      <c r="AA242" s="4">
        <v>875</v>
      </c>
      <c r="AB242" s="4">
        <v>840</v>
      </c>
      <c r="AC242" s="4">
        <v>83</v>
      </c>
      <c r="AD242" s="4">
        <v>13.2</v>
      </c>
      <c r="AE242" s="4">
        <v>0.3</v>
      </c>
      <c r="AF242" s="4">
        <v>991</v>
      </c>
      <c r="AG242" s="4">
        <v>-7</v>
      </c>
      <c r="AH242" s="4">
        <v>12</v>
      </c>
      <c r="AI242" s="4">
        <v>28</v>
      </c>
      <c r="AJ242" s="4">
        <v>135</v>
      </c>
      <c r="AK242" s="4">
        <v>132.69999999999999</v>
      </c>
      <c r="AL242" s="4">
        <v>4.5999999999999996</v>
      </c>
      <c r="AM242" s="4">
        <v>142</v>
      </c>
      <c r="AN242" s="4" t="s">
        <v>155</v>
      </c>
      <c r="AO242" s="4">
        <v>2</v>
      </c>
      <c r="AP242" s="5">
        <v>0.83324074074074073</v>
      </c>
      <c r="AQ242" s="4">
        <v>47.163479000000002</v>
      </c>
      <c r="AR242" s="4">
        <v>-88.491501999999997</v>
      </c>
      <c r="AS242" s="4">
        <v>318.10000000000002</v>
      </c>
      <c r="AT242" s="4">
        <v>35.4</v>
      </c>
      <c r="AU242" s="4">
        <v>12</v>
      </c>
      <c r="AV242" s="4">
        <v>11</v>
      </c>
      <c r="AW242" s="4" t="s">
        <v>415</v>
      </c>
      <c r="AX242" s="4">
        <v>1.3</v>
      </c>
      <c r="AY242" s="4">
        <v>1.4124000000000001</v>
      </c>
      <c r="AZ242" s="4">
        <v>2.0708000000000002</v>
      </c>
      <c r="BA242" s="4">
        <v>11.154</v>
      </c>
      <c r="BB242" s="4">
        <v>11.69</v>
      </c>
      <c r="BC242" s="4">
        <v>1.05</v>
      </c>
      <c r="BD242" s="4">
        <v>17.047000000000001</v>
      </c>
      <c r="BE242" s="4">
        <v>2418.8159999999998</v>
      </c>
      <c r="BF242" s="4">
        <v>0.14399999999999999</v>
      </c>
      <c r="BG242" s="4">
        <v>11.664</v>
      </c>
      <c r="BH242" s="4">
        <v>0.34399999999999997</v>
      </c>
      <c r="BI242" s="4">
        <v>12.007999999999999</v>
      </c>
      <c r="BJ242" s="4">
        <v>9.0380000000000003</v>
      </c>
      <c r="BK242" s="4">
        <v>0.26700000000000002</v>
      </c>
      <c r="BL242" s="4">
        <v>9.3049999999999997</v>
      </c>
      <c r="BM242" s="4">
        <v>0</v>
      </c>
      <c r="BQ242" s="4">
        <v>12.116</v>
      </c>
      <c r="BR242" s="4">
        <v>0.35974200000000001</v>
      </c>
      <c r="BS242" s="4">
        <v>-5</v>
      </c>
      <c r="BT242" s="4">
        <v>6.7229999999999998E-3</v>
      </c>
      <c r="BU242" s="4">
        <v>8.7911950000000001</v>
      </c>
      <c r="BV242" s="4">
        <v>0.13580500000000001</v>
      </c>
    </row>
    <row r="243" spans="1:74" x14ac:dyDescent="0.25">
      <c r="A243" s="2">
        <v>42804</v>
      </c>
      <c r="B243" s="3">
        <v>0.62495614583333337</v>
      </c>
      <c r="C243" s="4">
        <v>14.957000000000001</v>
      </c>
      <c r="D243" s="4">
        <v>3.1199999999999999E-2</v>
      </c>
      <c r="E243" s="4">
        <v>312.23662899999999</v>
      </c>
      <c r="F243" s="4">
        <v>588.1</v>
      </c>
      <c r="G243" s="4">
        <v>19.899999999999999</v>
      </c>
      <c r="H243" s="4">
        <v>0</v>
      </c>
      <c r="J243" s="4">
        <v>0.1</v>
      </c>
      <c r="K243" s="4">
        <v>0.85009999999999997</v>
      </c>
      <c r="L243" s="4">
        <v>12.7159</v>
      </c>
      <c r="M243" s="4">
        <v>2.6499999999999999E-2</v>
      </c>
      <c r="N243" s="4">
        <v>499.94439999999997</v>
      </c>
      <c r="O243" s="4">
        <v>16.9177</v>
      </c>
      <c r="P243" s="4">
        <v>516.9</v>
      </c>
      <c r="Q243" s="4">
        <v>387.41849999999999</v>
      </c>
      <c r="R243" s="4">
        <v>13.1099</v>
      </c>
      <c r="S243" s="4">
        <v>400.5</v>
      </c>
      <c r="T243" s="4">
        <v>0</v>
      </c>
      <c r="W243" s="4">
        <v>0</v>
      </c>
      <c r="X243" s="4">
        <v>8.5000000000000006E-2</v>
      </c>
      <c r="Y243" s="4">
        <v>11.5</v>
      </c>
      <c r="Z243" s="4">
        <v>863</v>
      </c>
      <c r="AA243" s="4">
        <v>877</v>
      </c>
      <c r="AB243" s="4">
        <v>841</v>
      </c>
      <c r="AC243" s="4">
        <v>83</v>
      </c>
      <c r="AD243" s="4">
        <v>13.2</v>
      </c>
      <c r="AE243" s="4">
        <v>0.3</v>
      </c>
      <c r="AF243" s="4">
        <v>991</v>
      </c>
      <c r="AG243" s="4">
        <v>-7</v>
      </c>
      <c r="AH243" s="4">
        <v>12</v>
      </c>
      <c r="AI243" s="4">
        <v>28</v>
      </c>
      <c r="AJ243" s="4">
        <v>135.30000000000001</v>
      </c>
      <c r="AK243" s="4">
        <v>131.4</v>
      </c>
      <c r="AL243" s="4">
        <v>4.5999999999999996</v>
      </c>
      <c r="AM243" s="4">
        <v>142</v>
      </c>
      <c r="AN243" s="4" t="s">
        <v>155</v>
      </c>
      <c r="AO243" s="4">
        <v>2</v>
      </c>
      <c r="AP243" s="5">
        <v>0.83325231481481488</v>
      </c>
      <c r="AQ243" s="4">
        <v>47.163415000000001</v>
      </c>
      <c r="AR243" s="4">
        <v>-88.491687999999996</v>
      </c>
      <c r="AS243" s="4">
        <v>318</v>
      </c>
      <c r="AT243" s="4">
        <v>35.299999999999997</v>
      </c>
      <c r="AU243" s="4">
        <v>12</v>
      </c>
      <c r="AV243" s="4">
        <v>11</v>
      </c>
      <c r="AW243" s="4" t="s">
        <v>415</v>
      </c>
      <c r="AX243" s="4">
        <v>1.3</v>
      </c>
      <c r="AY243" s="4">
        <v>1.5708</v>
      </c>
      <c r="AZ243" s="4">
        <v>2.1707999999999998</v>
      </c>
      <c r="BA243" s="4">
        <v>11.154</v>
      </c>
      <c r="BB243" s="4">
        <v>11.34</v>
      </c>
      <c r="BC243" s="4">
        <v>1.02</v>
      </c>
      <c r="BD243" s="4">
        <v>17.628</v>
      </c>
      <c r="BE243" s="4">
        <v>2413.7939999999999</v>
      </c>
      <c r="BF243" s="4">
        <v>3.2069999999999999</v>
      </c>
      <c r="BG243" s="4">
        <v>9.9380000000000006</v>
      </c>
      <c r="BH243" s="4">
        <v>0.33600000000000002</v>
      </c>
      <c r="BI243" s="4">
        <v>10.275</v>
      </c>
      <c r="BJ243" s="4">
        <v>7.7009999999999996</v>
      </c>
      <c r="BK243" s="4">
        <v>0.26100000000000001</v>
      </c>
      <c r="BL243" s="4">
        <v>7.9619999999999997</v>
      </c>
      <c r="BM243" s="4">
        <v>0</v>
      </c>
      <c r="BQ243" s="4">
        <v>11.734</v>
      </c>
      <c r="BR243" s="4">
        <v>0.41100500000000001</v>
      </c>
      <c r="BS243" s="4">
        <v>-5</v>
      </c>
      <c r="BT243" s="4">
        <v>6.2769999999999996E-3</v>
      </c>
      <c r="BU243" s="4">
        <v>10.043934999999999</v>
      </c>
      <c r="BV243" s="4">
        <v>0.12679499999999999</v>
      </c>
    </row>
    <row r="244" spans="1:74" x14ac:dyDescent="0.25">
      <c r="A244" s="2">
        <v>42804</v>
      </c>
      <c r="B244" s="3">
        <v>0.6249677199074074</v>
      </c>
      <c r="C244" s="4">
        <v>15.266</v>
      </c>
      <c r="D244" s="4">
        <v>0.15720000000000001</v>
      </c>
      <c r="E244" s="4">
        <v>1572.285952</v>
      </c>
      <c r="F244" s="4">
        <v>534.6</v>
      </c>
      <c r="G244" s="4">
        <v>26.8</v>
      </c>
      <c r="H244" s="4">
        <v>-0.9</v>
      </c>
      <c r="J244" s="4">
        <v>0.1</v>
      </c>
      <c r="K244" s="4">
        <v>0.84619999999999995</v>
      </c>
      <c r="L244" s="4">
        <v>12.9175</v>
      </c>
      <c r="M244" s="4">
        <v>0.13300000000000001</v>
      </c>
      <c r="N244" s="4">
        <v>452.3956</v>
      </c>
      <c r="O244" s="4">
        <v>22.677399999999999</v>
      </c>
      <c r="P244" s="4">
        <v>475.1</v>
      </c>
      <c r="Q244" s="4">
        <v>350.5718</v>
      </c>
      <c r="R244" s="4">
        <v>17.5733</v>
      </c>
      <c r="S244" s="4">
        <v>368.1</v>
      </c>
      <c r="T244" s="4">
        <v>0</v>
      </c>
      <c r="W244" s="4">
        <v>0</v>
      </c>
      <c r="X244" s="4">
        <v>8.4599999999999995E-2</v>
      </c>
      <c r="Y244" s="4">
        <v>11.6</v>
      </c>
      <c r="Z244" s="4">
        <v>864</v>
      </c>
      <c r="AA244" s="4">
        <v>878</v>
      </c>
      <c r="AB244" s="4">
        <v>840</v>
      </c>
      <c r="AC244" s="4">
        <v>83</v>
      </c>
      <c r="AD244" s="4">
        <v>13.2</v>
      </c>
      <c r="AE244" s="4">
        <v>0.3</v>
      </c>
      <c r="AF244" s="4">
        <v>991</v>
      </c>
      <c r="AG244" s="4">
        <v>-7</v>
      </c>
      <c r="AH244" s="4">
        <v>12</v>
      </c>
      <c r="AI244" s="4">
        <v>28</v>
      </c>
      <c r="AJ244" s="4">
        <v>136</v>
      </c>
      <c r="AK244" s="4">
        <v>130.30000000000001</v>
      </c>
      <c r="AL244" s="4">
        <v>4.5999999999999996</v>
      </c>
      <c r="AM244" s="4">
        <v>142</v>
      </c>
      <c r="AN244" s="4" t="s">
        <v>155</v>
      </c>
      <c r="AO244" s="4">
        <v>2</v>
      </c>
      <c r="AP244" s="5">
        <v>0.83326388888888892</v>
      </c>
      <c r="AQ244" s="4">
        <v>47.163299000000002</v>
      </c>
      <c r="AR244" s="4">
        <v>-88.491833999999997</v>
      </c>
      <c r="AS244" s="4">
        <v>318.10000000000002</v>
      </c>
      <c r="AT244" s="4">
        <v>35.4</v>
      </c>
      <c r="AU244" s="4">
        <v>12</v>
      </c>
      <c r="AV244" s="4">
        <v>11</v>
      </c>
      <c r="AW244" s="4" t="s">
        <v>415</v>
      </c>
      <c r="AX244" s="4">
        <v>1.3</v>
      </c>
      <c r="AY244" s="4">
        <v>1.6</v>
      </c>
      <c r="AZ244" s="4">
        <v>2.2000000000000002</v>
      </c>
      <c r="BA244" s="4">
        <v>11.154</v>
      </c>
      <c r="BB244" s="4">
        <v>11.03</v>
      </c>
      <c r="BC244" s="4">
        <v>0.99</v>
      </c>
      <c r="BD244" s="4">
        <v>18.178999999999998</v>
      </c>
      <c r="BE244" s="4">
        <v>2393.9929999999999</v>
      </c>
      <c r="BF244" s="4">
        <v>15.693</v>
      </c>
      <c r="BG244" s="4">
        <v>8.7799999999999994</v>
      </c>
      <c r="BH244" s="4">
        <v>0.44</v>
      </c>
      <c r="BI244" s="4">
        <v>9.2200000000000006</v>
      </c>
      <c r="BJ244" s="4">
        <v>6.8040000000000003</v>
      </c>
      <c r="BK244" s="4">
        <v>0.34100000000000003</v>
      </c>
      <c r="BL244" s="4">
        <v>7.1449999999999996</v>
      </c>
      <c r="BM244" s="4">
        <v>0</v>
      </c>
      <c r="BQ244" s="4">
        <v>11.403</v>
      </c>
      <c r="BR244" s="4">
        <v>0.48071399999999997</v>
      </c>
      <c r="BS244" s="4">
        <v>-5</v>
      </c>
      <c r="BT244" s="4">
        <v>6.7229999999999998E-3</v>
      </c>
      <c r="BU244" s="4">
        <v>11.747448</v>
      </c>
      <c r="BV244" s="4">
        <v>0.13580500000000001</v>
      </c>
    </row>
    <row r="245" spans="1:74" x14ac:dyDescent="0.25">
      <c r="A245" s="2">
        <v>42804</v>
      </c>
      <c r="B245" s="3">
        <v>0.62497929398148144</v>
      </c>
      <c r="C245" s="4">
        <v>14.957000000000001</v>
      </c>
      <c r="D245" s="4">
        <v>0.86709999999999998</v>
      </c>
      <c r="E245" s="4">
        <v>8671.2053199999991</v>
      </c>
      <c r="F245" s="4">
        <v>526.9</v>
      </c>
      <c r="G245" s="4">
        <v>20.6</v>
      </c>
      <c r="H245" s="4">
        <v>-14.1</v>
      </c>
      <c r="J245" s="4">
        <v>0.1</v>
      </c>
      <c r="K245" s="4">
        <v>0.84160000000000001</v>
      </c>
      <c r="L245" s="4">
        <v>12.5877</v>
      </c>
      <c r="M245" s="4">
        <v>0.7298</v>
      </c>
      <c r="N245" s="4">
        <v>443.40699999999998</v>
      </c>
      <c r="O245" s="4">
        <v>17.325700000000001</v>
      </c>
      <c r="P245" s="4">
        <v>460.7</v>
      </c>
      <c r="Q245" s="4">
        <v>343.60629999999998</v>
      </c>
      <c r="R245" s="4">
        <v>13.4261</v>
      </c>
      <c r="S245" s="4">
        <v>357</v>
      </c>
      <c r="T245" s="4">
        <v>0</v>
      </c>
      <c r="W245" s="4">
        <v>0</v>
      </c>
      <c r="X245" s="4">
        <v>8.4199999999999997E-2</v>
      </c>
      <c r="Y245" s="4">
        <v>11.6</v>
      </c>
      <c r="Z245" s="4">
        <v>862</v>
      </c>
      <c r="AA245" s="4">
        <v>880</v>
      </c>
      <c r="AB245" s="4">
        <v>841</v>
      </c>
      <c r="AC245" s="4">
        <v>83</v>
      </c>
      <c r="AD245" s="4">
        <v>13.2</v>
      </c>
      <c r="AE245" s="4">
        <v>0.3</v>
      </c>
      <c r="AF245" s="4">
        <v>991</v>
      </c>
      <c r="AG245" s="4">
        <v>-7</v>
      </c>
      <c r="AH245" s="4">
        <v>12</v>
      </c>
      <c r="AI245" s="4">
        <v>28</v>
      </c>
      <c r="AJ245" s="4">
        <v>136</v>
      </c>
      <c r="AK245" s="4">
        <v>131</v>
      </c>
      <c r="AL245" s="4">
        <v>4.4000000000000004</v>
      </c>
      <c r="AM245" s="4">
        <v>142</v>
      </c>
      <c r="AN245" s="4" t="s">
        <v>155</v>
      </c>
      <c r="AO245" s="4">
        <v>2</v>
      </c>
      <c r="AP245" s="5">
        <v>0.83327546296296295</v>
      </c>
      <c r="AQ245" s="4">
        <v>47.163167000000001</v>
      </c>
      <c r="AR245" s="4">
        <v>-88.491943000000006</v>
      </c>
      <c r="AS245" s="4">
        <v>318.10000000000002</v>
      </c>
      <c r="AT245" s="4">
        <v>35.299999999999997</v>
      </c>
      <c r="AU245" s="4">
        <v>12</v>
      </c>
      <c r="AV245" s="4">
        <v>11</v>
      </c>
      <c r="AW245" s="4" t="s">
        <v>415</v>
      </c>
      <c r="AX245" s="4">
        <v>1.2292000000000001</v>
      </c>
      <c r="AY245" s="4">
        <v>1.6</v>
      </c>
      <c r="AZ245" s="4">
        <v>2.2000000000000002</v>
      </c>
      <c r="BA245" s="4">
        <v>11.154</v>
      </c>
      <c r="BB245" s="4">
        <v>10.69</v>
      </c>
      <c r="BC245" s="4">
        <v>0.96</v>
      </c>
      <c r="BD245" s="4">
        <v>18.823</v>
      </c>
      <c r="BE245" s="4">
        <v>2285.9540000000002</v>
      </c>
      <c r="BF245" s="4">
        <v>84.347999999999999</v>
      </c>
      <c r="BG245" s="4">
        <v>8.4329999999999998</v>
      </c>
      <c r="BH245" s="4">
        <v>0.32900000000000001</v>
      </c>
      <c r="BI245" s="4">
        <v>8.7620000000000005</v>
      </c>
      <c r="BJ245" s="4">
        <v>6.5350000000000001</v>
      </c>
      <c r="BK245" s="4">
        <v>0.255</v>
      </c>
      <c r="BL245" s="4">
        <v>6.79</v>
      </c>
      <c r="BM245" s="4">
        <v>0</v>
      </c>
      <c r="BQ245" s="4">
        <v>11.113</v>
      </c>
      <c r="BR245" s="4">
        <v>0.54941799999999996</v>
      </c>
      <c r="BS245" s="4">
        <v>-5</v>
      </c>
      <c r="BT245" s="4">
        <v>6.0000000000000001E-3</v>
      </c>
      <c r="BU245" s="4">
        <v>13.426402</v>
      </c>
      <c r="BV245" s="4">
        <v>0.1212</v>
      </c>
    </row>
    <row r="246" spans="1:74" x14ac:dyDescent="0.25">
      <c r="A246" s="2">
        <v>42804</v>
      </c>
      <c r="B246" s="3">
        <v>0.62499086805555548</v>
      </c>
      <c r="C246" s="4">
        <v>14.337</v>
      </c>
      <c r="D246" s="4">
        <v>1.6343000000000001</v>
      </c>
      <c r="E246" s="4">
        <v>16342.959183999999</v>
      </c>
      <c r="F246" s="4">
        <v>516.1</v>
      </c>
      <c r="G246" s="4">
        <v>13.4</v>
      </c>
      <c r="H246" s="4">
        <v>0.7</v>
      </c>
      <c r="J246" s="4">
        <v>0.1</v>
      </c>
      <c r="K246" s="4">
        <v>0.83909999999999996</v>
      </c>
      <c r="L246" s="4">
        <v>12.030200000000001</v>
      </c>
      <c r="M246" s="4">
        <v>1.3713</v>
      </c>
      <c r="N246" s="4">
        <v>433.03230000000002</v>
      </c>
      <c r="O246" s="4">
        <v>11.2584</v>
      </c>
      <c r="P246" s="4">
        <v>444.3</v>
      </c>
      <c r="Q246" s="4">
        <v>335.56670000000003</v>
      </c>
      <c r="R246" s="4">
        <v>8.7243999999999993</v>
      </c>
      <c r="S246" s="4">
        <v>344.3</v>
      </c>
      <c r="T246" s="4">
        <v>0.70140000000000002</v>
      </c>
      <c r="W246" s="4">
        <v>0</v>
      </c>
      <c r="X246" s="4">
        <v>8.3900000000000002E-2</v>
      </c>
      <c r="Y246" s="4">
        <v>11.6</v>
      </c>
      <c r="Z246" s="4">
        <v>862</v>
      </c>
      <c r="AA246" s="4">
        <v>880</v>
      </c>
      <c r="AB246" s="4">
        <v>842</v>
      </c>
      <c r="AC246" s="4">
        <v>83</v>
      </c>
      <c r="AD246" s="4">
        <v>13.2</v>
      </c>
      <c r="AE246" s="4">
        <v>0.3</v>
      </c>
      <c r="AF246" s="4">
        <v>991</v>
      </c>
      <c r="AG246" s="4">
        <v>-7</v>
      </c>
      <c r="AH246" s="4">
        <v>12</v>
      </c>
      <c r="AI246" s="4">
        <v>28</v>
      </c>
      <c r="AJ246" s="4">
        <v>136</v>
      </c>
      <c r="AK246" s="4">
        <v>131.6</v>
      </c>
      <c r="AL246" s="4">
        <v>4.3</v>
      </c>
      <c r="AM246" s="4">
        <v>142</v>
      </c>
      <c r="AN246" s="4" t="s">
        <v>155</v>
      </c>
      <c r="AO246" s="4">
        <v>2</v>
      </c>
      <c r="AP246" s="5">
        <v>0.83328703703703699</v>
      </c>
      <c r="AQ246" s="4">
        <v>47.163027</v>
      </c>
      <c r="AR246" s="4">
        <v>-88.492013</v>
      </c>
      <c r="AS246" s="4">
        <v>318</v>
      </c>
      <c r="AT246" s="4">
        <v>36.299999999999997</v>
      </c>
      <c r="AU246" s="4">
        <v>12</v>
      </c>
      <c r="AV246" s="4">
        <v>11</v>
      </c>
      <c r="AW246" s="4" t="s">
        <v>415</v>
      </c>
      <c r="AX246" s="4">
        <v>1.2</v>
      </c>
      <c r="AY246" s="4">
        <v>1.6</v>
      </c>
      <c r="AZ246" s="4">
        <v>2.2000000000000002</v>
      </c>
      <c r="BA246" s="4">
        <v>11.154</v>
      </c>
      <c r="BB246" s="4">
        <v>10.52</v>
      </c>
      <c r="BC246" s="4">
        <v>0.94</v>
      </c>
      <c r="BD246" s="4">
        <v>19.175000000000001</v>
      </c>
      <c r="BE246" s="4">
        <v>2170.9319999999998</v>
      </c>
      <c r="BF246" s="4">
        <v>157.505</v>
      </c>
      <c r="BG246" s="4">
        <v>8.1829999999999998</v>
      </c>
      <c r="BH246" s="4">
        <v>0.21299999999999999</v>
      </c>
      <c r="BI246" s="4">
        <v>8.3960000000000008</v>
      </c>
      <c r="BJ246" s="4">
        <v>6.3410000000000002</v>
      </c>
      <c r="BK246" s="4">
        <v>0.16500000000000001</v>
      </c>
      <c r="BL246" s="4">
        <v>6.5060000000000002</v>
      </c>
      <c r="BM246" s="4">
        <v>5.1999999999999998E-3</v>
      </c>
      <c r="BQ246" s="4">
        <v>11.01</v>
      </c>
      <c r="BR246" s="4">
        <v>0.56569000000000003</v>
      </c>
      <c r="BS246" s="4">
        <v>-5</v>
      </c>
      <c r="BT246" s="4">
        <v>6.2769999999999996E-3</v>
      </c>
      <c r="BU246" s="4">
        <v>13.824049</v>
      </c>
      <c r="BV246" s="4">
        <v>0.12679499999999999</v>
      </c>
    </row>
    <row r="247" spans="1:74" x14ac:dyDescent="0.25">
      <c r="A247" s="2">
        <v>42804</v>
      </c>
      <c r="B247" s="3">
        <v>0.62500244212962963</v>
      </c>
      <c r="C247" s="4">
        <v>13.829000000000001</v>
      </c>
      <c r="D247" s="4">
        <v>2.2214999999999998</v>
      </c>
      <c r="E247" s="4">
        <v>22214.607843000002</v>
      </c>
      <c r="F247" s="4">
        <v>454.8</v>
      </c>
      <c r="G247" s="4">
        <v>17.899999999999999</v>
      </c>
      <c r="H247" s="4">
        <v>0</v>
      </c>
      <c r="J247" s="4">
        <v>0.1</v>
      </c>
      <c r="K247" s="4">
        <v>0.83750000000000002</v>
      </c>
      <c r="L247" s="4">
        <v>11.581799999999999</v>
      </c>
      <c r="M247" s="4">
        <v>1.8604000000000001</v>
      </c>
      <c r="N247" s="4">
        <v>380.84930000000003</v>
      </c>
      <c r="O247" s="4">
        <v>14.9908</v>
      </c>
      <c r="P247" s="4">
        <v>395.8</v>
      </c>
      <c r="Q247" s="4">
        <v>295.12889999999999</v>
      </c>
      <c r="R247" s="4">
        <v>11.6167</v>
      </c>
      <c r="S247" s="4">
        <v>306.7</v>
      </c>
      <c r="T247" s="4">
        <v>0</v>
      </c>
      <c r="W247" s="4">
        <v>0</v>
      </c>
      <c r="X247" s="4">
        <v>8.3699999999999997E-2</v>
      </c>
      <c r="Y247" s="4">
        <v>11.6</v>
      </c>
      <c r="Z247" s="4">
        <v>865</v>
      </c>
      <c r="AA247" s="4">
        <v>877</v>
      </c>
      <c r="AB247" s="4">
        <v>842</v>
      </c>
      <c r="AC247" s="4">
        <v>83</v>
      </c>
      <c r="AD247" s="4">
        <v>13.2</v>
      </c>
      <c r="AE247" s="4">
        <v>0.3</v>
      </c>
      <c r="AF247" s="4">
        <v>991</v>
      </c>
      <c r="AG247" s="4">
        <v>-7</v>
      </c>
      <c r="AH247" s="4">
        <v>12</v>
      </c>
      <c r="AI247" s="4">
        <v>28</v>
      </c>
      <c r="AJ247" s="4">
        <v>136</v>
      </c>
      <c r="AK247" s="4">
        <v>133.30000000000001</v>
      </c>
      <c r="AL247" s="4">
        <v>4.3</v>
      </c>
      <c r="AM247" s="4">
        <v>142</v>
      </c>
      <c r="AN247" s="4" t="s">
        <v>155</v>
      </c>
      <c r="AO247" s="4">
        <v>2</v>
      </c>
      <c r="AP247" s="5">
        <v>0.83329861111111114</v>
      </c>
      <c r="AQ247" s="4">
        <v>47.162878999999997</v>
      </c>
      <c r="AR247" s="4">
        <v>-88.492039000000005</v>
      </c>
      <c r="AS247" s="4">
        <v>318</v>
      </c>
      <c r="AT247" s="4">
        <v>36.6</v>
      </c>
      <c r="AU247" s="4">
        <v>12</v>
      </c>
      <c r="AV247" s="4">
        <v>11</v>
      </c>
      <c r="AW247" s="4" t="s">
        <v>415</v>
      </c>
      <c r="AX247" s="4">
        <v>1.2707999999999999</v>
      </c>
      <c r="AY247" s="4">
        <v>1.6708000000000001</v>
      </c>
      <c r="AZ247" s="4">
        <v>2.2000000000000002</v>
      </c>
      <c r="BA247" s="4">
        <v>11.154</v>
      </c>
      <c r="BB247" s="4">
        <v>10.41</v>
      </c>
      <c r="BC247" s="4">
        <v>0.93</v>
      </c>
      <c r="BD247" s="4">
        <v>19.407</v>
      </c>
      <c r="BE247" s="4">
        <v>2083.6669999999999</v>
      </c>
      <c r="BF247" s="4">
        <v>213.029</v>
      </c>
      <c r="BG247" s="4">
        <v>7.1749999999999998</v>
      </c>
      <c r="BH247" s="4">
        <v>0.28199999999999997</v>
      </c>
      <c r="BI247" s="4">
        <v>7.4580000000000002</v>
      </c>
      <c r="BJ247" s="4">
        <v>5.56</v>
      </c>
      <c r="BK247" s="4">
        <v>0.219</v>
      </c>
      <c r="BL247" s="4">
        <v>5.7789999999999999</v>
      </c>
      <c r="BM247" s="4">
        <v>0</v>
      </c>
      <c r="BQ247" s="4">
        <v>10.955</v>
      </c>
      <c r="BR247" s="4">
        <v>0.54233799999999999</v>
      </c>
      <c r="BS247" s="4">
        <v>-5</v>
      </c>
      <c r="BT247" s="4">
        <v>6.7229999999999998E-3</v>
      </c>
      <c r="BU247" s="4">
        <v>13.253385</v>
      </c>
      <c r="BV247" s="4">
        <v>0.13580500000000001</v>
      </c>
    </row>
    <row r="248" spans="1:74" x14ac:dyDescent="0.25">
      <c r="A248" s="2">
        <v>42804</v>
      </c>
      <c r="B248" s="3">
        <v>0.62501401620370367</v>
      </c>
      <c r="C248" s="4">
        <v>13.507</v>
      </c>
      <c r="D248" s="4">
        <v>2.5800999999999998</v>
      </c>
      <c r="E248" s="4">
        <v>25801.114808999999</v>
      </c>
      <c r="F248" s="4">
        <v>371.5</v>
      </c>
      <c r="G248" s="4">
        <v>17.899999999999999</v>
      </c>
      <c r="H248" s="4">
        <v>30.7</v>
      </c>
      <c r="J248" s="4">
        <v>0</v>
      </c>
      <c r="K248" s="4">
        <v>0.83650000000000002</v>
      </c>
      <c r="L248" s="4">
        <v>11.298299999999999</v>
      </c>
      <c r="M248" s="4">
        <v>2.1581999999999999</v>
      </c>
      <c r="N248" s="4">
        <v>310.72300000000001</v>
      </c>
      <c r="O248" s="4">
        <v>14.959199999999999</v>
      </c>
      <c r="P248" s="4">
        <v>325.7</v>
      </c>
      <c r="Q248" s="4">
        <v>240.78639999999999</v>
      </c>
      <c r="R248" s="4">
        <v>11.5922</v>
      </c>
      <c r="S248" s="4">
        <v>252.4</v>
      </c>
      <c r="T248" s="4">
        <v>30.7226</v>
      </c>
      <c r="W248" s="4">
        <v>0</v>
      </c>
      <c r="X248" s="4">
        <v>0</v>
      </c>
      <c r="Y248" s="4">
        <v>11.5</v>
      </c>
      <c r="Z248" s="4">
        <v>867</v>
      </c>
      <c r="AA248" s="4">
        <v>879</v>
      </c>
      <c r="AB248" s="4">
        <v>844</v>
      </c>
      <c r="AC248" s="4">
        <v>83</v>
      </c>
      <c r="AD248" s="4">
        <v>13.2</v>
      </c>
      <c r="AE248" s="4">
        <v>0.3</v>
      </c>
      <c r="AF248" s="4">
        <v>991</v>
      </c>
      <c r="AG248" s="4">
        <v>-7</v>
      </c>
      <c r="AH248" s="4">
        <v>12</v>
      </c>
      <c r="AI248" s="4">
        <v>28</v>
      </c>
      <c r="AJ248" s="4">
        <v>136</v>
      </c>
      <c r="AK248" s="4">
        <v>134</v>
      </c>
      <c r="AL248" s="4">
        <v>4.2</v>
      </c>
      <c r="AM248" s="4">
        <v>142</v>
      </c>
      <c r="AN248" s="4" t="s">
        <v>155</v>
      </c>
      <c r="AO248" s="4">
        <v>2</v>
      </c>
      <c r="AP248" s="5">
        <v>0.83331018518518529</v>
      </c>
      <c r="AQ248" s="4">
        <v>47.162723999999997</v>
      </c>
      <c r="AR248" s="4">
        <v>-88.492022000000006</v>
      </c>
      <c r="AS248" s="4">
        <v>318.10000000000002</v>
      </c>
      <c r="AT248" s="4">
        <v>38.1</v>
      </c>
      <c r="AU248" s="4">
        <v>12</v>
      </c>
      <c r="AV248" s="4">
        <v>11</v>
      </c>
      <c r="AW248" s="4" t="s">
        <v>415</v>
      </c>
      <c r="AX248" s="4">
        <v>1.3</v>
      </c>
      <c r="AY248" s="4">
        <v>1.7</v>
      </c>
      <c r="AZ248" s="4">
        <v>2.2000000000000002</v>
      </c>
      <c r="BA248" s="4">
        <v>11.154</v>
      </c>
      <c r="BB248" s="4">
        <v>10.34</v>
      </c>
      <c r="BC248" s="4">
        <v>0.93</v>
      </c>
      <c r="BD248" s="4">
        <v>19.547000000000001</v>
      </c>
      <c r="BE248" s="4">
        <v>2030.0170000000001</v>
      </c>
      <c r="BF248" s="4">
        <v>246.81200000000001</v>
      </c>
      <c r="BG248" s="4">
        <v>5.8470000000000004</v>
      </c>
      <c r="BH248" s="4">
        <v>0.28100000000000003</v>
      </c>
      <c r="BI248" s="4">
        <v>6.1280000000000001</v>
      </c>
      <c r="BJ248" s="4">
        <v>4.5309999999999997</v>
      </c>
      <c r="BK248" s="4">
        <v>0.218</v>
      </c>
      <c r="BL248" s="4">
        <v>4.7489999999999997</v>
      </c>
      <c r="BM248" s="4">
        <v>0.22889999999999999</v>
      </c>
      <c r="BQ248" s="4">
        <v>0</v>
      </c>
      <c r="BR248" s="4">
        <v>0.55212700000000003</v>
      </c>
      <c r="BS248" s="4">
        <v>-5</v>
      </c>
      <c r="BT248" s="4">
        <v>6.0000000000000001E-3</v>
      </c>
      <c r="BU248" s="4">
        <v>13.492603000000001</v>
      </c>
      <c r="BV248" s="4">
        <v>0.1212</v>
      </c>
    </row>
    <row r="249" spans="1:74" x14ac:dyDescent="0.25">
      <c r="A249" s="2">
        <v>42804</v>
      </c>
      <c r="B249" s="3">
        <v>0.62502559027777782</v>
      </c>
      <c r="C249" s="4">
        <v>13.432</v>
      </c>
      <c r="D249" s="4">
        <v>2.7423999999999999</v>
      </c>
      <c r="E249" s="4">
        <v>27423.972602999998</v>
      </c>
      <c r="F249" s="4">
        <v>274.8</v>
      </c>
      <c r="G249" s="4">
        <v>17.7</v>
      </c>
      <c r="H249" s="4">
        <v>49.3</v>
      </c>
      <c r="J249" s="4">
        <v>0</v>
      </c>
      <c r="K249" s="4">
        <v>0.83550000000000002</v>
      </c>
      <c r="L249" s="4">
        <v>11.222200000000001</v>
      </c>
      <c r="M249" s="4">
        <v>2.2911999999999999</v>
      </c>
      <c r="N249" s="4">
        <v>229.5538</v>
      </c>
      <c r="O249" s="4">
        <v>14.787699999999999</v>
      </c>
      <c r="P249" s="4">
        <v>244.3</v>
      </c>
      <c r="Q249" s="4">
        <v>177.88650000000001</v>
      </c>
      <c r="R249" s="4">
        <v>11.4594</v>
      </c>
      <c r="S249" s="4">
        <v>189.3</v>
      </c>
      <c r="T249" s="4">
        <v>49.259300000000003</v>
      </c>
      <c r="W249" s="4">
        <v>0</v>
      </c>
      <c r="X249" s="4">
        <v>0</v>
      </c>
      <c r="Y249" s="4">
        <v>11.6</v>
      </c>
      <c r="Z249" s="4">
        <v>863</v>
      </c>
      <c r="AA249" s="4">
        <v>881</v>
      </c>
      <c r="AB249" s="4">
        <v>847</v>
      </c>
      <c r="AC249" s="4">
        <v>83</v>
      </c>
      <c r="AD249" s="4">
        <v>13.2</v>
      </c>
      <c r="AE249" s="4">
        <v>0.3</v>
      </c>
      <c r="AF249" s="4">
        <v>991</v>
      </c>
      <c r="AG249" s="4">
        <v>-7</v>
      </c>
      <c r="AH249" s="4">
        <v>12</v>
      </c>
      <c r="AI249" s="4">
        <v>28</v>
      </c>
      <c r="AJ249" s="4">
        <v>136</v>
      </c>
      <c r="AK249" s="4">
        <v>134.6</v>
      </c>
      <c r="AL249" s="4">
        <v>4.4000000000000004</v>
      </c>
      <c r="AM249" s="4">
        <v>142</v>
      </c>
      <c r="AN249" s="4" t="s">
        <v>155</v>
      </c>
      <c r="AO249" s="4">
        <v>2</v>
      </c>
      <c r="AP249" s="5">
        <v>0.83332175925925922</v>
      </c>
      <c r="AQ249" s="4">
        <v>47.162565000000001</v>
      </c>
      <c r="AR249" s="4">
        <v>-88.491985</v>
      </c>
      <c r="AS249" s="4">
        <v>318.10000000000002</v>
      </c>
      <c r="AT249" s="4">
        <v>39</v>
      </c>
      <c r="AU249" s="4">
        <v>12</v>
      </c>
      <c r="AV249" s="4">
        <v>11</v>
      </c>
      <c r="AW249" s="4" t="s">
        <v>415</v>
      </c>
      <c r="AX249" s="4">
        <v>1.1584000000000001</v>
      </c>
      <c r="AY249" s="4">
        <v>1.7</v>
      </c>
      <c r="AZ249" s="4">
        <v>2.0583999999999998</v>
      </c>
      <c r="BA249" s="4">
        <v>11.154</v>
      </c>
      <c r="BB249" s="4">
        <v>10.27</v>
      </c>
      <c r="BC249" s="4">
        <v>0.92</v>
      </c>
      <c r="BD249" s="4">
        <v>19.693999999999999</v>
      </c>
      <c r="BE249" s="4">
        <v>2007.56</v>
      </c>
      <c r="BF249" s="4">
        <v>260.87299999999999</v>
      </c>
      <c r="BG249" s="4">
        <v>4.3</v>
      </c>
      <c r="BH249" s="4">
        <v>0.27700000000000002</v>
      </c>
      <c r="BI249" s="4">
        <v>4.577</v>
      </c>
      <c r="BJ249" s="4">
        <v>3.3330000000000002</v>
      </c>
      <c r="BK249" s="4">
        <v>0.215</v>
      </c>
      <c r="BL249" s="4">
        <v>3.5470000000000002</v>
      </c>
      <c r="BM249" s="4">
        <v>0.3654</v>
      </c>
      <c r="BQ249" s="4">
        <v>0</v>
      </c>
      <c r="BR249" s="4">
        <v>0.59066200000000002</v>
      </c>
      <c r="BS249" s="4">
        <v>-5</v>
      </c>
      <c r="BT249" s="4">
        <v>6.2769999999999996E-3</v>
      </c>
      <c r="BU249" s="4">
        <v>14.434302000000001</v>
      </c>
      <c r="BV249" s="4">
        <v>0.12679499999999999</v>
      </c>
    </row>
    <row r="250" spans="1:74" x14ac:dyDescent="0.25">
      <c r="A250" s="2">
        <v>42804</v>
      </c>
      <c r="B250" s="3">
        <v>0.62503716435185186</v>
      </c>
      <c r="C250" s="4">
        <v>13.379</v>
      </c>
      <c r="D250" s="4">
        <v>2.7997999999999998</v>
      </c>
      <c r="E250" s="4">
        <v>27998.051948</v>
      </c>
      <c r="F250" s="4">
        <v>207.5</v>
      </c>
      <c r="G250" s="4">
        <v>18</v>
      </c>
      <c r="H250" s="4">
        <v>32.299999999999997</v>
      </c>
      <c r="J250" s="4">
        <v>0</v>
      </c>
      <c r="K250" s="4">
        <v>0.83540000000000003</v>
      </c>
      <c r="L250" s="4">
        <v>11.1762</v>
      </c>
      <c r="M250" s="4">
        <v>2.3389000000000002</v>
      </c>
      <c r="N250" s="4">
        <v>173.38210000000001</v>
      </c>
      <c r="O250" s="4">
        <v>15.0379</v>
      </c>
      <c r="P250" s="4">
        <v>188.4</v>
      </c>
      <c r="Q250" s="4">
        <v>134.3578</v>
      </c>
      <c r="R250" s="4">
        <v>11.6532</v>
      </c>
      <c r="S250" s="4">
        <v>146</v>
      </c>
      <c r="T250" s="4">
        <v>32.281199999999998</v>
      </c>
      <c r="W250" s="4">
        <v>0</v>
      </c>
      <c r="X250" s="4">
        <v>0</v>
      </c>
      <c r="Y250" s="4">
        <v>11.5</v>
      </c>
      <c r="Z250" s="4">
        <v>862</v>
      </c>
      <c r="AA250" s="4">
        <v>882</v>
      </c>
      <c r="AB250" s="4">
        <v>847</v>
      </c>
      <c r="AC250" s="4">
        <v>83</v>
      </c>
      <c r="AD250" s="4">
        <v>13.2</v>
      </c>
      <c r="AE250" s="4">
        <v>0.3</v>
      </c>
      <c r="AF250" s="4">
        <v>991</v>
      </c>
      <c r="AG250" s="4">
        <v>-7</v>
      </c>
      <c r="AH250" s="4">
        <v>12</v>
      </c>
      <c r="AI250" s="4">
        <v>28</v>
      </c>
      <c r="AJ250" s="4">
        <v>136</v>
      </c>
      <c r="AK250" s="4">
        <v>135.69999999999999</v>
      </c>
      <c r="AL250" s="4">
        <v>4.4000000000000004</v>
      </c>
      <c r="AM250" s="4">
        <v>142</v>
      </c>
      <c r="AN250" s="4" t="s">
        <v>155</v>
      </c>
      <c r="AO250" s="4">
        <v>2</v>
      </c>
      <c r="AP250" s="5">
        <v>0.83333333333333337</v>
      </c>
      <c r="AQ250" s="4">
        <v>47.162402999999998</v>
      </c>
      <c r="AR250" s="4">
        <v>-88.491928000000001</v>
      </c>
      <c r="AS250" s="4">
        <v>318.10000000000002</v>
      </c>
      <c r="AT250" s="4">
        <v>40.4</v>
      </c>
      <c r="AU250" s="4">
        <v>12</v>
      </c>
      <c r="AV250" s="4">
        <v>11</v>
      </c>
      <c r="AW250" s="4" t="s">
        <v>415</v>
      </c>
      <c r="AX250" s="4">
        <v>0.95840000000000003</v>
      </c>
      <c r="AY250" s="4">
        <v>1.4168000000000001</v>
      </c>
      <c r="AZ250" s="4">
        <v>1.7168000000000001</v>
      </c>
      <c r="BA250" s="4">
        <v>11.154</v>
      </c>
      <c r="BB250" s="4">
        <v>10.27</v>
      </c>
      <c r="BC250" s="4">
        <v>0.92</v>
      </c>
      <c r="BD250" s="4">
        <v>19.706</v>
      </c>
      <c r="BE250" s="4">
        <v>1999.327</v>
      </c>
      <c r="BF250" s="4">
        <v>266.30500000000001</v>
      </c>
      <c r="BG250" s="4">
        <v>3.2480000000000002</v>
      </c>
      <c r="BH250" s="4">
        <v>0.28199999999999997</v>
      </c>
      <c r="BI250" s="4">
        <v>3.53</v>
      </c>
      <c r="BJ250" s="4">
        <v>2.5169999999999999</v>
      </c>
      <c r="BK250" s="4">
        <v>0.218</v>
      </c>
      <c r="BL250" s="4">
        <v>2.7349999999999999</v>
      </c>
      <c r="BM250" s="4">
        <v>0.23949999999999999</v>
      </c>
      <c r="BQ250" s="4">
        <v>0</v>
      </c>
      <c r="BR250" s="4">
        <v>0.57062400000000002</v>
      </c>
      <c r="BS250" s="4">
        <v>-5</v>
      </c>
      <c r="BT250" s="4">
        <v>7.0000000000000001E-3</v>
      </c>
      <c r="BU250" s="4">
        <v>13.944623999999999</v>
      </c>
      <c r="BV250" s="4">
        <v>0.1414</v>
      </c>
    </row>
    <row r="251" spans="1:74" x14ac:dyDescent="0.25">
      <c r="A251" s="2">
        <v>42804</v>
      </c>
      <c r="B251" s="3">
        <v>0.6250487384259259</v>
      </c>
      <c r="C251" s="4">
        <v>13.355</v>
      </c>
      <c r="D251" s="4">
        <v>2.9199000000000002</v>
      </c>
      <c r="E251" s="4">
        <v>29199.350649</v>
      </c>
      <c r="F251" s="4">
        <v>140.5</v>
      </c>
      <c r="G251" s="4">
        <v>20.100000000000001</v>
      </c>
      <c r="H251" s="4">
        <v>101.4</v>
      </c>
      <c r="J251" s="4">
        <v>0</v>
      </c>
      <c r="K251" s="4">
        <v>0.83420000000000005</v>
      </c>
      <c r="L251" s="4">
        <v>11.1409</v>
      </c>
      <c r="M251" s="4">
        <v>2.4359000000000002</v>
      </c>
      <c r="N251" s="4">
        <v>117.2244</v>
      </c>
      <c r="O251" s="4">
        <v>16.7819</v>
      </c>
      <c r="P251" s="4">
        <v>134</v>
      </c>
      <c r="Q251" s="4">
        <v>90.854500000000002</v>
      </c>
      <c r="R251" s="4">
        <v>13.0068</v>
      </c>
      <c r="S251" s="4">
        <v>103.9</v>
      </c>
      <c r="T251" s="4">
        <v>101.4157</v>
      </c>
      <c r="W251" s="4">
        <v>0</v>
      </c>
      <c r="X251" s="4">
        <v>0</v>
      </c>
      <c r="Y251" s="4">
        <v>11.5</v>
      </c>
      <c r="Z251" s="4">
        <v>868</v>
      </c>
      <c r="AA251" s="4">
        <v>882</v>
      </c>
      <c r="AB251" s="4">
        <v>848</v>
      </c>
      <c r="AC251" s="4">
        <v>83.3</v>
      </c>
      <c r="AD251" s="4">
        <v>13.25</v>
      </c>
      <c r="AE251" s="4">
        <v>0.3</v>
      </c>
      <c r="AF251" s="4">
        <v>991</v>
      </c>
      <c r="AG251" s="4">
        <v>-7</v>
      </c>
      <c r="AH251" s="4">
        <v>12</v>
      </c>
      <c r="AI251" s="4">
        <v>28</v>
      </c>
      <c r="AJ251" s="4">
        <v>136</v>
      </c>
      <c r="AK251" s="4">
        <v>134.69999999999999</v>
      </c>
      <c r="AL251" s="4">
        <v>4.4000000000000004</v>
      </c>
      <c r="AM251" s="4">
        <v>142</v>
      </c>
      <c r="AN251" s="4" t="s">
        <v>155</v>
      </c>
      <c r="AO251" s="4">
        <v>2</v>
      </c>
      <c r="AP251" s="5">
        <v>0.83334490740740741</v>
      </c>
      <c r="AQ251" s="4">
        <v>47.162236999999998</v>
      </c>
      <c r="AR251" s="4">
        <v>-88.491857999999993</v>
      </c>
      <c r="AS251" s="4">
        <v>318</v>
      </c>
      <c r="AT251" s="4">
        <v>41.6</v>
      </c>
      <c r="AU251" s="4">
        <v>12</v>
      </c>
      <c r="AV251" s="4">
        <v>11</v>
      </c>
      <c r="AW251" s="4" t="s">
        <v>415</v>
      </c>
      <c r="AX251" s="4">
        <v>0.9708</v>
      </c>
      <c r="AY251" s="4">
        <v>1.3708</v>
      </c>
      <c r="AZ251" s="4">
        <v>1.6708000000000001</v>
      </c>
      <c r="BA251" s="4">
        <v>11.154</v>
      </c>
      <c r="BB251" s="4">
        <v>10.19</v>
      </c>
      <c r="BC251" s="4">
        <v>0.91</v>
      </c>
      <c r="BD251" s="4">
        <v>19.87</v>
      </c>
      <c r="BE251" s="4">
        <v>1982.915</v>
      </c>
      <c r="BF251" s="4">
        <v>275.94499999999999</v>
      </c>
      <c r="BG251" s="4">
        <v>2.1850000000000001</v>
      </c>
      <c r="BH251" s="4">
        <v>0.313</v>
      </c>
      <c r="BI251" s="4">
        <v>2.4980000000000002</v>
      </c>
      <c r="BJ251" s="4">
        <v>1.6930000000000001</v>
      </c>
      <c r="BK251" s="4">
        <v>0.24199999999999999</v>
      </c>
      <c r="BL251" s="4">
        <v>1.9359999999999999</v>
      </c>
      <c r="BM251" s="4">
        <v>0.74850000000000005</v>
      </c>
      <c r="BQ251" s="4">
        <v>0</v>
      </c>
      <c r="BR251" s="4">
        <v>0.495643</v>
      </c>
      <c r="BS251" s="4">
        <v>-5</v>
      </c>
      <c r="BT251" s="4">
        <v>7.0000000000000001E-3</v>
      </c>
      <c r="BU251" s="4">
        <v>12.112276</v>
      </c>
      <c r="BV251" s="4">
        <v>0.1414</v>
      </c>
    </row>
    <row r="252" spans="1:74" x14ac:dyDescent="0.25">
      <c r="A252" s="2">
        <v>42804</v>
      </c>
      <c r="B252" s="3">
        <v>0.62506031249999994</v>
      </c>
      <c r="C252" s="4">
        <v>13.398</v>
      </c>
      <c r="D252" s="4">
        <v>2.5762</v>
      </c>
      <c r="E252" s="4">
        <v>25762.240067999999</v>
      </c>
      <c r="F252" s="4">
        <v>110.2</v>
      </c>
      <c r="G252" s="4">
        <v>20.2</v>
      </c>
      <c r="H252" s="4">
        <v>99.6</v>
      </c>
      <c r="J252" s="4">
        <v>0</v>
      </c>
      <c r="K252" s="4">
        <v>0.83750000000000002</v>
      </c>
      <c r="L252" s="4">
        <v>11.2211</v>
      </c>
      <c r="M252" s="4">
        <v>2.1577000000000002</v>
      </c>
      <c r="N252" s="4">
        <v>92.335099999999997</v>
      </c>
      <c r="O252" s="4">
        <v>16.904800000000002</v>
      </c>
      <c r="P252" s="4">
        <v>109.2</v>
      </c>
      <c r="Q252" s="4">
        <v>71.594200000000001</v>
      </c>
      <c r="R252" s="4">
        <v>13.1076</v>
      </c>
      <c r="S252" s="4">
        <v>84.7</v>
      </c>
      <c r="T252" s="4">
        <v>99.6036</v>
      </c>
      <c r="W252" s="4">
        <v>0</v>
      </c>
      <c r="X252" s="4">
        <v>0</v>
      </c>
      <c r="Y252" s="4">
        <v>11.5</v>
      </c>
      <c r="Z252" s="4">
        <v>866</v>
      </c>
      <c r="AA252" s="4">
        <v>880</v>
      </c>
      <c r="AB252" s="4">
        <v>843</v>
      </c>
      <c r="AC252" s="4">
        <v>84</v>
      </c>
      <c r="AD252" s="4">
        <v>13.36</v>
      </c>
      <c r="AE252" s="4">
        <v>0.31</v>
      </c>
      <c r="AF252" s="4">
        <v>991</v>
      </c>
      <c r="AG252" s="4">
        <v>-7</v>
      </c>
      <c r="AH252" s="4">
        <v>12.276999999999999</v>
      </c>
      <c r="AI252" s="4">
        <v>28</v>
      </c>
      <c r="AJ252" s="4">
        <v>136</v>
      </c>
      <c r="AK252" s="4">
        <v>134.30000000000001</v>
      </c>
      <c r="AL252" s="4">
        <v>4.7</v>
      </c>
      <c r="AM252" s="4">
        <v>142</v>
      </c>
      <c r="AN252" s="4" t="s">
        <v>155</v>
      </c>
      <c r="AO252" s="4">
        <v>2</v>
      </c>
      <c r="AP252" s="5">
        <v>0.83335648148148145</v>
      </c>
      <c r="AQ252" s="4">
        <v>47.16207</v>
      </c>
      <c r="AR252" s="4">
        <v>-88.491778999999994</v>
      </c>
      <c r="AS252" s="4">
        <v>318</v>
      </c>
      <c r="AT252" s="4">
        <v>42.5</v>
      </c>
      <c r="AU252" s="4">
        <v>12</v>
      </c>
      <c r="AV252" s="4">
        <v>10</v>
      </c>
      <c r="AW252" s="4" t="s">
        <v>425</v>
      </c>
      <c r="AX252" s="4">
        <v>0.92920000000000003</v>
      </c>
      <c r="AY252" s="4">
        <v>1.1876</v>
      </c>
      <c r="AZ252" s="4">
        <v>1.5584</v>
      </c>
      <c r="BA252" s="4">
        <v>11.154</v>
      </c>
      <c r="BB252" s="4">
        <v>10.41</v>
      </c>
      <c r="BC252" s="4">
        <v>0.93</v>
      </c>
      <c r="BD252" s="4">
        <v>19.396000000000001</v>
      </c>
      <c r="BE252" s="4">
        <v>2026.846</v>
      </c>
      <c r="BF252" s="4">
        <v>248.06</v>
      </c>
      <c r="BG252" s="4">
        <v>1.7470000000000001</v>
      </c>
      <c r="BH252" s="4">
        <v>0.32</v>
      </c>
      <c r="BI252" s="4">
        <v>2.0659999999999998</v>
      </c>
      <c r="BJ252" s="4">
        <v>1.3540000000000001</v>
      </c>
      <c r="BK252" s="4">
        <v>0.248</v>
      </c>
      <c r="BL252" s="4">
        <v>1.6020000000000001</v>
      </c>
      <c r="BM252" s="4">
        <v>0.746</v>
      </c>
      <c r="BQ252" s="4">
        <v>0</v>
      </c>
      <c r="BR252" s="4">
        <v>0.41420099999999999</v>
      </c>
      <c r="BS252" s="4">
        <v>-5</v>
      </c>
      <c r="BT252" s="4">
        <v>7.2769999999999996E-3</v>
      </c>
      <c r="BU252" s="4">
        <v>10.122037000000001</v>
      </c>
      <c r="BV252" s="4">
        <v>0.14699499999999999</v>
      </c>
    </row>
    <row r="253" spans="1:74" x14ac:dyDescent="0.25">
      <c r="A253" s="2">
        <v>42804</v>
      </c>
      <c r="B253" s="3">
        <v>0.62507188657407409</v>
      </c>
      <c r="C253" s="4">
        <v>13.657999999999999</v>
      </c>
      <c r="D253" s="4">
        <v>1.8996</v>
      </c>
      <c r="E253" s="4">
        <v>18996.318816999999</v>
      </c>
      <c r="F253" s="4">
        <v>82.6</v>
      </c>
      <c r="G253" s="4">
        <v>19.2</v>
      </c>
      <c r="H253" s="4">
        <v>80.2</v>
      </c>
      <c r="J253" s="4">
        <v>0</v>
      </c>
      <c r="K253" s="4">
        <v>0.84240000000000004</v>
      </c>
      <c r="L253" s="4">
        <v>11.504899999999999</v>
      </c>
      <c r="M253" s="4">
        <v>1.6002000000000001</v>
      </c>
      <c r="N253" s="4">
        <v>69.597700000000003</v>
      </c>
      <c r="O253" s="4">
        <v>16.1677</v>
      </c>
      <c r="P253" s="4">
        <v>85.8</v>
      </c>
      <c r="Q253" s="4">
        <v>53.964300000000001</v>
      </c>
      <c r="R253" s="4">
        <v>12.536</v>
      </c>
      <c r="S253" s="4">
        <v>66.5</v>
      </c>
      <c r="T253" s="4">
        <v>80.2</v>
      </c>
      <c r="W253" s="4">
        <v>0</v>
      </c>
      <c r="X253" s="4">
        <v>0</v>
      </c>
      <c r="Y253" s="4">
        <v>11.5</v>
      </c>
      <c r="Z253" s="4">
        <v>861</v>
      </c>
      <c r="AA253" s="4">
        <v>875</v>
      </c>
      <c r="AB253" s="4">
        <v>839</v>
      </c>
      <c r="AC253" s="4">
        <v>84</v>
      </c>
      <c r="AD253" s="4">
        <v>13.36</v>
      </c>
      <c r="AE253" s="4">
        <v>0.31</v>
      </c>
      <c r="AF253" s="4">
        <v>991</v>
      </c>
      <c r="AG253" s="4">
        <v>-7</v>
      </c>
      <c r="AH253" s="4">
        <v>13</v>
      </c>
      <c r="AI253" s="4">
        <v>27.722999999999999</v>
      </c>
      <c r="AJ253" s="4">
        <v>136</v>
      </c>
      <c r="AK253" s="4">
        <v>134.4</v>
      </c>
      <c r="AL253" s="4">
        <v>4.8</v>
      </c>
      <c r="AM253" s="4">
        <v>142</v>
      </c>
      <c r="AN253" s="4" t="s">
        <v>155</v>
      </c>
      <c r="AO253" s="4">
        <v>2</v>
      </c>
      <c r="AP253" s="5">
        <v>0.83336805555555549</v>
      </c>
      <c r="AQ253" s="4">
        <v>47.161900000000003</v>
      </c>
      <c r="AR253" s="4">
        <v>-88.491690000000006</v>
      </c>
      <c r="AS253" s="4">
        <v>318</v>
      </c>
      <c r="AT253" s="4">
        <v>43.5</v>
      </c>
      <c r="AU253" s="4">
        <v>12</v>
      </c>
      <c r="AV253" s="4">
        <v>11</v>
      </c>
      <c r="AW253" s="4" t="s">
        <v>415</v>
      </c>
      <c r="AX253" s="4">
        <v>0.9</v>
      </c>
      <c r="AY253" s="4">
        <v>1.1707289999999999</v>
      </c>
      <c r="AZ253" s="4">
        <v>1.5</v>
      </c>
      <c r="BA253" s="4">
        <v>11.154</v>
      </c>
      <c r="BB253" s="4">
        <v>10.75</v>
      </c>
      <c r="BC253" s="4">
        <v>0.96</v>
      </c>
      <c r="BD253" s="4">
        <v>18.712</v>
      </c>
      <c r="BE253" s="4">
        <v>2121.9409999999998</v>
      </c>
      <c r="BF253" s="4">
        <v>187.84800000000001</v>
      </c>
      <c r="BG253" s="4">
        <v>1.3440000000000001</v>
      </c>
      <c r="BH253" s="4">
        <v>0.312</v>
      </c>
      <c r="BI253" s="4">
        <v>1.657</v>
      </c>
      <c r="BJ253" s="4">
        <v>1.042</v>
      </c>
      <c r="BK253" s="4">
        <v>0.24199999999999999</v>
      </c>
      <c r="BL253" s="4">
        <v>1.284</v>
      </c>
      <c r="BM253" s="4">
        <v>0.61329999999999996</v>
      </c>
      <c r="BQ253" s="4">
        <v>0</v>
      </c>
      <c r="BR253" s="4">
        <v>0.27401399999999998</v>
      </c>
      <c r="BS253" s="4">
        <v>-5</v>
      </c>
      <c r="BT253" s="4">
        <v>7.7229999999999998E-3</v>
      </c>
      <c r="BU253" s="4">
        <v>6.696218</v>
      </c>
      <c r="BV253" s="4">
        <v>0.156005</v>
      </c>
    </row>
    <row r="254" spans="1:74" x14ac:dyDescent="0.25">
      <c r="A254" s="2">
        <v>42804</v>
      </c>
      <c r="B254" s="3">
        <v>0.62508346064814813</v>
      </c>
      <c r="C254" s="4">
        <v>14.448</v>
      </c>
      <c r="D254" s="4">
        <v>1.7257</v>
      </c>
      <c r="E254" s="4">
        <v>17256.518770999999</v>
      </c>
      <c r="F254" s="4">
        <v>57.5</v>
      </c>
      <c r="G254" s="4">
        <v>15</v>
      </c>
      <c r="H254" s="4">
        <v>69.5</v>
      </c>
      <c r="J254" s="4">
        <v>0</v>
      </c>
      <c r="K254" s="4">
        <v>0.83730000000000004</v>
      </c>
      <c r="L254" s="4">
        <v>12.0969</v>
      </c>
      <c r="M254" s="4">
        <v>1.4448000000000001</v>
      </c>
      <c r="N254" s="4">
        <v>48.1126</v>
      </c>
      <c r="O254" s="4">
        <v>12.5739</v>
      </c>
      <c r="P254" s="4">
        <v>60.7</v>
      </c>
      <c r="Q254" s="4">
        <v>37.305199999999999</v>
      </c>
      <c r="R254" s="4">
        <v>9.7493999999999996</v>
      </c>
      <c r="S254" s="4">
        <v>47.1</v>
      </c>
      <c r="T254" s="4">
        <v>69.513599999999997</v>
      </c>
      <c r="W254" s="4">
        <v>0</v>
      </c>
      <c r="X254" s="4">
        <v>0</v>
      </c>
      <c r="Y254" s="4">
        <v>11.6</v>
      </c>
      <c r="Z254" s="4">
        <v>857</v>
      </c>
      <c r="AA254" s="4">
        <v>873</v>
      </c>
      <c r="AB254" s="4">
        <v>838</v>
      </c>
      <c r="AC254" s="4">
        <v>84</v>
      </c>
      <c r="AD254" s="4">
        <v>13.36</v>
      </c>
      <c r="AE254" s="4">
        <v>0.31</v>
      </c>
      <c r="AF254" s="4">
        <v>991</v>
      </c>
      <c r="AG254" s="4">
        <v>-7</v>
      </c>
      <c r="AH254" s="4">
        <v>13</v>
      </c>
      <c r="AI254" s="4">
        <v>27</v>
      </c>
      <c r="AJ254" s="4">
        <v>136</v>
      </c>
      <c r="AK254" s="4">
        <v>133.30000000000001</v>
      </c>
      <c r="AL254" s="4">
        <v>4.9000000000000004</v>
      </c>
      <c r="AM254" s="4">
        <v>142</v>
      </c>
      <c r="AN254" s="4" t="s">
        <v>155</v>
      </c>
      <c r="AO254" s="4">
        <v>2</v>
      </c>
      <c r="AP254" s="5">
        <v>0.83337962962962964</v>
      </c>
      <c r="AQ254" s="4">
        <v>47.161735</v>
      </c>
      <c r="AR254" s="4">
        <v>-88.491585000000001</v>
      </c>
      <c r="AS254" s="4">
        <v>317.60000000000002</v>
      </c>
      <c r="AT254" s="4">
        <v>43.7</v>
      </c>
      <c r="AU254" s="4">
        <v>12</v>
      </c>
      <c r="AV254" s="4">
        <v>11</v>
      </c>
      <c r="AW254" s="4" t="s">
        <v>415</v>
      </c>
      <c r="AX254" s="4">
        <v>0.9</v>
      </c>
      <c r="AY254" s="4">
        <v>1.2</v>
      </c>
      <c r="AZ254" s="4">
        <v>1.5</v>
      </c>
      <c r="BA254" s="4">
        <v>11.154</v>
      </c>
      <c r="BB254" s="4">
        <v>10.38</v>
      </c>
      <c r="BC254" s="4">
        <v>0.93</v>
      </c>
      <c r="BD254" s="4">
        <v>19.434999999999999</v>
      </c>
      <c r="BE254" s="4">
        <v>2159.1970000000001</v>
      </c>
      <c r="BF254" s="4">
        <v>164.14099999999999</v>
      </c>
      <c r="BG254" s="4">
        <v>0.89900000000000002</v>
      </c>
      <c r="BH254" s="4">
        <v>0.23499999999999999</v>
      </c>
      <c r="BI254" s="4">
        <v>1.1339999999999999</v>
      </c>
      <c r="BJ254" s="4">
        <v>0.69699999999999995</v>
      </c>
      <c r="BK254" s="4">
        <v>0.182</v>
      </c>
      <c r="BL254" s="4">
        <v>0.88</v>
      </c>
      <c r="BM254" s="4">
        <v>0.51449999999999996</v>
      </c>
      <c r="BQ254" s="4">
        <v>0</v>
      </c>
      <c r="BR254" s="4">
        <v>0.24022499999999999</v>
      </c>
      <c r="BS254" s="4">
        <v>-5</v>
      </c>
      <c r="BT254" s="4">
        <v>7.2769999999999996E-3</v>
      </c>
      <c r="BU254" s="4">
        <v>5.8704989999999997</v>
      </c>
      <c r="BV254" s="4">
        <v>0.14699499999999999</v>
      </c>
    </row>
    <row r="255" spans="1:74" x14ac:dyDescent="0.25">
      <c r="A255" s="2">
        <v>42804</v>
      </c>
      <c r="B255" s="3">
        <v>0.62509503472222228</v>
      </c>
      <c r="C255" s="4">
        <v>13.946999999999999</v>
      </c>
      <c r="D255" s="4">
        <v>2.5209000000000001</v>
      </c>
      <c r="E255" s="4">
        <v>25208.671095999998</v>
      </c>
      <c r="F255" s="4">
        <v>45.4</v>
      </c>
      <c r="G255" s="4">
        <v>15.1</v>
      </c>
      <c r="H255" s="4">
        <v>62.8</v>
      </c>
      <c r="J255" s="4">
        <v>0</v>
      </c>
      <c r="K255" s="4">
        <v>0.83340000000000003</v>
      </c>
      <c r="L255" s="4">
        <v>11.6241</v>
      </c>
      <c r="M255" s="4">
        <v>2.101</v>
      </c>
      <c r="N255" s="4">
        <v>37.809199999999997</v>
      </c>
      <c r="O255" s="4">
        <v>12.570499999999999</v>
      </c>
      <c r="P255" s="4">
        <v>50.4</v>
      </c>
      <c r="Q255" s="4">
        <v>29.316299999999998</v>
      </c>
      <c r="R255" s="4">
        <v>9.7468000000000004</v>
      </c>
      <c r="S255" s="4">
        <v>39.1</v>
      </c>
      <c r="T255" s="4">
        <v>62.805199999999999</v>
      </c>
      <c r="W255" s="4">
        <v>0</v>
      </c>
      <c r="X255" s="4">
        <v>0</v>
      </c>
      <c r="Y255" s="4">
        <v>11.6</v>
      </c>
      <c r="Z255" s="4">
        <v>859</v>
      </c>
      <c r="AA255" s="4">
        <v>871</v>
      </c>
      <c r="AB255" s="4">
        <v>838</v>
      </c>
      <c r="AC255" s="4">
        <v>84</v>
      </c>
      <c r="AD255" s="4">
        <v>13.36</v>
      </c>
      <c r="AE255" s="4">
        <v>0.31</v>
      </c>
      <c r="AF255" s="4">
        <v>991</v>
      </c>
      <c r="AG255" s="4">
        <v>-7</v>
      </c>
      <c r="AH255" s="4">
        <v>13</v>
      </c>
      <c r="AI255" s="4">
        <v>27</v>
      </c>
      <c r="AJ255" s="4">
        <v>136</v>
      </c>
      <c r="AK255" s="4">
        <v>134</v>
      </c>
      <c r="AL255" s="4">
        <v>5</v>
      </c>
      <c r="AM255" s="4">
        <v>142</v>
      </c>
      <c r="AN255" s="4" t="s">
        <v>155</v>
      </c>
      <c r="AO255" s="4">
        <v>2</v>
      </c>
      <c r="AP255" s="5">
        <v>0.83339120370370379</v>
      </c>
      <c r="AQ255" s="4">
        <v>47.161585000000002</v>
      </c>
      <c r="AR255" s="4">
        <v>-88.491459000000006</v>
      </c>
      <c r="AS255" s="4">
        <v>317.39999999999998</v>
      </c>
      <c r="AT255" s="4">
        <v>41.9</v>
      </c>
      <c r="AU255" s="4">
        <v>12</v>
      </c>
      <c r="AV255" s="4">
        <v>10</v>
      </c>
      <c r="AW255" s="4" t="s">
        <v>428</v>
      </c>
      <c r="AX255" s="4">
        <v>0.9708</v>
      </c>
      <c r="AY255" s="4">
        <v>1.2</v>
      </c>
      <c r="AZ255" s="4">
        <v>1.5708</v>
      </c>
      <c r="BA255" s="4">
        <v>11.154</v>
      </c>
      <c r="BB255" s="4">
        <v>10.130000000000001</v>
      </c>
      <c r="BC255" s="4">
        <v>0.91</v>
      </c>
      <c r="BD255" s="4">
        <v>19.984999999999999</v>
      </c>
      <c r="BE255" s="4">
        <v>2047.105</v>
      </c>
      <c r="BF255" s="4">
        <v>235.495</v>
      </c>
      <c r="BG255" s="4">
        <v>0.69699999999999995</v>
      </c>
      <c r="BH255" s="4">
        <v>0.23200000000000001</v>
      </c>
      <c r="BI255" s="4">
        <v>0.92900000000000005</v>
      </c>
      <c r="BJ255" s="4">
        <v>0.54100000000000004</v>
      </c>
      <c r="BK255" s="4">
        <v>0.18</v>
      </c>
      <c r="BL255" s="4">
        <v>0.72</v>
      </c>
      <c r="BM255" s="4">
        <v>0.45860000000000001</v>
      </c>
      <c r="BQ255" s="4">
        <v>0</v>
      </c>
      <c r="BR255" s="4">
        <v>0.182953</v>
      </c>
      <c r="BS255" s="4">
        <v>-5</v>
      </c>
      <c r="BT255" s="4">
        <v>7.7229999999999998E-3</v>
      </c>
      <c r="BU255" s="4">
        <v>4.4709139999999996</v>
      </c>
      <c r="BV255" s="4">
        <v>0.156005</v>
      </c>
    </row>
    <row r="256" spans="1:74" x14ac:dyDescent="0.25">
      <c r="A256" s="2">
        <v>42804</v>
      </c>
      <c r="B256" s="3">
        <v>0.62510660879629631</v>
      </c>
      <c r="C256" s="4">
        <v>13.365</v>
      </c>
      <c r="D256" s="4">
        <v>3.4247000000000001</v>
      </c>
      <c r="E256" s="4">
        <v>34246.993463999999</v>
      </c>
      <c r="F256" s="4">
        <v>37.1</v>
      </c>
      <c r="G256" s="4">
        <v>15</v>
      </c>
      <c r="H256" s="4">
        <v>130.1</v>
      </c>
      <c r="J256" s="4">
        <v>0</v>
      </c>
      <c r="K256" s="4">
        <v>0.82899999999999996</v>
      </c>
      <c r="L256" s="4">
        <v>11.079700000000001</v>
      </c>
      <c r="M256" s="4">
        <v>2.839</v>
      </c>
      <c r="N256" s="4">
        <v>30.787500000000001</v>
      </c>
      <c r="O256" s="4">
        <v>12.420500000000001</v>
      </c>
      <c r="P256" s="4">
        <v>43.2</v>
      </c>
      <c r="Q256" s="4">
        <v>23.8719</v>
      </c>
      <c r="R256" s="4">
        <v>9.6304999999999996</v>
      </c>
      <c r="S256" s="4">
        <v>33.5</v>
      </c>
      <c r="T256" s="4">
        <v>130.14439999999999</v>
      </c>
      <c r="W256" s="4">
        <v>0</v>
      </c>
      <c r="X256" s="4">
        <v>0</v>
      </c>
      <c r="Y256" s="4">
        <v>11.6</v>
      </c>
      <c r="Z256" s="4">
        <v>860</v>
      </c>
      <c r="AA256" s="4">
        <v>872</v>
      </c>
      <c r="AB256" s="4">
        <v>839</v>
      </c>
      <c r="AC256" s="4">
        <v>84</v>
      </c>
      <c r="AD256" s="4">
        <v>13.36</v>
      </c>
      <c r="AE256" s="4">
        <v>0.31</v>
      </c>
      <c r="AF256" s="4">
        <v>991</v>
      </c>
      <c r="AG256" s="4">
        <v>-7</v>
      </c>
      <c r="AH256" s="4">
        <v>13</v>
      </c>
      <c r="AI256" s="4">
        <v>27</v>
      </c>
      <c r="AJ256" s="4">
        <v>136</v>
      </c>
      <c r="AK256" s="4">
        <v>134.6</v>
      </c>
      <c r="AL256" s="4">
        <v>5.0999999999999996</v>
      </c>
      <c r="AM256" s="4">
        <v>142</v>
      </c>
      <c r="AN256" s="4" t="s">
        <v>155</v>
      </c>
      <c r="AO256" s="4">
        <v>2</v>
      </c>
      <c r="AP256" s="5">
        <v>0.83340277777777771</v>
      </c>
      <c r="AQ256" s="4">
        <v>47.161451999999997</v>
      </c>
      <c r="AR256" s="4">
        <v>-88.491319000000004</v>
      </c>
      <c r="AS256" s="4">
        <v>317.2</v>
      </c>
      <c r="AT256" s="4">
        <v>39.700000000000003</v>
      </c>
      <c r="AU256" s="4">
        <v>12</v>
      </c>
      <c r="AV256" s="4">
        <v>9</v>
      </c>
      <c r="AW256" s="4" t="s">
        <v>411</v>
      </c>
      <c r="AX256" s="4">
        <v>1</v>
      </c>
      <c r="AY256" s="4">
        <v>1.2707999999999999</v>
      </c>
      <c r="AZ256" s="4">
        <v>1.6</v>
      </c>
      <c r="BA256" s="4">
        <v>11.154</v>
      </c>
      <c r="BB256" s="4">
        <v>9.84</v>
      </c>
      <c r="BC256" s="4">
        <v>0.88</v>
      </c>
      <c r="BD256" s="4">
        <v>20.63</v>
      </c>
      <c r="BE256" s="4">
        <v>1923.07</v>
      </c>
      <c r="BF256" s="4">
        <v>313.625</v>
      </c>
      <c r="BG256" s="4">
        <v>0.56000000000000005</v>
      </c>
      <c r="BH256" s="4">
        <v>0.22600000000000001</v>
      </c>
      <c r="BI256" s="4">
        <v>0.78500000000000003</v>
      </c>
      <c r="BJ256" s="4">
        <v>0.434</v>
      </c>
      <c r="BK256" s="4">
        <v>0.17499999999999999</v>
      </c>
      <c r="BL256" s="4">
        <v>0.60899999999999999</v>
      </c>
      <c r="BM256" s="4">
        <v>0.93659999999999999</v>
      </c>
      <c r="BQ256" s="4">
        <v>0</v>
      </c>
      <c r="BR256" s="4">
        <v>0.169737</v>
      </c>
      <c r="BS256" s="4">
        <v>-5</v>
      </c>
      <c r="BT256" s="4">
        <v>7.0000000000000001E-3</v>
      </c>
      <c r="BU256" s="4">
        <v>4.1479480000000004</v>
      </c>
      <c r="BV256" s="4">
        <v>0.1414</v>
      </c>
    </row>
    <row r="257" spans="1:74" x14ac:dyDescent="0.25">
      <c r="A257" s="2">
        <v>42804</v>
      </c>
      <c r="B257" s="3">
        <v>0.62511818287037035</v>
      </c>
      <c r="C257" s="4">
        <v>13.279</v>
      </c>
      <c r="D257" s="4">
        <v>3.1027999999999998</v>
      </c>
      <c r="E257" s="4">
        <v>31028.039216000001</v>
      </c>
      <c r="F257" s="4">
        <v>29.6</v>
      </c>
      <c r="G257" s="4">
        <v>13.7</v>
      </c>
      <c r="H257" s="4">
        <v>139.80000000000001</v>
      </c>
      <c r="J257" s="4">
        <v>0</v>
      </c>
      <c r="K257" s="4">
        <v>0.83320000000000005</v>
      </c>
      <c r="L257" s="4">
        <v>11.0632</v>
      </c>
      <c r="M257" s="4">
        <v>2.5851000000000002</v>
      </c>
      <c r="N257" s="4">
        <v>24.686499999999999</v>
      </c>
      <c r="O257" s="4">
        <v>11.4251</v>
      </c>
      <c r="P257" s="4">
        <v>36.1</v>
      </c>
      <c r="Q257" s="4">
        <v>19.141300000000001</v>
      </c>
      <c r="R257" s="4">
        <v>8.8587000000000007</v>
      </c>
      <c r="S257" s="4">
        <v>28</v>
      </c>
      <c r="T257" s="4">
        <v>139.8382</v>
      </c>
      <c r="W257" s="4">
        <v>0</v>
      </c>
      <c r="X257" s="4">
        <v>0</v>
      </c>
      <c r="Y257" s="4">
        <v>11.8</v>
      </c>
      <c r="Z257" s="4">
        <v>859</v>
      </c>
      <c r="AA257" s="4">
        <v>872</v>
      </c>
      <c r="AB257" s="4">
        <v>839</v>
      </c>
      <c r="AC257" s="4">
        <v>84</v>
      </c>
      <c r="AD257" s="4">
        <v>13.36</v>
      </c>
      <c r="AE257" s="4">
        <v>0.31</v>
      </c>
      <c r="AF257" s="4">
        <v>991</v>
      </c>
      <c r="AG257" s="4">
        <v>-7</v>
      </c>
      <c r="AH257" s="4">
        <v>13</v>
      </c>
      <c r="AI257" s="4">
        <v>27.276723</v>
      </c>
      <c r="AJ257" s="4">
        <v>136.30000000000001</v>
      </c>
      <c r="AK257" s="4">
        <v>136.30000000000001</v>
      </c>
      <c r="AL257" s="4">
        <v>5.2</v>
      </c>
      <c r="AM257" s="4">
        <v>142</v>
      </c>
      <c r="AN257" s="4" t="s">
        <v>155</v>
      </c>
      <c r="AO257" s="4">
        <v>2</v>
      </c>
      <c r="AP257" s="5">
        <v>0.83341435185185186</v>
      </c>
      <c r="AQ257" s="4">
        <v>47.161341</v>
      </c>
      <c r="AR257" s="4">
        <v>-88.491170999999994</v>
      </c>
      <c r="AS257" s="4">
        <v>317.10000000000002</v>
      </c>
      <c r="AT257" s="4">
        <v>37.799999999999997</v>
      </c>
      <c r="AU257" s="4">
        <v>12</v>
      </c>
      <c r="AV257" s="4">
        <v>10</v>
      </c>
      <c r="AW257" s="4" t="s">
        <v>407</v>
      </c>
      <c r="AX257" s="4">
        <v>1.0708</v>
      </c>
      <c r="AY257" s="4">
        <v>1.0875999999999999</v>
      </c>
      <c r="AZ257" s="4">
        <v>1.6708000000000001</v>
      </c>
      <c r="BA257" s="4">
        <v>11.154</v>
      </c>
      <c r="BB257" s="4">
        <v>10.11</v>
      </c>
      <c r="BC257" s="4">
        <v>0.91</v>
      </c>
      <c r="BD257" s="4">
        <v>20.024999999999999</v>
      </c>
      <c r="BE257" s="4">
        <v>1958.1890000000001</v>
      </c>
      <c r="BF257" s="4">
        <v>291.22699999999998</v>
      </c>
      <c r="BG257" s="4">
        <v>0.45800000000000002</v>
      </c>
      <c r="BH257" s="4">
        <v>0.21199999999999999</v>
      </c>
      <c r="BI257" s="4">
        <v>0.66900000000000004</v>
      </c>
      <c r="BJ257" s="4">
        <v>0.35499999999999998</v>
      </c>
      <c r="BK257" s="4">
        <v>0.16400000000000001</v>
      </c>
      <c r="BL257" s="4">
        <v>0.51900000000000002</v>
      </c>
      <c r="BM257" s="4">
        <v>1.0263</v>
      </c>
      <c r="BQ257" s="4">
        <v>0</v>
      </c>
      <c r="BR257" s="4">
        <v>0.164855</v>
      </c>
      <c r="BS257" s="4">
        <v>-5</v>
      </c>
      <c r="BT257" s="4">
        <v>7.2769999999999996E-3</v>
      </c>
      <c r="BU257" s="4">
        <v>4.0286479999999996</v>
      </c>
      <c r="BV257" s="4">
        <v>0.14699000000000001</v>
      </c>
    </row>
    <row r="258" spans="1:74" x14ac:dyDescent="0.25">
      <c r="A258" s="2">
        <v>42804</v>
      </c>
      <c r="B258" s="3">
        <v>0.62512975694444439</v>
      </c>
      <c r="C258" s="4">
        <v>13.651999999999999</v>
      </c>
      <c r="D258" s="4">
        <v>1.9755</v>
      </c>
      <c r="E258" s="4">
        <v>19755.054945</v>
      </c>
      <c r="F258" s="4">
        <v>27.1</v>
      </c>
      <c r="G258" s="4">
        <v>12.1</v>
      </c>
      <c r="H258" s="4">
        <v>140.5</v>
      </c>
      <c r="J258" s="4">
        <v>0</v>
      </c>
      <c r="K258" s="4">
        <v>0.84179999999999999</v>
      </c>
      <c r="L258" s="4">
        <v>11.4918</v>
      </c>
      <c r="M258" s="4">
        <v>1.6629</v>
      </c>
      <c r="N258" s="4">
        <v>22.7971</v>
      </c>
      <c r="O258" s="4">
        <v>10.195499999999999</v>
      </c>
      <c r="P258" s="4">
        <v>33</v>
      </c>
      <c r="Q258" s="4">
        <v>17.676300000000001</v>
      </c>
      <c r="R258" s="4">
        <v>7.9053000000000004</v>
      </c>
      <c r="S258" s="4">
        <v>25.6</v>
      </c>
      <c r="T258" s="4">
        <v>140.5068</v>
      </c>
      <c r="W258" s="4">
        <v>0</v>
      </c>
      <c r="X258" s="4">
        <v>0</v>
      </c>
      <c r="Y258" s="4">
        <v>12</v>
      </c>
      <c r="Z258" s="4">
        <v>859</v>
      </c>
      <c r="AA258" s="4">
        <v>870</v>
      </c>
      <c r="AB258" s="4">
        <v>840</v>
      </c>
      <c r="AC258" s="4">
        <v>84</v>
      </c>
      <c r="AD258" s="4">
        <v>13.36</v>
      </c>
      <c r="AE258" s="4">
        <v>0.31</v>
      </c>
      <c r="AF258" s="4">
        <v>991</v>
      </c>
      <c r="AG258" s="4">
        <v>-7</v>
      </c>
      <c r="AH258" s="4">
        <v>13</v>
      </c>
      <c r="AI258" s="4">
        <v>28</v>
      </c>
      <c r="AJ258" s="4">
        <v>137</v>
      </c>
      <c r="AK258" s="4">
        <v>137.30000000000001</v>
      </c>
      <c r="AL258" s="4">
        <v>5.4</v>
      </c>
      <c r="AM258" s="4">
        <v>142</v>
      </c>
      <c r="AN258" s="4" t="s">
        <v>155</v>
      </c>
      <c r="AO258" s="4">
        <v>2</v>
      </c>
      <c r="AP258" s="5">
        <v>0.8334259259259259</v>
      </c>
      <c r="AQ258" s="4">
        <v>47.161228999999999</v>
      </c>
      <c r="AR258" s="4">
        <v>-88.491026000000005</v>
      </c>
      <c r="AS258" s="4">
        <v>317</v>
      </c>
      <c r="AT258" s="4">
        <v>37.200000000000003</v>
      </c>
      <c r="AU258" s="4">
        <v>12</v>
      </c>
      <c r="AV258" s="4">
        <v>10</v>
      </c>
      <c r="AW258" s="4" t="s">
        <v>407</v>
      </c>
      <c r="AX258" s="4">
        <v>1.1000000000000001</v>
      </c>
      <c r="AY258" s="4">
        <v>1</v>
      </c>
      <c r="AZ258" s="4">
        <v>1.7</v>
      </c>
      <c r="BA258" s="4">
        <v>11.154</v>
      </c>
      <c r="BB258" s="4">
        <v>10.69</v>
      </c>
      <c r="BC258" s="4">
        <v>0.96</v>
      </c>
      <c r="BD258" s="4">
        <v>18.797999999999998</v>
      </c>
      <c r="BE258" s="4">
        <v>2110.5419999999999</v>
      </c>
      <c r="BF258" s="4">
        <v>194.381</v>
      </c>
      <c r="BG258" s="4">
        <v>0.438</v>
      </c>
      <c r="BH258" s="4">
        <v>0.19600000000000001</v>
      </c>
      <c r="BI258" s="4">
        <v>0.63500000000000001</v>
      </c>
      <c r="BJ258" s="4">
        <v>0.34</v>
      </c>
      <c r="BK258" s="4">
        <v>0.152</v>
      </c>
      <c r="BL258" s="4">
        <v>0.49199999999999999</v>
      </c>
      <c r="BM258" s="4">
        <v>1.07</v>
      </c>
      <c r="BQ258" s="4">
        <v>0</v>
      </c>
      <c r="BR258" s="4">
        <v>0.19849800000000001</v>
      </c>
      <c r="BS258" s="4">
        <v>-5</v>
      </c>
      <c r="BT258" s="4">
        <v>7.724E-3</v>
      </c>
      <c r="BU258" s="4">
        <v>4.8508069999999996</v>
      </c>
      <c r="BV258" s="4">
        <v>0.15601899999999999</v>
      </c>
    </row>
    <row r="259" spans="1:74" x14ac:dyDescent="0.25">
      <c r="A259" s="2">
        <v>42804</v>
      </c>
      <c r="B259" s="3">
        <v>0.62514133101851854</v>
      </c>
      <c r="C259" s="4">
        <v>14.124000000000001</v>
      </c>
      <c r="D259" s="4">
        <v>1.3301000000000001</v>
      </c>
      <c r="E259" s="4">
        <v>13301.37931</v>
      </c>
      <c r="F259" s="4">
        <v>24.8</v>
      </c>
      <c r="G259" s="4">
        <v>9.1999999999999993</v>
      </c>
      <c r="H259" s="4">
        <v>138.4</v>
      </c>
      <c r="J259" s="4">
        <v>0</v>
      </c>
      <c r="K259" s="4">
        <v>0.84430000000000005</v>
      </c>
      <c r="L259" s="4">
        <v>11.9246</v>
      </c>
      <c r="M259" s="4">
        <v>1.123</v>
      </c>
      <c r="N259" s="4">
        <v>20.915199999999999</v>
      </c>
      <c r="O259" s="4">
        <v>7.7675999999999998</v>
      </c>
      <c r="P259" s="4">
        <v>28.7</v>
      </c>
      <c r="Q259" s="4">
        <v>16.217099999999999</v>
      </c>
      <c r="R259" s="4">
        <v>6.0228000000000002</v>
      </c>
      <c r="S259" s="4">
        <v>22.2</v>
      </c>
      <c r="T259" s="4">
        <v>138.35810000000001</v>
      </c>
      <c r="W259" s="4">
        <v>0</v>
      </c>
      <c r="X259" s="4">
        <v>0</v>
      </c>
      <c r="Y259" s="4">
        <v>12.1</v>
      </c>
      <c r="Z259" s="4">
        <v>858</v>
      </c>
      <c r="AA259" s="4">
        <v>869</v>
      </c>
      <c r="AB259" s="4">
        <v>839</v>
      </c>
      <c r="AC259" s="4">
        <v>84</v>
      </c>
      <c r="AD259" s="4">
        <v>13.36</v>
      </c>
      <c r="AE259" s="4">
        <v>0.31</v>
      </c>
      <c r="AF259" s="4">
        <v>991</v>
      </c>
      <c r="AG259" s="4">
        <v>-7</v>
      </c>
      <c r="AH259" s="4">
        <v>13</v>
      </c>
      <c r="AI259" s="4">
        <v>28</v>
      </c>
      <c r="AJ259" s="4">
        <v>137</v>
      </c>
      <c r="AK259" s="4">
        <v>138</v>
      </c>
      <c r="AL259" s="4">
        <v>5.4</v>
      </c>
      <c r="AM259" s="4">
        <v>142</v>
      </c>
      <c r="AN259" s="4" t="s">
        <v>155</v>
      </c>
      <c r="AO259" s="4">
        <v>2</v>
      </c>
      <c r="AP259" s="5">
        <v>0.83343750000000005</v>
      </c>
      <c r="AQ259" s="4">
        <v>47.161123000000003</v>
      </c>
      <c r="AR259" s="4">
        <v>-88.490907000000007</v>
      </c>
      <c r="AS259" s="4">
        <v>316.8</v>
      </c>
      <c r="AT259" s="4">
        <v>32.9</v>
      </c>
      <c r="AU259" s="4">
        <v>12</v>
      </c>
      <c r="AV259" s="4">
        <v>10</v>
      </c>
      <c r="AW259" s="4" t="s">
        <v>407</v>
      </c>
      <c r="AX259" s="4">
        <v>1.7372000000000001</v>
      </c>
      <c r="AY259" s="4">
        <v>1</v>
      </c>
      <c r="AZ259" s="4">
        <v>2.4079999999999999</v>
      </c>
      <c r="BA259" s="4">
        <v>11.154</v>
      </c>
      <c r="BB259" s="4">
        <v>10.87</v>
      </c>
      <c r="BC259" s="4">
        <v>0.97</v>
      </c>
      <c r="BD259" s="4">
        <v>18.440999999999999</v>
      </c>
      <c r="BE259" s="4">
        <v>2208.09</v>
      </c>
      <c r="BF259" s="4">
        <v>132.357</v>
      </c>
      <c r="BG259" s="4">
        <v>0.40600000000000003</v>
      </c>
      <c r="BH259" s="4">
        <v>0.151</v>
      </c>
      <c r="BI259" s="4">
        <v>0.55600000000000005</v>
      </c>
      <c r="BJ259" s="4">
        <v>0.314</v>
      </c>
      <c r="BK259" s="4">
        <v>0.11700000000000001</v>
      </c>
      <c r="BL259" s="4">
        <v>0.43099999999999999</v>
      </c>
      <c r="BM259" s="4">
        <v>1.0623</v>
      </c>
      <c r="BQ259" s="4">
        <v>0</v>
      </c>
      <c r="BR259" s="4">
        <v>0.226831</v>
      </c>
      <c r="BS259" s="4">
        <v>-5</v>
      </c>
      <c r="BT259" s="4">
        <v>7.2769999999999996E-3</v>
      </c>
      <c r="BU259" s="4">
        <v>5.543183</v>
      </c>
      <c r="BV259" s="4">
        <v>0.14699499999999999</v>
      </c>
    </row>
    <row r="260" spans="1:74" x14ac:dyDescent="0.25">
      <c r="A260" s="2">
        <v>42804</v>
      </c>
      <c r="B260" s="3">
        <v>0.62515290509259258</v>
      </c>
      <c r="C260" s="4">
        <v>14.144</v>
      </c>
      <c r="D260" s="4">
        <v>1.0454000000000001</v>
      </c>
      <c r="E260" s="4">
        <v>10454.044559</v>
      </c>
      <c r="F260" s="4">
        <v>18.399999999999999</v>
      </c>
      <c r="G260" s="4">
        <v>10.6</v>
      </c>
      <c r="H260" s="4">
        <v>90.3</v>
      </c>
      <c r="J260" s="4">
        <v>0</v>
      </c>
      <c r="K260" s="4">
        <v>0.84709999999999996</v>
      </c>
      <c r="L260" s="4">
        <v>11.980700000000001</v>
      </c>
      <c r="M260" s="4">
        <v>0.88549999999999995</v>
      </c>
      <c r="N260" s="4">
        <v>15.628299999999999</v>
      </c>
      <c r="O260" s="4">
        <v>8.9515999999999991</v>
      </c>
      <c r="P260" s="4">
        <v>24.6</v>
      </c>
      <c r="Q260" s="4">
        <v>12.117800000000001</v>
      </c>
      <c r="R260" s="4">
        <v>6.9409000000000001</v>
      </c>
      <c r="S260" s="4">
        <v>19.100000000000001</v>
      </c>
      <c r="T260" s="4">
        <v>90.348100000000002</v>
      </c>
      <c r="W260" s="4">
        <v>0</v>
      </c>
      <c r="X260" s="4">
        <v>0</v>
      </c>
      <c r="Y260" s="4">
        <v>12.1</v>
      </c>
      <c r="Z260" s="4">
        <v>857</v>
      </c>
      <c r="AA260" s="4">
        <v>868</v>
      </c>
      <c r="AB260" s="4">
        <v>838</v>
      </c>
      <c r="AC260" s="4">
        <v>84</v>
      </c>
      <c r="AD260" s="4">
        <v>13.36</v>
      </c>
      <c r="AE260" s="4">
        <v>0.31</v>
      </c>
      <c r="AF260" s="4">
        <v>991</v>
      </c>
      <c r="AG260" s="4">
        <v>-7</v>
      </c>
      <c r="AH260" s="4">
        <v>13</v>
      </c>
      <c r="AI260" s="4">
        <v>28</v>
      </c>
      <c r="AJ260" s="4">
        <v>137</v>
      </c>
      <c r="AK260" s="4">
        <v>137.69999999999999</v>
      </c>
      <c r="AL260" s="4">
        <v>5.3</v>
      </c>
      <c r="AM260" s="4">
        <v>142</v>
      </c>
      <c r="AN260" s="4" t="s">
        <v>155</v>
      </c>
      <c r="AO260" s="4">
        <v>2</v>
      </c>
      <c r="AP260" s="5">
        <v>0.83344907407407398</v>
      </c>
      <c r="AQ260" s="4">
        <v>47.161017000000001</v>
      </c>
      <c r="AR260" s="4">
        <v>-88.490819999999999</v>
      </c>
      <c r="AS260" s="4">
        <v>316.89999999999998</v>
      </c>
      <c r="AT260" s="4">
        <v>29.8</v>
      </c>
      <c r="AU260" s="4">
        <v>12</v>
      </c>
      <c r="AV260" s="4">
        <v>10</v>
      </c>
      <c r="AW260" s="4" t="s">
        <v>407</v>
      </c>
      <c r="AX260" s="4">
        <v>1.3628</v>
      </c>
      <c r="AY260" s="4">
        <v>1</v>
      </c>
      <c r="AZ260" s="4">
        <v>2.0628000000000002</v>
      </c>
      <c r="BA260" s="4">
        <v>11.154</v>
      </c>
      <c r="BB260" s="4">
        <v>11.08</v>
      </c>
      <c r="BC260" s="4">
        <v>0.99</v>
      </c>
      <c r="BD260" s="4">
        <v>18.053000000000001</v>
      </c>
      <c r="BE260" s="4">
        <v>2250.6689999999999</v>
      </c>
      <c r="BF260" s="4">
        <v>105.88</v>
      </c>
      <c r="BG260" s="4">
        <v>0.307</v>
      </c>
      <c r="BH260" s="4">
        <v>0.17599999999999999</v>
      </c>
      <c r="BI260" s="4">
        <v>0.48399999999999999</v>
      </c>
      <c r="BJ260" s="4">
        <v>0.23799999999999999</v>
      </c>
      <c r="BK260" s="4">
        <v>0.13700000000000001</v>
      </c>
      <c r="BL260" s="4">
        <v>0.375</v>
      </c>
      <c r="BM260" s="4">
        <v>0.70379999999999998</v>
      </c>
      <c r="BQ260" s="4">
        <v>0</v>
      </c>
      <c r="BR260" s="4">
        <v>0.22456799999999999</v>
      </c>
      <c r="BS260" s="4">
        <v>-5</v>
      </c>
      <c r="BT260" s="4">
        <v>8.0000000000000002E-3</v>
      </c>
      <c r="BU260" s="4">
        <v>5.4878809999999998</v>
      </c>
      <c r="BV260" s="4">
        <v>0.16159999999999999</v>
      </c>
    </row>
    <row r="261" spans="1:74" x14ac:dyDescent="0.25">
      <c r="A261" s="2">
        <v>42804</v>
      </c>
      <c r="B261" s="3">
        <v>0.62516447916666673</v>
      </c>
      <c r="C261" s="4">
        <v>14.275</v>
      </c>
      <c r="D261" s="4">
        <v>0.73340000000000005</v>
      </c>
      <c r="E261" s="4">
        <v>7333.5880399999996</v>
      </c>
      <c r="F261" s="4">
        <v>17.899999999999999</v>
      </c>
      <c r="G261" s="4">
        <v>11.4</v>
      </c>
      <c r="H261" s="4">
        <v>120.3</v>
      </c>
      <c r="J261" s="4">
        <v>0</v>
      </c>
      <c r="K261" s="4">
        <v>0.84909999999999997</v>
      </c>
      <c r="L261" s="4">
        <v>12.120799999999999</v>
      </c>
      <c r="M261" s="4">
        <v>0.62270000000000003</v>
      </c>
      <c r="N261" s="4">
        <v>15.184799999999999</v>
      </c>
      <c r="O261" s="4">
        <v>9.6797000000000004</v>
      </c>
      <c r="P261" s="4">
        <v>24.9</v>
      </c>
      <c r="Q261" s="4">
        <v>11.7737</v>
      </c>
      <c r="R261" s="4">
        <v>7.5053000000000001</v>
      </c>
      <c r="S261" s="4">
        <v>19.3</v>
      </c>
      <c r="T261" s="4">
        <v>120.3</v>
      </c>
      <c r="W261" s="4">
        <v>0</v>
      </c>
      <c r="X261" s="4">
        <v>0</v>
      </c>
      <c r="Y261" s="4">
        <v>12.1</v>
      </c>
      <c r="Z261" s="4">
        <v>856</v>
      </c>
      <c r="AA261" s="4">
        <v>867</v>
      </c>
      <c r="AB261" s="4">
        <v>837</v>
      </c>
      <c r="AC261" s="4">
        <v>84</v>
      </c>
      <c r="AD261" s="4">
        <v>13.36</v>
      </c>
      <c r="AE261" s="4">
        <v>0.31</v>
      </c>
      <c r="AF261" s="4">
        <v>991</v>
      </c>
      <c r="AG261" s="4">
        <v>-7</v>
      </c>
      <c r="AH261" s="4">
        <v>13</v>
      </c>
      <c r="AI261" s="4">
        <v>27.722999999999999</v>
      </c>
      <c r="AJ261" s="4">
        <v>137</v>
      </c>
      <c r="AK261" s="4">
        <v>137</v>
      </c>
      <c r="AL261" s="4">
        <v>5.3</v>
      </c>
      <c r="AM261" s="4">
        <v>142</v>
      </c>
      <c r="AN261" s="4" t="s">
        <v>155</v>
      </c>
      <c r="AO261" s="4">
        <v>2</v>
      </c>
      <c r="AP261" s="5">
        <v>0.83346064814814813</v>
      </c>
      <c r="AQ261" s="4">
        <v>47.160907000000002</v>
      </c>
      <c r="AR261" s="4">
        <v>-88.490754999999993</v>
      </c>
      <c r="AS261" s="4">
        <v>316.89999999999998</v>
      </c>
      <c r="AT261" s="4">
        <v>28.7</v>
      </c>
      <c r="AU261" s="4">
        <v>12</v>
      </c>
      <c r="AV261" s="4">
        <v>10</v>
      </c>
      <c r="AW261" s="4" t="s">
        <v>407</v>
      </c>
      <c r="AX261" s="4">
        <v>1.1000000000000001</v>
      </c>
      <c r="AY261" s="4">
        <v>1.0708</v>
      </c>
      <c r="AZ261" s="4">
        <v>1.8</v>
      </c>
      <c r="BA261" s="4">
        <v>11.154</v>
      </c>
      <c r="BB261" s="4">
        <v>11.24</v>
      </c>
      <c r="BC261" s="4">
        <v>1.01</v>
      </c>
      <c r="BD261" s="4">
        <v>17.771999999999998</v>
      </c>
      <c r="BE261" s="4">
        <v>2298.4409999999998</v>
      </c>
      <c r="BF261" s="4">
        <v>75.153999999999996</v>
      </c>
      <c r="BG261" s="4">
        <v>0.30199999999999999</v>
      </c>
      <c r="BH261" s="4">
        <v>0.192</v>
      </c>
      <c r="BI261" s="4">
        <v>0.49399999999999999</v>
      </c>
      <c r="BJ261" s="4">
        <v>0.23400000000000001</v>
      </c>
      <c r="BK261" s="4">
        <v>0.14899999999999999</v>
      </c>
      <c r="BL261" s="4">
        <v>0.38300000000000001</v>
      </c>
      <c r="BM261" s="4">
        <v>0.94589999999999996</v>
      </c>
      <c r="BQ261" s="4">
        <v>0</v>
      </c>
      <c r="BR261" s="4">
        <v>0.21438499999999999</v>
      </c>
      <c r="BS261" s="4">
        <v>-5</v>
      </c>
      <c r="BT261" s="4">
        <v>8.0000000000000002E-3</v>
      </c>
      <c r="BU261" s="4">
        <v>5.2390340000000002</v>
      </c>
      <c r="BV261" s="4">
        <v>0.16159999999999999</v>
      </c>
    </row>
    <row r="262" spans="1:74" x14ac:dyDescent="0.25">
      <c r="A262" s="2">
        <v>42804</v>
      </c>
      <c r="B262" s="3">
        <v>0.62517605324074077</v>
      </c>
      <c r="C262" s="4">
        <v>14.547000000000001</v>
      </c>
      <c r="D262" s="4">
        <v>0.55969999999999998</v>
      </c>
      <c r="E262" s="4">
        <v>5596.6314080000002</v>
      </c>
      <c r="F262" s="4">
        <v>17.600000000000001</v>
      </c>
      <c r="G262" s="4">
        <v>11.3</v>
      </c>
      <c r="H262" s="4">
        <v>90.1</v>
      </c>
      <c r="J262" s="4">
        <v>0</v>
      </c>
      <c r="K262" s="4">
        <v>0.84840000000000004</v>
      </c>
      <c r="L262" s="4">
        <v>12.342599999999999</v>
      </c>
      <c r="M262" s="4">
        <v>0.4748</v>
      </c>
      <c r="N262" s="4">
        <v>14.918699999999999</v>
      </c>
      <c r="O262" s="4">
        <v>9.6151</v>
      </c>
      <c r="P262" s="4">
        <v>24.5</v>
      </c>
      <c r="Q262" s="4">
        <v>11.5671</v>
      </c>
      <c r="R262" s="4">
        <v>7.4550999999999998</v>
      </c>
      <c r="S262" s="4">
        <v>19</v>
      </c>
      <c r="T262" s="4">
        <v>90.116799999999998</v>
      </c>
      <c r="W262" s="4">
        <v>0</v>
      </c>
      <c r="X262" s="4">
        <v>0</v>
      </c>
      <c r="Y262" s="4">
        <v>12.2</v>
      </c>
      <c r="Z262" s="4">
        <v>853</v>
      </c>
      <c r="AA262" s="4">
        <v>866</v>
      </c>
      <c r="AB262" s="4">
        <v>836</v>
      </c>
      <c r="AC262" s="4">
        <v>84</v>
      </c>
      <c r="AD262" s="4">
        <v>13.35</v>
      </c>
      <c r="AE262" s="4">
        <v>0.31</v>
      </c>
      <c r="AF262" s="4">
        <v>992</v>
      </c>
      <c r="AG262" s="4">
        <v>-7</v>
      </c>
      <c r="AH262" s="4">
        <v>13</v>
      </c>
      <c r="AI262" s="4">
        <v>27</v>
      </c>
      <c r="AJ262" s="4">
        <v>137</v>
      </c>
      <c r="AK262" s="4">
        <v>137.30000000000001</v>
      </c>
      <c r="AL262" s="4">
        <v>5.2</v>
      </c>
      <c r="AM262" s="4">
        <v>142</v>
      </c>
      <c r="AN262" s="4" t="s">
        <v>155</v>
      </c>
      <c r="AO262" s="4">
        <v>2</v>
      </c>
      <c r="AP262" s="5">
        <v>0.83347222222222228</v>
      </c>
      <c r="AQ262" s="4">
        <v>47.160797000000002</v>
      </c>
      <c r="AR262" s="4">
        <v>-88.490711000000005</v>
      </c>
      <c r="AS262" s="4">
        <v>316.8</v>
      </c>
      <c r="AT262" s="4">
        <v>28</v>
      </c>
      <c r="AU262" s="4">
        <v>12</v>
      </c>
      <c r="AV262" s="4">
        <v>10</v>
      </c>
      <c r="AW262" s="4" t="s">
        <v>407</v>
      </c>
      <c r="AX262" s="4">
        <v>1.1708000000000001</v>
      </c>
      <c r="AY262" s="4">
        <v>1.1708000000000001</v>
      </c>
      <c r="AZ262" s="4">
        <v>1.8708</v>
      </c>
      <c r="BA262" s="4">
        <v>11.154</v>
      </c>
      <c r="BB262" s="4">
        <v>11.19</v>
      </c>
      <c r="BC262" s="4">
        <v>1</v>
      </c>
      <c r="BD262" s="4">
        <v>17.863</v>
      </c>
      <c r="BE262" s="4">
        <v>2327.5230000000001</v>
      </c>
      <c r="BF262" s="4">
        <v>56.991999999999997</v>
      </c>
      <c r="BG262" s="4">
        <v>0.29499999999999998</v>
      </c>
      <c r="BH262" s="4">
        <v>0.19</v>
      </c>
      <c r="BI262" s="4">
        <v>0.48399999999999999</v>
      </c>
      <c r="BJ262" s="4">
        <v>0.22800000000000001</v>
      </c>
      <c r="BK262" s="4">
        <v>0.14699999999999999</v>
      </c>
      <c r="BL262" s="4">
        <v>0.376</v>
      </c>
      <c r="BM262" s="4">
        <v>0.7046</v>
      </c>
      <c r="BQ262" s="4">
        <v>0</v>
      </c>
      <c r="BR262" s="4">
        <v>0.22381699999999999</v>
      </c>
      <c r="BS262" s="4">
        <v>-5</v>
      </c>
      <c r="BT262" s="4">
        <v>8.0000000000000002E-3</v>
      </c>
      <c r="BU262" s="4">
        <v>5.4695280000000004</v>
      </c>
      <c r="BV262" s="4">
        <v>0.16159999999999999</v>
      </c>
    </row>
    <row r="263" spans="1:74" x14ac:dyDescent="0.25">
      <c r="A263" s="2">
        <v>42804</v>
      </c>
      <c r="B263" s="3">
        <v>0.62518762731481481</v>
      </c>
      <c r="C263" s="4">
        <v>14.483000000000001</v>
      </c>
      <c r="D263" s="4">
        <v>1.0503</v>
      </c>
      <c r="E263" s="4">
        <v>10503.059397999999</v>
      </c>
      <c r="F263" s="4">
        <v>17.5</v>
      </c>
      <c r="G263" s="4">
        <v>16.3</v>
      </c>
      <c r="H263" s="4">
        <v>93.1</v>
      </c>
      <c r="J263" s="4">
        <v>0</v>
      </c>
      <c r="K263" s="4">
        <v>0.84389999999999998</v>
      </c>
      <c r="L263" s="4">
        <v>12.222799999999999</v>
      </c>
      <c r="M263" s="4">
        <v>0.88639999999999997</v>
      </c>
      <c r="N263" s="4">
        <v>14.8079</v>
      </c>
      <c r="O263" s="4">
        <v>13.736800000000001</v>
      </c>
      <c r="P263" s="4">
        <v>28.5</v>
      </c>
      <c r="Q263" s="4">
        <v>11.4816</v>
      </c>
      <c r="R263" s="4">
        <v>10.6511</v>
      </c>
      <c r="S263" s="4">
        <v>22.1</v>
      </c>
      <c r="T263" s="4">
        <v>93.134100000000004</v>
      </c>
      <c r="W263" s="4">
        <v>0</v>
      </c>
      <c r="X263" s="4">
        <v>0</v>
      </c>
      <c r="Y263" s="4">
        <v>12.1</v>
      </c>
      <c r="Z263" s="4">
        <v>852</v>
      </c>
      <c r="AA263" s="4">
        <v>867</v>
      </c>
      <c r="AB263" s="4">
        <v>836</v>
      </c>
      <c r="AC263" s="4">
        <v>84</v>
      </c>
      <c r="AD263" s="4">
        <v>13.36</v>
      </c>
      <c r="AE263" s="4">
        <v>0.31</v>
      </c>
      <c r="AF263" s="4">
        <v>991</v>
      </c>
      <c r="AG263" s="4">
        <v>-7</v>
      </c>
      <c r="AH263" s="4">
        <v>13</v>
      </c>
      <c r="AI263" s="4">
        <v>27</v>
      </c>
      <c r="AJ263" s="4">
        <v>137</v>
      </c>
      <c r="AK263" s="4">
        <v>137.4</v>
      </c>
      <c r="AL263" s="4">
        <v>5.0999999999999996</v>
      </c>
      <c r="AM263" s="4">
        <v>142</v>
      </c>
      <c r="AN263" s="4" t="s">
        <v>155</v>
      </c>
      <c r="AO263" s="4">
        <v>2</v>
      </c>
      <c r="AP263" s="5">
        <v>0.83348379629629632</v>
      </c>
      <c r="AQ263" s="4">
        <v>47.160687000000003</v>
      </c>
      <c r="AR263" s="4">
        <v>-88.490673000000001</v>
      </c>
      <c r="AS263" s="4">
        <v>316.8</v>
      </c>
      <c r="AT263" s="4">
        <v>27.8</v>
      </c>
      <c r="AU263" s="4">
        <v>12</v>
      </c>
      <c r="AV263" s="4">
        <v>9</v>
      </c>
      <c r="AW263" s="4" t="s">
        <v>408</v>
      </c>
      <c r="AX263" s="4">
        <v>1.2</v>
      </c>
      <c r="AY263" s="4">
        <v>1.2</v>
      </c>
      <c r="AZ263" s="4">
        <v>1.9</v>
      </c>
      <c r="BA263" s="4">
        <v>11.154</v>
      </c>
      <c r="BB263" s="4">
        <v>10.85</v>
      </c>
      <c r="BC263" s="4">
        <v>0.97</v>
      </c>
      <c r="BD263" s="4">
        <v>18.491</v>
      </c>
      <c r="BE263" s="4">
        <v>2253.4470000000001</v>
      </c>
      <c r="BF263" s="4">
        <v>104.012</v>
      </c>
      <c r="BG263" s="4">
        <v>0.28599999999999998</v>
      </c>
      <c r="BH263" s="4">
        <v>0.26500000000000001</v>
      </c>
      <c r="BI263" s="4">
        <v>0.55100000000000005</v>
      </c>
      <c r="BJ263" s="4">
        <v>0.222</v>
      </c>
      <c r="BK263" s="4">
        <v>0.20599999999999999</v>
      </c>
      <c r="BL263" s="4">
        <v>0.42699999999999999</v>
      </c>
      <c r="BM263" s="4">
        <v>0.71199999999999997</v>
      </c>
      <c r="BQ263" s="4">
        <v>0</v>
      </c>
      <c r="BR263" s="4">
        <v>0.22985900000000001</v>
      </c>
      <c r="BS263" s="4">
        <v>-5</v>
      </c>
      <c r="BT263" s="4">
        <v>8.0000000000000002E-3</v>
      </c>
      <c r="BU263" s="4">
        <v>5.6171790000000001</v>
      </c>
      <c r="BV263" s="4">
        <v>0.16159999999999999</v>
      </c>
    </row>
    <row r="264" spans="1:74" x14ac:dyDescent="0.25">
      <c r="A264" s="2">
        <v>42804</v>
      </c>
      <c r="B264" s="3">
        <v>0.62519920138888885</v>
      </c>
      <c r="C264" s="4">
        <v>14.303000000000001</v>
      </c>
      <c r="D264" s="4">
        <v>1.0876999999999999</v>
      </c>
      <c r="E264" s="4">
        <v>10877.064935</v>
      </c>
      <c r="F264" s="4">
        <v>17.3</v>
      </c>
      <c r="G264" s="4">
        <v>22.1</v>
      </c>
      <c r="H264" s="4">
        <v>138.19999999999999</v>
      </c>
      <c r="J264" s="4">
        <v>0</v>
      </c>
      <c r="K264" s="4">
        <v>0.84509999999999996</v>
      </c>
      <c r="L264" s="4">
        <v>12.0869</v>
      </c>
      <c r="M264" s="4">
        <v>0.91920000000000002</v>
      </c>
      <c r="N264" s="4">
        <v>14.606299999999999</v>
      </c>
      <c r="O264" s="4">
        <v>18.676200000000001</v>
      </c>
      <c r="P264" s="4">
        <v>33.299999999999997</v>
      </c>
      <c r="Q264" s="4">
        <v>11.3254</v>
      </c>
      <c r="R264" s="4">
        <v>14.481</v>
      </c>
      <c r="S264" s="4">
        <v>25.8</v>
      </c>
      <c r="T264" s="4">
        <v>138.1626</v>
      </c>
      <c r="W264" s="4">
        <v>0</v>
      </c>
      <c r="X264" s="4">
        <v>0</v>
      </c>
      <c r="Y264" s="4">
        <v>12.2</v>
      </c>
      <c r="Z264" s="4">
        <v>852</v>
      </c>
      <c r="AA264" s="4">
        <v>868</v>
      </c>
      <c r="AB264" s="4">
        <v>835</v>
      </c>
      <c r="AC264" s="4">
        <v>84</v>
      </c>
      <c r="AD264" s="4">
        <v>13.36</v>
      </c>
      <c r="AE264" s="4">
        <v>0.31</v>
      </c>
      <c r="AF264" s="4">
        <v>991</v>
      </c>
      <c r="AG264" s="4">
        <v>-7</v>
      </c>
      <c r="AH264" s="4">
        <v>13</v>
      </c>
      <c r="AI264" s="4">
        <v>27.277000000000001</v>
      </c>
      <c r="AJ264" s="4">
        <v>137</v>
      </c>
      <c r="AK264" s="4">
        <v>136.6</v>
      </c>
      <c r="AL264" s="4">
        <v>5</v>
      </c>
      <c r="AM264" s="4">
        <v>142</v>
      </c>
      <c r="AN264" s="4" t="s">
        <v>155</v>
      </c>
      <c r="AO264" s="4">
        <v>2</v>
      </c>
      <c r="AP264" s="5">
        <v>0.83349537037037036</v>
      </c>
      <c r="AQ264" s="4">
        <v>47.160583000000003</v>
      </c>
      <c r="AR264" s="4">
        <v>-88.490669999999994</v>
      </c>
      <c r="AS264" s="4">
        <v>316.89999999999998</v>
      </c>
      <c r="AT264" s="4">
        <v>26.7</v>
      </c>
      <c r="AU264" s="4">
        <v>12</v>
      </c>
      <c r="AV264" s="4">
        <v>9</v>
      </c>
      <c r="AW264" s="4" t="s">
        <v>408</v>
      </c>
      <c r="AX264" s="4">
        <v>1.2</v>
      </c>
      <c r="AY264" s="4">
        <v>1.2707999999999999</v>
      </c>
      <c r="AZ264" s="4">
        <v>1.9</v>
      </c>
      <c r="BA264" s="4">
        <v>11.154</v>
      </c>
      <c r="BB264" s="4">
        <v>10.94</v>
      </c>
      <c r="BC264" s="4">
        <v>0.98</v>
      </c>
      <c r="BD264" s="4">
        <v>18.332999999999998</v>
      </c>
      <c r="BE264" s="4">
        <v>2245.317</v>
      </c>
      <c r="BF264" s="4">
        <v>108.68</v>
      </c>
      <c r="BG264" s="4">
        <v>0.28399999999999997</v>
      </c>
      <c r="BH264" s="4">
        <v>0.36299999999999999</v>
      </c>
      <c r="BI264" s="4">
        <v>0.64700000000000002</v>
      </c>
      <c r="BJ264" s="4">
        <v>0.22</v>
      </c>
      <c r="BK264" s="4">
        <v>0.28199999999999997</v>
      </c>
      <c r="BL264" s="4">
        <v>0.502</v>
      </c>
      <c r="BM264" s="4">
        <v>1.0642</v>
      </c>
      <c r="BQ264" s="4">
        <v>0</v>
      </c>
      <c r="BR264" s="4">
        <v>0.21043200000000001</v>
      </c>
      <c r="BS264" s="4">
        <v>-5</v>
      </c>
      <c r="BT264" s="4">
        <v>8.0000000000000002E-3</v>
      </c>
      <c r="BU264" s="4">
        <v>5.1424320000000003</v>
      </c>
      <c r="BV264" s="4">
        <v>0.16159999999999999</v>
      </c>
    </row>
    <row r="265" spans="1:74" x14ac:dyDescent="0.25">
      <c r="A265" s="2">
        <v>42804</v>
      </c>
      <c r="B265" s="3">
        <v>0.625210775462963</v>
      </c>
      <c r="C265" s="4">
        <v>14.268000000000001</v>
      </c>
      <c r="D265" s="4">
        <v>0.85309999999999997</v>
      </c>
      <c r="E265" s="4">
        <v>8530.6141079999998</v>
      </c>
      <c r="F265" s="4">
        <v>16.8</v>
      </c>
      <c r="G265" s="4">
        <v>22.1</v>
      </c>
      <c r="H265" s="4">
        <v>110.7</v>
      </c>
      <c r="J265" s="4">
        <v>0</v>
      </c>
      <c r="K265" s="4">
        <v>0.8478</v>
      </c>
      <c r="L265" s="4">
        <v>12.097</v>
      </c>
      <c r="M265" s="4">
        <v>0.72319999999999995</v>
      </c>
      <c r="N265" s="4">
        <v>14.2387</v>
      </c>
      <c r="O265" s="4">
        <v>18.722000000000001</v>
      </c>
      <c r="P265" s="4">
        <v>33</v>
      </c>
      <c r="Q265" s="4">
        <v>11.0404</v>
      </c>
      <c r="R265" s="4">
        <v>14.516500000000001</v>
      </c>
      <c r="S265" s="4">
        <v>25.6</v>
      </c>
      <c r="T265" s="4">
        <v>110.6776</v>
      </c>
      <c r="W265" s="4">
        <v>0</v>
      </c>
      <c r="X265" s="4">
        <v>0</v>
      </c>
      <c r="Y265" s="4">
        <v>12.2</v>
      </c>
      <c r="Z265" s="4">
        <v>853</v>
      </c>
      <c r="AA265" s="4">
        <v>868</v>
      </c>
      <c r="AB265" s="4">
        <v>836</v>
      </c>
      <c r="AC265" s="4">
        <v>84</v>
      </c>
      <c r="AD265" s="4">
        <v>13.36</v>
      </c>
      <c r="AE265" s="4">
        <v>0.31</v>
      </c>
      <c r="AF265" s="4">
        <v>991</v>
      </c>
      <c r="AG265" s="4">
        <v>-7</v>
      </c>
      <c r="AH265" s="4">
        <v>12.723000000000001</v>
      </c>
      <c r="AI265" s="4">
        <v>28</v>
      </c>
      <c r="AJ265" s="4">
        <v>137</v>
      </c>
      <c r="AK265" s="4">
        <v>138</v>
      </c>
      <c r="AL265" s="4">
        <v>5</v>
      </c>
      <c r="AM265" s="4">
        <v>142</v>
      </c>
      <c r="AN265" s="4" t="s">
        <v>155</v>
      </c>
      <c r="AO265" s="4">
        <v>2</v>
      </c>
      <c r="AP265" s="5">
        <v>0.8335069444444444</v>
      </c>
      <c r="AQ265" s="4">
        <v>47.160474999999998</v>
      </c>
      <c r="AR265" s="4">
        <v>-88.490677000000005</v>
      </c>
      <c r="AS265" s="4">
        <v>316.89999999999998</v>
      </c>
      <c r="AT265" s="4">
        <v>26.8</v>
      </c>
      <c r="AU265" s="4">
        <v>12</v>
      </c>
      <c r="AV265" s="4">
        <v>10</v>
      </c>
      <c r="AW265" s="4" t="s">
        <v>407</v>
      </c>
      <c r="AX265" s="4">
        <v>1.2707999999999999</v>
      </c>
      <c r="AY265" s="4">
        <v>1.3708</v>
      </c>
      <c r="AZ265" s="4">
        <v>2.0415999999999999</v>
      </c>
      <c r="BA265" s="4">
        <v>11.154</v>
      </c>
      <c r="BB265" s="4">
        <v>11.15</v>
      </c>
      <c r="BC265" s="4">
        <v>1</v>
      </c>
      <c r="BD265" s="4">
        <v>17.949000000000002</v>
      </c>
      <c r="BE265" s="4">
        <v>2280.3330000000001</v>
      </c>
      <c r="BF265" s="4">
        <v>86.772999999999996</v>
      </c>
      <c r="BG265" s="4">
        <v>0.28100000000000003</v>
      </c>
      <c r="BH265" s="4">
        <v>0.37</v>
      </c>
      <c r="BI265" s="4">
        <v>0.65100000000000002</v>
      </c>
      <c r="BJ265" s="4">
        <v>0.218</v>
      </c>
      <c r="BK265" s="4">
        <v>0.28699999999999998</v>
      </c>
      <c r="BL265" s="4">
        <v>0.505</v>
      </c>
      <c r="BM265" s="4">
        <v>0.86509999999999998</v>
      </c>
      <c r="BQ265" s="4">
        <v>0</v>
      </c>
      <c r="BR265" s="4">
        <v>0.22809399999999999</v>
      </c>
      <c r="BS265" s="4">
        <v>-5</v>
      </c>
      <c r="BT265" s="4">
        <v>8.2769999999999996E-3</v>
      </c>
      <c r="BU265" s="4">
        <v>5.5740470000000002</v>
      </c>
      <c r="BV265" s="4">
        <v>0.16719500000000001</v>
      </c>
    </row>
    <row r="266" spans="1:74" x14ac:dyDescent="0.25">
      <c r="A266" s="2">
        <v>42804</v>
      </c>
      <c r="B266" s="3">
        <v>0.62522234953703704</v>
      </c>
      <c r="C266" s="4">
        <v>14.26</v>
      </c>
      <c r="D266" s="4">
        <v>0.55469999999999997</v>
      </c>
      <c r="E266" s="4">
        <v>5546.9540690000003</v>
      </c>
      <c r="F266" s="4">
        <v>14.6</v>
      </c>
      <c r="G266" s="4">
        <v>20.9</v>
      </c>
      <c r="H266" s="4">
        <v>130.30000000000001</v>
      </c>
      <c r="J266" s="4">
        <v>0</v>
      </c>
      <c r="K266" s="4">
        <v>0.85089999999999999</v>
      </c>
      <c r="L266" s="4">
        <v>12.134499999999999</v>
      </c>
      <c r="M266" s="4">
        <v>0.47199999999999998</v>
      </c>
      <c r="N266" s="4">
        <v>12.431100000000001</v>
      </c>
      <c r="O266" s="4">
        <v>17.784700000000001</v>
      </c>
      <c r="P266" s="4">
        <v>30.2</v>
      </c>
      <c r="Q266" s="4">
        <v>9.6387999999999998</v>
      </c>
      <c r="R266" s="4">
        <v>13.7898</v>
      </c>
      <c r="S266" s="4">
        <v>23.4</v>
      </c>
      <c r="T266" s="4">
        <v>130.30000000000001</v>
      </c>
      <c r="W266" s="4">
        <v>0</v>
      </c>
      <c r="X266" s="4">
        <v>0</v>
      </c>
      <c r="Y266" s="4">
        <v>12.1</v>
      </c>
      <c r="Z266" s="4">
        <v>855</v>
      </c>
      <c r="AA266" s="4">
        <v>868</v>
      </c>
      <c r="AB266" s="4">
        <v>836</v>
      </c>
      <c r="AC266" s="4">
        <v>84</v>
      </c>
      <c r="AD266" s="4">
        <v>13.36</v>
      </c>
      <c r="AE266" s="4">
        <v>0.31</v>
      </c>
      <c r="AF266" s="4">
        <v>991</v>
      </c>
      <c r="AG266" s="4">
        <v>-7</v>
      </c>
      <c r="AH266" s="4">
        <v>12</v>
      </c>
      <c r="AI266" s="4">
        <v>28</v>
      </c>
      <c r="AJ266" s="4">
        <v>137</v>
      </c>
      <c r="AK266" s="4">
        <v>138.6</v>
      </c>
      <c r="AL266" s="4">
        <v>5</v>
      </c>
      <c r="AM266" s="4">
        <v>142</v>
      </c>
      <c r="AN266" s="4" t="s">
        <v>155</v>
      </c>
      <c r="AO266" s="4">
        <v>2</v>
      </c>
      <c r="AP266" s="5">
        <v>0.83351851851851855</v>
      </c>
      <c r="AQ266" s="4">
        <v>47.160367999999998</v>
      </c>
      <c r="AR266" s="4">
        <v>-88.490665000000007</v>
      </c>
      <c r="AS266" s="4">
        <v>317</v>
      </c>
      <c r="AT266" s="4">
        <v>26.6</v>
      </c>
      <c r="AU266" s="4">
        <v>12</v>
      </c>
      <c r="AV266" s="4">
        <v>9</v>
      </c>
      <c r="AW266" s="4" t="s">
        <v>408</v>
      </c>
      <c r="AX266" s="4">
        <v>1.4416</v>
      </c>
      <c r="AY266" s="4">
        <v>1.1168</v>
      </c>
      <c r="AZ266" s="4">
        <v>2.1707999999999998</v>
      </c>
      <c r="BA266" s="4">
        <v>11.154</v>
      </c>
      <c r="BB266" s="4">
        <v>11.4</v>
      </c>
      <c r="BC266" s="4">
        <v>1.02</v>
      </c>
      <c r="BD266" s="4">
        <v>17.516999999999999</v>
      </c>
      <c r="BE266" s="4">
        <v>2325.9169999999999</v>
      </c>
      <c r="BF266" s="4">
        <v>57.584000000000003</v>
      </c>
      <c r="BG266" s="4">
        <v>0.25</v>
      </c>
      <c r="BH266" s="4">
        <v>0.35699999999999998</v>
      </c>
      <c r="BI266" s="4">
        <v>0.60699999999999998</v>
      </c>
      <c r="BJ266" s="4">
        <v>0.193</v>
      </c>
      <c r="BK266" s="4">
        <v>0.27700000000000002</v>
      </c>
      <c r="BL266" s="4">
        <v>0.47</v>
      </c>
      <c r="BM266" s="4">
        <v>1.0356000000000001</v>
      </c>
      <c r="BQ266" s="4">
        <v>0</v>
      </c>
      <c r="BR266" s="4">
        <v>0.26449800000000001</v>
      </c>
      <c r="BS266" s="4">
        <v>-5</v>
      </c>
      <c r="BT266" s="4">
        <v>8.4460000000000004E-3</v>
      </c>
      <c r="BU266" s="4">
        <v>6.4636699999999996</v>
      </c>
      <c r="BV266" s="4">
        <v>0.17060900000000001</v>
      </c>
    </row>
    <row r="267" spans="1:74" x14ac:dyDescent="0.25">
      <c r="A267" s="2">
        <v>42804</v>
      </c>
      <c r="B267" s="3">
        <v>0.62523392361111108</v>
      </c>
      <c r="C267" s="4">
        <v>14.268000000000001</v>
      </c>
      <c r="D267" s="4">
        <v>0.36899999999999999</v>
      </c>
      <c r="E267" s="4">
        <v>3690.0500419999998</v>
      </c>
      <c r="F267" s="4">
        <v>13.6</v>
      </c>
      <c r="G267" s="4">
        <v>19.3</v>
      </c>
      <c r="H267" s="4">
        <v>111.1</v>
      </c>
      <c r="J267" s="4">
        <v>0</v>
      </c>
      <c r="K267" s="4">
        <v>0.8528</v>
      </c>
      <c r="L267" s="4">
        <v>12.1678</v>
      </c>
      <c r="M267" s="4">
        <v>0.31469999999999998</v>
      </c>
      <c r="N267" s="4">
        <v>11.6098</v>
      </c>
      <c r="O267" s="4">
        <v>16.447600000000001</v>
      </c>
      <c r="P267" s="4">
        <v>28.1</v>
      </c>
      <c r="Q267" s="4">
        <v>9.0017999999999994</v>
      </c>
      <c r="R267" s="4">
        <v>12.7529</v>
      </c>
      <c r="S267" s="4">
        <v>21.8</v>
      </c>
      <c r="T267" s="4">
        <v>111.06959999999999</v>
      </c>
      <c r="W267" s="4">
        <v>0</v>
      </c>
      <c r="X267" s="4">
        <v>0</v>
      </c>
      <c r="Y267" s="4">
        <v>12.2</v>
      </c>
      <c r="Z267" s="4">
        <v>853</v>
      </c>
      <c r="AA267" s="4">
        <v>870</v>
      </c>
      <c r="AB267" s="4">
        <v>836</v>
      </c>
      <c r="AC267" s="4">
        <v>84</v>
      </c>
      <c r="AD267" s="4">
        <v>13.36</v>
      </c>
      <c r="AE267" s="4">
        <v>0.31</v>
      </c>
      <c r="AF267" s="4">
        <v>991</v>
      </c>
      <c r="AG267" s="4">
        <v>-7</v>
      </c>
      <c r="AH267" s="4">
        <v>12</v>
      </c>
      <c r="AI267" s="4">
        <v>28</v>
      </c>
      <c r="AJ267" s="4">
        <v>137</v>
      </c>
      <c r="AK267" s="4">
        <v>139.4</v>
      </c>
      <c r="AL267" s="4">
        <v>5</v>
      </c>
      <c r="AM267" s="4">
        <v>142</v>
      </c>
      <c r="AN267" s="4" t="s">
        <v>155</v>
      </c>
      <c r="AO267" s="4">
        <v>2</v>
      </c>
      <c r="AP267" s="5">
        <v>0.8335300925925927</v>
      </c>
      <c r="AQ267" s="4">
        <v>47.160259000000003</v>
      </c>
      <c r="AR267" s="4">
        <v>-88.490655000000004</v>
      </c>
      <c r="AS267" s="4">
        <v>317.10000000000002</v>
      </c>
      <c r="AT267" s="4">
        <v>26.7</v>
      </c>
      <c r="AU267" s="4">
        <v>12</v>
      </c>
      <c r="AV267" s="4">
        <v>9</v>
      </c>
      <c r="AW267" s="4" t="s">
        <v>408</v>
      </c>
      <c r="AX267" s="4">
        <v>1.7123999999999999</v>
      </c>
      <c r="AY267" s="4">
        <v>1.3540000000000001</v>
      </c>
      <c r="AZ267" s="4">
        <v>2.5539999999999998</v>
      </c>
      <c r="BA267" s="4">
        <v>11.154</v>
      </c>
      <c r="BB267" s="4">
        <v>11.55</v>
      </c>
      <c r="BC267" s="4">
        <v>1.04</v>
      </c>
      <c r="BD267" s="4">
        <v>17.263000000000002</v>
      </c>
      <c r="BE267" s="4">
        <v>2355.895</v>
      </c>
      <c r="BF267" s="4">
        <v>38.777999999999999</v>
      </c>
      <c r="BG267" s="4">
        <v>0.23499999999999999</v>
      </c>
      <c r="BH267" s="4">
        <v>0.33300000000000002</v>
      </c>
      <c r="BI267" s="4">
        <v>0.56899999999999995</v>
      </c>
      <c r="BJ267" s="4">
        <v>0.183</v>
      </c>
      <c r="BK267" s="4">
        <v>0.25900000000000001</v>
      </c>
      <c r="BL267" s="4">
        <v>0.441</v>
      </c>
      <c r="BM267" s="4">
        <v>0.89170000000000005</v>
      </c>
      <c r="BQ267" s="4">
        <v>0</v>
      </c>
      <c r="BR267" s="4">
        <v>0.31827699999999998</v>
      </c>
      <c r="BS267" s="4">
        <v>-5</v>
      </c>
      <c r="BT267" s="4">
        <v>7.2769999999999996E-3</v>
      </c>
      <c r="BU267" s="4">
        <v>7.7778939999999999</v>
      </c>
      <c r="BV267" s="4">
        <v>0.14699499999999999</v>
      </c>
    </row>
    <row r="268" spans="1:74" x14ac:dyDescent="0.25">
      <c r="A268" s="2">
        <v>42804</v>
      </c>
      <c r="B268" s="3">
        <v>0.62524549768518523</v>
      </c>
      <c r="C268" s="4">
        <v>14.414</v>
      </c>
      <c r="D268" s="4">
        <v>0.50600000000000001</v>
      </c>
      <c r="E268" s="4">
        <v>5059.9333889999998</v>
      </c>
      <c r="F268" s="4">
        <v>13.2</v>
      </c>
      <c r="G268" s="4">
        <v>10.4</v>
      </c>
      <c r="H268" s="4">
        <v>90.9</v>
      </c>
      <c r="J268" s="4">
        <v>0</v>
      </c>
      <c r="K268" s="4">
        <v>0.85009999999999997</v>
      </c>
      <c r="L268" s="4">
        <v>12.2532</v>
      </c>
      <c r="M268" s="4">
        <v>0.43009999999999998</v>
      </c>
      <c r="N268" s="4">
        <v>11.2064</v>
      </c>
      <c r="O268" s="4">
        <v>8.8170999999999999</v>
      </c>
      <c r="P268" s="4">
        <v>20</v>
      </c>
      <c r="Q268" s="4">
        <v>8.6900999999999993</v>
      </c>
      <c r="R268" s="4">
        <v>6.8372999999999999</v>
      </c>
      <c r="S268" s="4">
        <v>15.5</v>
      </c>
      <c r="T268" s="4">
        <v>90.9392</v>
      </c>
      <c r="W268" s="4">
        <v>0</v>
      </c>
      <c r="X268" s="4">
        <v>0</v>
      </c>
      <c r="Y268" s="4">
        <v>12.1</v>
      </c>
      <c r="Z268" s="4">
        <v>857</v>
      </c>
      <c r="AA268" s="4">
        <v>872</v>
      </c>
      <c r="AB268" s="4">
        <v>837</v>
      </c>
      <c r="AC268" s="4">
        <v>84.3</v>
      </c>
      <c r="AD268" s="4">
        <v>13.39</v>
      </c>
      <c r="AE268" s="4">
        <v>0.31</v>
      </c>
      <c r="AF268" s="4">
        <v>992</v>
      </c>
      <c r="AG268" s="4">
        <v>-7</v>
      </c>
      <c r="AH268" s="4">
        <v>12</v>
      </c>
      <c r="AI268" s="4">
        <v>28</v>
      </c>
      <c r="AJ268" s="4">
        <v>137</v>
      </c>
      <c r="AK268" s="4">
        <v>138</v>
      </c>
      <c r="AL268" s="4">
        <v>4.9000000000000004</v>
      </c>
      <c r="AM268" s="4">
        <v>142</v>
      </c>
      <c r="AN268" s="4" t="s">
        <v>155</v>
      </c>
      <c r="AO268" s="4">
        <v>2</v>
      </c>
      <c r="AP268" s="5">
        <v>0.83354166666666663</v>
      </c>
      <c r="AQ268" s="4">
        <v>47.160150000000002</v>
      </c>
      <c r="AR268" s="4">
        <v>-88.490649000000005</v>
      </c>
      <c r="AS268" s="4">
        <v>317.10000000000002</v>
      </c>
      <c r="AT268" s="4">
        <v>26.8</v>
      </c>
      <c r="AU268" s="4">
        <v>12</v>
      </c>
      <c r="AV268" s="4">
        <v>9</v>
      </c>
      <c r="AW268" s="4" t="s">
        <v>408</v>
      </c>
      <c r="AX268" s="4">
        <v>1.8</v>
      </c>
      <c r="AY268" s="4">
        <v>1.5</v>
      </c>
      <c r="AZ268" s="4">
        <v>2.7</v>
      </c>
      <c r="BA268" s="4">
        <v>11.154</v>
      </c>
      <c r="BB268" s="4">
        <v>11.33</v>
      </c>
      <c r="BC268" s="4">
        <v>1.02</v>
      </c>
      <c r="BD268" s="4">
        <v>17.638999999999999</v>
      </c>
      <c r="BE268" s="4">
        <v>2335.1439999999998</v>
      </c>
      <c r="BF268" s="4">
        <v>52.171999999999997</v>
      </c>
      <c r="BG268" s="4">
        <v>0.224</v>
      </c>
      <c r="BH268" s="4">
        <v>0.17599999999999999</v>
      </c>
      <c r="BI268" s="4">
        <v>0.4</v>
      </c>
      <c r="BJ268" s="4">
        <v>0.17299999999999999</v>
      </c>
      <c r="BK268" s="4">
        <v>0.13600000000000001</v>
      </c>
      <c r="BL268" s="4">
        <v>0.31</v>
      </c>
      <c r="BM268" s="4">
        <v>0.71860000000000002</v>
      </c>
      <c r="BQ268" s="4">
        <v>0</v>
      </c>
      <c r="BR268" s="4">
        <v>0.34060600000000002</v>
      </c>
      <c r="BS268" s="4">
        <v>-5</v>
      </c>
      <c r="BT268" s="4">
        <v>8.0000000000000002E-3</v>
      </c>
      <c r="BU268" s="4">
        <v>8.3235600000000005</v>
      </c>
      <c r="BV268" s="4">
        <v>0.16159999999999999</v>
      </c>
    </row>
    <row r="269" spans="1:74" x14ac:dyDescent="0.25">
      <c r="A269" s="2">
        <v>42804</v>
      </c>
      <c r="B269" s="3">
        <v>0.62525707175925926</v>
      </c>
      <c r="C269" s="4">
        <v>14.371</v>
      </c>
      <c r="D269" s="4">
        <v>0.79079999999999995</v>
      </c>
      <c r="E269" s="4">
        <v>7907.5603659999997</v>
      </c>
      <c r="F269" s="4">
        <v>13.1</v>
      </c>
      <c r="G269" s="4">
        <v>7.3</v>
      </c>
      <c r="H269" s="4">
        <v>139.80000000000001</v>
      </c>
      <c r="J269" s="4">
        <v>0</v>
      </c>
      <c r="K269" s="4">
        <v>0.84740000000000004</v>
      </c>
      <c r="L269" s="4">
        <v>12.1784</v>
      </c>
      <c r="M269" s="4">
        <v>0.67010000000000003</v>
      </c>
      <c r="N269" s="4">
        <v>11.1157</v>
      </c>
      <c r="O269" s="4">
        <v>6.1862000000000004</v>
      </c>
      <c r="P269" s="4">
        <v>17.3</v>
      </c>
      <c r="Q269" s="4">
        <v>8.6234000000000002</v>
      </c>
      <c r="R269" s="4">
        <v>4.7991999999999999</v>
      </c>
      <c r="S269" s="4">
        <v>13.4</v>
      </c>
      <c r="T269" s="4">
        <v>139.8143</v>
      </c>
      <c r="W269" s="4">
        <v>0</v>
      </c>
      <c r="X269" s="4">
        <v>0</v>
      </c>
      <c r="Y269" s="4">
        <v>12.2</v>
      </c>
      <c r="Z269" s="4">
        <v>858</v>
      </c>
      <c r="AA269" s="4">
        <v>874</v>
      </c>
      <c r="AB269" s="4">
        <v>838</v>
      </c>
      <c r="AC269" s="4">
        <v>85</v>
      </c>
      <c r="AD269" s="4">
        <v>13.51</v>
      </c>
      <c r="AE269" s="4">
        <v>0.31</v>
      </c>
      <c r="AF269" s="4">
        <v>992</v>
      </c>
      <c r="AG269" s="4">
        <v>-7</v>
      </c>
      <c r="AH269" s="4">
        <v>12</v>
      </c>
      <c r="AI269" s="4">
        <v>28</v>
      </c>
      <c r="AJ269" s="4">
        <v>137</v>
      </c>
      <c r="AK269" s="4">
        <v>138.6</v>
      </c>
      <c r="AL269" s="4">
        <v>4.8</v>
      </c>
      <c r="AM269" s="4">
        <v>142</v>
      </c>
      <c r="AN269" s="4" t="s">
        <v>155</v>
      </c>
      <c r="AO269" s="4">
        <v>2</v>
      </c>
      <c r="AP269" s="5">
        <v>0.83355324074074078</v>
      </c>
      <c r="AQ269" s="4">
        <v>47.160040000000002</v>
      </c>
      <c r="AR269" s="4">
        <v>-88.490618999999995</v>
      </c>
      <c r="AS269" s="4">
        <v>316.8</v>
      </c>
      <c r="AT269" s="4">
        <v>27.6</v>
      </c>
      <c r="AU269" s="4">
        <v>12</v>
      </c>
      <c r="AV269" s="4">
        <v>9</v>
      </c>
      <c r="AW269" s="4" t="s">
        <v>408</v>
      </c>
      <c r="AX269" s="4">
        <v>1.5167999999999999</v>
      </c>
      <c r="AY269" s="4">
        <v>1.5</v>
      </c>
      <c r="AZ269" s="4">
        <v>2.2751999999999999</v>
      </c>
      <c r="BA269" s="4">
        <v>11.154</v>
      </c>
      <c r="BB269" s="4">
        <v>11.13</v>
      </c>
      <c r="BC269" s="4">
        <v>1</v>
      </c>
      <c r="BD269" s="4">
        <v>18.004000000000001</v>
      </c>
      <c r="BE269" s="4">
        <v>2290.098</v>
      </c>
      <c r="BF269" s="4">
        <v>80.201999999999998</v>
      </c>
      <c r="BG269" s="4">
        <v>0.219</v>
      </c>
      <c r="BH269" s="4">
        <v>0.122</v>
      </c>
      <c r="BI269" s="4">
        <v>0.34100000000000003</v>
      </c>
      <c r="BJ269" s="4">
        <v>0.17</v>
      </c>
      <c r="BK269" s="4">
        <v>9.5000000000000001E-2</v>
      </c>
      <c r="BL269" s="4">
        <v>0.26400000000000001</v>
      </c>
      <c r="BM269" s="4">
        <v>1.0902000000000001</v>
      </c>
      <c r="BQ269" s="4">
        <v>0</v>
      </c>
      <c r="BR269" s="4">
        <v>0.405864</v>
      </c>
      <c r="BS269" s="4">
        <v>-5</v>
      </c>
      <c r="BT269" s="4">
        <v>8.0000000000000002E-3</v>
      </c>
      <c r="BU269" s="4">
        <v>9.9183020000000006</v>
      </c>
      <c r="BV269" s="4">
        <v>0.16159999999999999</v>
      </c>
    </row>
    <row r="270" spans="1:74" x14ac:dyDescent="0.25">
      <c r="A270" s="2">
        <v>42804</v>
      </c>
      <c r="B270" s="3">
        <v>0.6252686458333333</v>
      </c>
      <c r="C270" s="4">
        <v>14.263</v>
      </c>
      <c r="D270" s="4">
        <v>0.59009999999999996</v>
      </c>
      <c r="E270" s="4">
        <v>5900.728196</v>
      </c>
      <c r="F270" s="4">
        <v>13.3</v>
      </c>
      <c r="G270" s="4">
        <v>7.4</v>
      </c>
      <c r="H270" s="4">
        <v>119.8</v>
      </c>
      <c r="J270" s="4">
        <v>0</v>
      </c>
      <c r="K270" s="4">
        <v>0.85050000000000003</v>
      </c>
      <c r="L270" s="4">
        <v>12.130100000000001</v>
      </c>
      <c r="M270" s="4">
        <v>0.50180000000000002</v>
      </c>
      <c r="N270" s="4">
        <v>11.3116</v>
      </c>
      <c r="O270" s="4">
        <v>6.2934000000000001</v>
      </c>
      <c r="P270" s="4">
        <v>17.600000000000001</v>
      </c>
      <c r="Q270" s="4">
        <v>8.7753999999999994</v>
      </c>
      <c r="R270" s="4">
        <v>4.8822999999999999</v>
      </c>
      <c r="S270" s="4">
        <v>13.7</v>
      </c>
      <c r="T270" s="4">
        <v>119.79600000000001</v>
      </c>
      <c r="W270" s="4">
        <v>0</v>
      </c>
      <c r="X270" s="4">
        <v>0</v>
      </c>
      <c r="Y270" s="4">
        <v>12.2</v>
      </c>
      <c r="Z270" s="4">
        <v>859</v>
      </c>
      <c r="AA270" s="4">
        <v>872</v>
      </c>
      <c r="AB270" s="4">
        <v>837</v>
      </c>
      <c r="AC270" s="4">
        <v>85</v>
      </c>
      <c r="AD270" s="4">
        <v>13.51</v>
      </c>
      <c r="AE270" s="4">
        <v>0.31</v>
      </c>
      <c r="AF270" s="4">
        <v>992</v>
      </c>
      <c r="AG270" s="4">
        <v>-7</v>
      </c>
      <c r="AH270" s="4">
        <v>12</v>
      </c>
      <c r="AI270" s="4">
        <v>28</v>
      </c>
      <c r="AJ270" s="4">
        <v>137</v>
      </c>
      <c r="AK270" s="4">
        <v>139.4</v>
      </c>
      <c r="AL270" s="4">
        <v>4.8</v>
      </c>
      <c r="AM270" s="4">
        <v>142</v>
      </c>
      <c r="AN270" s="4" t="s">
        <v>155</v>
      </c>
      <c r="AO270" s="4">
        <v>2</v>
      </c>
      <c r="AP270" s="5">
        <v>0.83356481481481481</v>
      </c>
      <c r="AQ270" s="4">
        <v>47.159928999999998</v>
      </c>
      <c r="AR270" s="4">
        <v>-88.490561</v>
      </c>
      <c r="AS270" s="4">
        <v>316.39999999999998</v>
      </c>
      <c r="AT270" s="4">
        <v>29.1</v>
      </c>
      <c r="AU270" s="4">
        <v>12</v>
      </c>
      <c r="AV270" s="4">
        <v>8</v>
      </c>
      <c r="AW270" s="4" t="s">
        <v>429</v>
      </c>
      <c r="AX270" s="4">
        <v>1.4</v>
      </c>
      <c r="AY270" s="4">
        <v>1.5708</v>
      </c>
      <c r="AZ270" s="4">
        <v>2.1707999999999998</v>
      </c>
      <c r="BA270" s="4">
        <v>11.154</v>
      </c>
      <c r="BB270" s="4">
        <v>11.37</v>
      </c>
      <c r="BC270" s="4">
        <v>1.02</v>
      </c>
      <c r="BD270" s="4">
        <v>17.584</v>
      </c>
      <c r="BE270" s="4">
        <v>2320.578</v>
      </c>
      <c r="BF270" s="4">
        <v>61.103999999999999</v>
      </c>
      <c r="BG270" s="4">
        <v>0.22700000000000001</v>
      </c>
      <c r="BH270" s="4">
        <v>0.126</v>
      </c>
      <c r="BI270" s="4">
        <v>0.35299999999999998</v>
      </c>
      <c r="BJ270" s="4">
        <v>0.17599999999999999</v>
      </c>
      <c r="BK270" s="4">
        <v>9.8000000000000004E-2</v>
      </c>
      <c r="BL270" s="4">
        <v>0.27400000000000002</v>
      </c>
      <c r="BM270" s="4">
        <v>0.95030000000000003</v>
      </c>
      <c r="BQ270" s="4">
        <v>0</v>
      </c>
      <c r="BR270" s="4">
        <v>0.396314</v>
      </c>
      <c r="BS270" s="4">
        <v>-5</v>
      </c>
      <c r="BT270" s="4">
        <v>8.2769999999999996E-3</v>
      </c>
      <c r="BU270" s="4">
        <v>9.6849240000000005</v>
      </c>
      <c r="BV270" s="4">
        <v>0.16719500000000001</v>
      </c>
    </row>
    <row r="271" spans="1:74" x14ac:dyDescent="0.25">
      <c r="A271" s="2">
        <v>42804</v>
      </c>
      <c r="B271" s="3">
        <v>0.62528021990740734</v>
      </c>
      <c r="C271" s="4">
        <v>14.246</v>
      </c>
      <c r="D271" s="4">
        <v>0.33389999999999997</v>
      </c>
      <c r="E271" s="4">
        <v>3339.2962360000001</v>
      </c>
      <c r="F271" s="4">
        <v>14.1</v>
      </c>
      <c r="G271" s="4">
        <v>8.6</v>
      </c>
      <c r="H271" s="4">
        <v>130.9</v>
      </c>
      <c r="J271" s="4">
        <v>0</v>
      </c>
      <c r="K271" s="4">
        <v>0.85319999999999996</v>
      </c>
      <c r="L271" s="4">
        <v>12.154999999999999</v>
      </c>
      <c r="M271" s="4">
        <v>0.28489999999999999</v>
      </c>
      <c r="N271" s="4">
        <v>12.0304</v>
      </c>
      <c r="O271" s="4">
        <v>7.3517999999999999</v>
      </c>
      <c r="P271" s="4">
        <v>19.399999999999999</v>
      </c>
      <c r="Q271" s="4">
        <v>9.3330000000000002</v>
      </c>
      <c r="R271" s="4">
        <v>5.7034000000000002</v>
      </c>
      <c r="S271" s="4">
        <v>15</v>
      </c>
      <c r="T271" s="4">
        <v>130.8929</v>
      </c>
      <c r="W271" s="4">
        <v>0</v>
      </c>
      <c r="X271" s="4">
        <v>0</v>
      </c>
      <c r="Y271" s="4">
        <v>12.1</v>
      </c>
      <c r="Z271" s="4">
        <v>860</v>
      </c>
      <c r="AA271" s="4">
        <v>872</v>
      </c>
      <c r="AB271" s="4">
        <v>838</v>
      </c>
      <c r="AC271" s="4">
        <v>85</v>
      </c>
      <c r="AD271" s="4">
        <v>13.51</v>
      </c>
      <c r="AE271" s="4">
        <v>0.31</v>
      </c>
      <c r="AF271" s="4">
        <v>992</v>
      </c>
      <c r="AG271" s="4">
        <v>-7</v>
      </c>
      <c r="AH271" s="4">
        <v>12.276999999999999</v>
      </c>
      <c r="AI271" s="4">
        <v>27.722999999999999</v>
      </c>
      <c r="AJ271" s="4">
        <v>137</v>
      </c>
      <c r="AK271" s="4">
        <v>137.69999999999999</v>
      </c>
      <c r="AL271" s="4">
        <v>4.8</v>
      </c>
      <c r="AM271" s="4">
        <v>142</v>
      </c>
      <c r="AN271" s="4" t="s">
        <v>155</v>
      </c>
      <c r="AO271" s="4">
        <v>1</v>
      </c>
      <c r="AP271" s="5">
        <v>0.83357638888888885</v>
      </c>
      <c r="AQ271" s="4">
        <v>47.159818000000001</v>
      </c>
      <c r="AR271" s="4">
        <v>-88.490468000000007</v>
      </c>
      <c r="AS271" s="4">
        <v>316.2</v>
      </c>
      <c r="AT271" s="4">
        <v>31.5</v>
      </c>
      <c r="AU271" s="4">
        <v>12</v>
      </c>
      <c r="AV271" s="4">
        <v>8</v>
      </c>
      <c r="AW271" s="4" t="s">
        <v>429</v>
      </c>
      <c r="AX271" s="4">
        <v>1.4</v>
      </c>
      <c r="AY271" s="4">
        <v>1.6708000000000001</v>
      </c>
      <c r="AZ271" s="4">
        <v>2.2000000000000002</v>
      </c>
      <c r="BA271" s="4">
        <v>11.154</v>
      </c>
      <c r="BB271" s="4">
        <v>11.59</v>
      </c>
      <c r="BC271" s="4">
        <v>1.04</v>
      </c>
      <c r="BD271" s="4">
        <v>17.202999999999999</v>
      </c>
      <c r="BE271" s="4">
        <v>2361.1120000000001</v>
      </c>
      <c r="BF271" s="4">
        <v>35.225000000000001</v>
      </c>
      <c r="BG271" s="4">
        <v>0.245</v>
      </c>
      <c r="BH271" s="4">
        <v>0.15</v>
      </c>
      <c r="BI271" s="4">
        <v>0.39400000000000002</v>
      </c>
      <c r="BJ271" s="4">
        <v>0.19</v>
      </c>
      <c r="BK271" s="4">
        <v>0.11600000000000001</v>
      </c>
      <c r="BL271" s="4">
        <v>0.30599999999999999</v>
      </c>
      <c r="BM271" s="4">
        <v>1.0543</v>
      </c>
      <c r="BQ271" s="4">
        <v>0</v>
      </c>
      <c r="BR271" s="4">
        <v>0.31709399999999999</v>
      </c>
      <c r="BS271" s="4">
        <v>-5</v>
      </c>
      <c r="BT271" s="4">
        <v>8.7229999999999999E-3</v>
      </c>
      <c r="BU271" s="4">
        <v>7.7489840000000001</v>
      </c>
      <c r="BV271" s="4">
        <v>0.176205</v>
      </c>
    </row>
    <row r="272" spans="1:74" x14ac:dyDescent="0.25">
      <c r="A272" s="2">
        <v>42804</v>
      </c>
      <c r="B272" s="3">
        <v>0.62529179398148149</v>
      </c>
      <c r="C272" s="4">
        <v>14.231999999999999</v>
      </c>
      <c r="D272" s="4">
        <v>0.16669999999999999</v>
      </c>
      <c r="E272" s="4">
        <v>1666.694491</v>
      </c>
      <c r="F272" s="4">
        <v>14.5</v>
      </c>
      <c r="G272" s="4">
        <v>19.600000000000001</v>
      </c>
      <c r="H272" s="4">
        <v>107.8</v>
      </c>
      <c r="J272" s="4">
        <v>0</v>
      </c>
      <c r="K272" s="4">
        <v>0.85509999999999997</v>
      </c>
      <c r="L272" s="4">
        <v>12.170400000000001</v>
      </c>
      <c r="M272" s="4">
        <v>0.14249999999999999</v>
      </c>
      <c r="N272" s="4">
        <v>12.4382</v>
      </c>
      <c r="O272" s="4">
        <v>16.7605</v>
      </c>
      <c r="P272" s="4">
        <v>29.2</v>
      </c>
      <c r="Q272" s="4">
        <v>9.6494</v>
      </c>
      <c r="R272" s="4">
        <v>13.002599999999999</v>
      </c>
      <c r="S272" s="4">
        <v>22.7</v>
      </c>
      <c r="T272" s="4">
        <v>107.751</v>
      </c>
      <c r="W272" s="4">
        <v>0</v>
      </c>
      <c r="X272" s="4">
        <v>0</v>
      </c>
      <c r="Y272" s="4">
        <v>12.2</v>
      </c>
      <c r="Z272" s="4">
        <v>859</v>
      </c>
      <c r="AA272" s="4">
        <v>873</v>
      </c>
      <c r="AB272" s="4">
        <v>838</v>
      </c>
      <c r="AC272" s="4">
        <v>85</v>
      </c>
      <c r="AD272" s="4">
        <v>13.51</v>
      </c>
      <c r="AE272" s="4">
        <v>0.31</v>
      </c>
      <c r="AF272" s="4">
        <v>992</v>
      </c>
      <c r="AG272" s="4">
        <v>-7</v>
      </c>
      <c r="AH272" s="4">
        <v>13</v>
      </c>
      <c r="AI272" s="4">
        <v>27.277000000000001</v>
      </c>
      <c r="AJ272" s="4">
        <v>137</v>
      </c>
      <c r="AK272" s="4">
        <v>136.69999999999999</v>
      </c>
      <c r="AL272" s="4">
        <v>4.9000000000000004</v>
      </c>
      <c r="AM272" s="4">
        <v>142</v>
      </c>
      <c r="AN272" s="4" t="s">
        <v>155</v>
      </c>
      <c r="AO272" s="4">
        <v>1</v>
      </c>
      <c r="AP272" s="5">
        <v>0.83358796296296289</v>
      </c>
      <c r="AQ272" s="4">
        <v>47.159711000000001</v>
      </c>
      <c r="AR272" s="4">
        <v>-88.490341999999998</v>
      </c>
      <c r="AS272" s="4">
        <v>315.8</v>
      </c>
      <c r="AT272" s="4">
        <v>33.799999999999997</v>
      </c>
      <c r="AU272" s="4">
        <v>12</v>
      </c>
      <c r="AV272" s="4">
        <v>8</v>
      </c>
      <c r="AW272" s="4" t="s">
        <v>429</v>
      </c>
      <c r="AX272" s="4">
        <v>1.4</v>
      </c>
      <c r="AY272" s="4">
        <v>1.7</v>
      </c>
      <c r="AZ272" s="4">
        <v>2.2000000000000002</v>
      </c>
      <c r="BA272" s="4">
        <v>11.154</v>
      </c>
      <c r="BB272" s="4">
        <v>11.75</v>
      </c>
      <c r="BC272" s="4">
        <v>1.05</v>
      </c>
      <c r="BD272" s="4">
        <v>16.942</v>
      </c>
      <c r="BE272" s="4">
        <v>2388.9940000000001</v>
      </c>
      <c r="BF272" s="4">
        <v>17.806000000000001</v>
      </c>
      <c r="BG272" s="4">
        <v>0.25600000000000001</v>
      </c>
      <c r="BH272" s="4">
        <v>0.34499999999999997</v>
      </c>
      <c r="BI272" s="4">
        <v>0.6</v>
      </c>
      <c r="BJ272" s="4">
        <v>0.19800000000000001</v>
      </c>
      <c r="BK272" s="4">
        <v>0.26700000000000002</v>
      </c>
      <c r="BL272" s="4">
        <v>0.46600000000000003</v>
      </c>
      <c r="BM272" s="4">
        <v>0.877</v>
      </c>
      <c r="BQ272" s="4">
        <v>0</v>
      </c>
      <c r="BR272" s="4">
        <v>0.329399</v>
      </c>
      <c r="BS272" s="4">
        <v>-5</v>
      </c>
      <c r="BT272" s="4">
        <v>7.7229999999999998E-3</v>
      </c>
      <c r="BU272" s="4">
        <v>8.0496879999999997</v>
      </c>
      <c r="BV272" s="4">
        <v>0.156005</v>
      </c>
    </row>
    <row r="273" spans="1:74" x14ac:dyDescent="0.25">
      <c r="A273" s="2">
        <v>42804</v>
      </c>
      <c r="B273" s="3">
        <v>0.62530336805555553</v>
      </c>
      <c r="C273" s="4">
        <v>14.289</v>
      </c>
      <c r="D273" s="4">
        <v>0.1076</v>
      </c>
      <c r="E273" s="4">
        <v>1075.8312020000001</v>
      </c>
      <c r="F273" s="4">
        <v>19.8</v>
      </c>
      <c r="G273" s="4">
        <v>31.6</v>
      </c>
      <c r="H273" s="4">
        <v>71.099999999999994</v>
      </c>
      <c r="J273" s="4">
        <v>0</v>
      </c>
      <c r="K273" s="4">
        <v>0.85529999999999995</v>
      </c>
      <c r="L273" s="4">
        <v>12.2209</v>
      </c>
      <c r="M273" s="4">
        <v>9.1999999999999998E-2</v>
      </c>
      <c r="N273" s="4">
        <v>16.9757</v>
      </c>
      <c r="O273" s="4">
        <v>27.026399999999999</v>
      </c>
      <c r="P273" s="4">
        <v>44</v>
      </c>
      <c r="Q273" s="4">
        <v>13.169499999999999</v>
      </c>
      <c r="R273" s="4">
        <v>20.966699999999999</v>
      </c>
      <c r="S273" s="4">
        <v>34.1</v>
      </c>
      <c r="T273" s="4">
        <v>71.061000000000007</v>
      </c>
      <c r="W273" s="4">
        <v>0</v>
      </c>
      <c r="X273" s="4">
        <v>0</v>
      </c>
      <c r="Y273" s="4">
        <v>12.2</v>
      </c>
      <c r="Z273" s="4">
        <v>856</v>
      </c>
      <c r="AA273" s="4">
        <v>872</v>
      </c>
      <c r="AB273" s="4">
        <v>838</v>
      </c>
      <c r="AC273" s="4">
        <v>85</v>
      </c>
      <c r="AD273" s="4">
        <v>13.51</v>
      </c>
      <c r="AE273" s="4">
        <v>0.31</v>
      </c>
      <c r="AF273" s="4">
        <v>992</v>
      </c>
      <c r="AG273" s="4">
        <v>-7</v>
      </c>
      <c r="AH273" s="4">
        <v>12.723277</v>
      </c>
      <c r="AI273" s="4">
        <v>28</v>
      </c>
      <c r="AJ273" s="4">
        <v>137</v>
      </c>
      <c r="AK273" s="4">
        <v>136.6</v>
      </c>
      <c r="AL273" s="4">
        <v>4.9000000000000004</v>
      </c>
      <c r="AM273" s="4">
        <v>142</v>
      </c>
      <c r="AN273" s="4" t="s">
        <v>155</v>
      </c>
      <c r="AO273" s="4">
        <v>1</v>
      </c>
      <c r="AP273" s="5">
        <v>0.83359953703703704</v>
      </c>
      <c r="AQ273" s="4">
        <v>47.159610999999998</v>
      </c>
      <c r="AR273" s="4">
        <v>-88.490193000000005</v>
      </c>
      <c r="AS273" s="4">
        <v>315.7</v>
      </c>
      <c r="AT273" s="4">
        <v>34.799999999999997</v>
      </c>
      <c r="AU273" s="4">
        <v>12</v>
      </c>
      <c r="AV273" s="4">
        <v>8</v>
      </c>
      <c r="AW273" s="4" t="s">
        <v>429</v>
      </c>
      <c r="AX273" s="4">
        <v>1.4</v>
      </c>
      <c r="AY273" s="4">
        <v>1.7</v>
      </c>
      <c r="AZ273" s="4">
        <v>2.2707999999999999</v>
      </c>
      <c r="BA273" s="4">
        <v>11.154</v>
      </c>
      <c r="BB273" s="4">
        <v>11.76</v>
      </c>
      <c r="BC273" s="4">
        <v>1.05</v>
      </c>
      <c r="BD273" s="4">
        <v>16.922999999999998</v>
      </c>
      <c r="BE273" s="4">
        <v>2399.6280000000002</v>
      </c>
      <c r="BF273" s="4">
        <v>11.499000000000001</v>
      </c>
      <c r="BG273" s="4">
        <v>0.34899999999999998</v>
      </c>
      <c r="BH273" s="4">
        <v>0.55600000000000005</v>
      </c>
      <c r="BI273" s="4">
        <v>0.90500000000000003</v>
      </c>
      <c r="BJ273" s="4">
        <v>0.27100000000000002</v>
      </c>
      <c r="BK273" s="4">
        <v>0.43099999999999999</v>
      </c>
      <c r="BL273" s="4">
        <v>0.70199999999999996</v>
      </c>
      <c r="BM273" s="4">
        <v>0.5786</v>
      </c>
      <c r="BQ273" s="4">
        <v>0</v>
      </c>
      <c r="BR273" s="4">
        <v>0.31225199999999997</v>
      </c>
      <c r="BS273" s="4">
        <v>-5</v>
      </c>
      <c r="BT273" s="4">
        <v>7.0000000000000001E-3</v>
      </c>
      <c r="BU273" s="4">
        <v>7.6306520000000004</v>
      </c>
      <c r="BV273" s="4">
        <v>0.1414</v>
      </c>
    </row>
    <row r="274" spans="1:74" x14ac:dyDescent="0.25">
      <c r="A274" s="2">
        <v>42804</v>
      </c>
      <c r="B274" s="3">
        <v>0.62531494212962968</v>
      </c>
      <c r="C274" s="4">
        <v>14.77</v>
      </c>
      <c r="D274" s="4">
        <v>0.19889999999999999</v>
      </c>
      <c r="E274" s="4">
        <v>1989.479251</v>
      </c>
      <c r="F274" s="4">
        <v>20.7</v>
      </c>
      <c r="G274" s="4">
        <v>31.6</v>
      </c>
      <c r="H274" s="4">
        <v>98.8</v>
      </c>
      <c r="J274" s="4">
        <v>0</v>
      </c>
      <c r="K274" s="4">
        <v>0.85</v>
      </c>
      <c r="L274" s="4">
        <v>12.555099999999999</v>
      </c>
      <c r="M274" s="4">
        <v>0.1691</v>
      </c>
      <c r="N274" s="4">
        <v>17.636500000000002</v>
      </c>
      <c r="O274" s="4">
        <v>26.8612</v>
      </c>
      <c r="P274" s="4">
        <v>44.5</v>
      </c>
      <c r="Q274" s="4">
        <v>13.6821</v>
      </c>
      <c r="R274" s="4">
        <v>20.8385</v>
      </c>
      <c r="S274" s="4">
        <v>34.5</v>
      </c>
      <c r="T274" s="4">
        <v>98.831199999999995</v>
      </c>
      <c r="W274" s="4">
        <v>0</v>
      </c>
      <c r="X274" s="4">
        <v>0</v>
      </c>
      <c r="Y274" s="4">
        <v>12.2</v>
      </c>
      <c r="Z274" s="4">
        <v>852</v>
      </c>
      <c r="AA274" s="4">
        <v>873</v>
      </c>
      <c r="AB274" s="4">
        <v>838</v>
      </c>
      <c r="AC274" s="4">
        <v>85</v>
      </c>
      <c r="AD274" s="4">
        <v>13.51</v>
      </c>
      <c r="AE274" s="4">
        <v>0.31</v>
      </c>
      <c r="AF274" s="4">
        <v>992</v>
      </c>
      <c r="AG274" s="4">
        <v>-7</v>
      </c>
      <c r="AH274" s="4">
        <v>12</v>
      </c>
      <c r="AI274" s="4">
        <v>28</v>
      </c>
      <c r="AJ274" s="4">
        <v>137</v>
      </c>
      <c r="AK274" s="4">
        <v>138</v>
      </c>
      <c r="AL274" s="4">
        <v>4.9000000000000004</v>
      </c>
      <c r="AM274" s="4">
        <v>142</v>
      </c>
      <c r="AN274" s="4" t="s">
        <v>155</v>
      </c>
      <c r="AO274" s="4">
        <v>1</v>
      </c>
      <c r="AP274" s="5">
        <v>0.83361111111111119</v>
      </c>
      <c r="AQ274" s="4">
        <v>47.159511999999999</v>
      </c>
      <c r="AR274" s="4">
        <v>-88.490036000000003</v>
      </c>
      <c r="AS274" s="4">
        <v>315.60000000000002</v>
      </c>
      <c r="AT274" s="4">
        <v>35.6</v>
      </c>
      <c r="AU274" s="4">
        <v>12</v>
      </c>
      <c r="AV274" s="4">
        <v>9</v>
      </c>
      <c r="AW274" s="4" t="s">
        <v>408</v>
      </c>
      <c r="AX274" s="4">
        <v>1.1876</v>
      </c>
      <c r="AY274" s="4">
        <v>1.3460000000000001</v>
      </c>
      <c r="AZ274" s="4">
        <v>1.8044</v>
      </c>
      <c r="BA274" s="4">
        <v>11.154</v>
      </c>
      <c r="BB274" s="4">
        <v>11.33</v>
      </c>
      <c r="BC274" s="4">
        <v>1.02</v>
      </c>
      <c r="BD274" s="4">
        <v>17.641999999999999</v>
      </c>
      <c r="BE274" s="4">
        <v>2384.8319999999999</v>
      </c>
      <c r="BF274" s="4">
        <v>20.445</v>
      </c>
      <c r="BG274" s="4">
        <v>0.35099999999999998</v>
      </c>
      <c r="BH274" s="4">
        <v>0.53400000000000003</v>
      </c>
      <c r="BI274" s="4">
        <v>0.88500000000000001</v>
      </c>
      <c r="BJ274" s="4">
        <v>0.27200000000000002</v>
      </c>
      <c r="BK274" s="4">
        <v>0.41499999999999998</v>
      </c>
      <c r="BL274" s="4">
        <v>0.68700000000000006</v>
      </c>
      <c r="BM274" s="4">
        <v>0.77839999999999998</v>
      </c>
      <c r="BQ274" s="4">
        <v>0</v>
      </c>
      <c r="BR274" s="4">
        <v>0.34449200000000002</v>
      </c>
      <c r="BS274" s="4">
        <v>-5</v>
      </c>
      <c r="BT274" s="4">
        <v>7.0000000000000001E-3</v>
      </c>
      <c r="BU274" s="4">
        <v>8.4185350000000003</v>
      </c>
      <c r="BV274" s="4">
        <v>0.1414</v>
      </c>
    </row>
    <row r="275" spans="1:74" x14ac:dyDescent="0.25">
      <c r="A275" s="2">
        <v>42804</v>
      </c>
      <c r="B275" s="3">
        <v>0.62532651620370372</v>
      </c>
      <c r="C275" s="4">
        <v>14.483000000000001</v>
      </c>
      <c r="D275" s="4">
        <v>1.1973</v>
      </c>
      <c r="E275" s="4">
        <v>11973.205857999999</v>
      </c>
      <c r="F275" s="4">
        <v>24.1</v>
      </c>
      <c r="G275" s="4">
        <v>31.6</v>
      </c>
      <c r="H275" s="4">
        <v>60.9</v>
      </c>
      <c r="J275" s="4">
        <v>0</v>
      </c>
      <c r="K275" s="4">
        <v>0.84240000000000004</v>
      </c>
      <c r="L275" s="4">
        <v>12.2003</v>
      </c>
      <c r="M275" s="4">
        <v>1.0085999999999999</v>
      </c>
      <c r="N275" s="4">
        <v>20.3247</v>
      </c>
      <c r="O275" s="4">
        <v>26.635200000000001</v>
      </c>
      <c r="P275" s="4">
        <v>47</v>
      </c>
      <c r="Q275" s="4">
        <v>15.7676</v>
      </c>
      <c r="R275" s="4">
        <v>20.6632</v>
      </c>
      <c r="S275" s="4">
        <v>36.4</v>
      </c>
      <c r="T275" s="4">
        <v>60.8949</v>
      </c>
      <c r="W275" s="4">
        <v>0</v>
      </c>
      <c r="X275" s="4">
        <v>0</v>
      </c>
      <c r="Y275" s="4">
        <v>12.2</v>
      </c>
      <c r="Z275" s="4">
        <v>854</v>
      </c>
      <c r="AA275" s="4">
        <v>874</v>
      </c>
      <c r="AB275" s="4">
        <v>838</v>
      </c>
      <c r="AC275" s="4">
        <v>85</v>
      </c>
      <c r="AD275" s="4">
        <v>13.51</v>
      </c>
      <c r="AE275" s="4">
        <v>0.31</v>
      </c>
      <c r="AF275" s="4">
        <v>992</v>
      </c>
      <c r="AG275" s="4">
        <v>-7</v>
      </c>
      <c r="AH275" s="4">
        <v>12</v>
      </c>
      <c r="AI275" s="4">
        <v>27.722999999999999</v>
      </c>
      <c r="AJ275" s="4">
        <v>137</v>
      </c>
      <c r="AK275" s="4">
        <v>138.30000000000001</v>
      </c>
      <c r="AL275" s="4">
        <v>5</v>
      </c>
      <c r="AM275" s="4">
        <v>142</v>
      </c>
      <c r="AN275" s="4" t="s">
        <v>155</v>
      </c>
      <c r="AO275" s="4">
        <v>1</v>
      </c>
      <c r="AP275" s="5">
        <v>0.83362268518518512</v>
      </c>
      <c r="AQ275" s="4">
        <v>47.159413999999998</v>
      </c>
      <c r="AR275" s="4">
        <v>-88.489881999999994</v>
      </c>
      <c r="AS275" s="4">
        <v>315.7</v>
      </c>
      <c r="AT275" s="4">
        <v>35.799999999999997</v>
      </c>
      <c r="AU275" s="4">
        <v>12</v>
      </c>
      <c r="AV275" s="4">
        <v>9</v>
      </c>
      <c r="AW275" s="4" t="s">
        <v>408</v>
      </c>
      <c r="AX275" s="4">
        <v>1.1000000000000001</v>
      </c>
      <c r="AY275" s="4">
        <v>1.2</v>
      </c>
      <c r="AZ275" s="4">
        <v>1.6</v>
      </c>
      <c r="BA275" s="4">
        <v>11.154</v>
      </c>
      <c r="BB275" s="4">
        <v>10.75</v>
      </c>
      <c r="BC275" s="4">
        <v>0.96</v>
      </c>
      <c r="BD275" s="4">
        <v>18.706</v>
      </c>
      <c r="BE275" s="4">
        <v>2232.8159999999998</v>
      </c>
      <c r="BF275" s="4">
        <v>117.489</v>
      </c>
      <c r="BG275" s="4">
        <v>0.39</v>
      </c>
      <c r="BH275" s="4">
        <v>0.51</v>
      </c>
      <c r="BI275" s="4">
        <v>0.9</v>
      </c>
      <c r="BJ275" s="4">
        <v>0.30199999999999999</v>
      </c>
      <c r="BK275" s="4">
        <v>0.39600000000000002</v>
      </c>
      <c r="BL275" s="4">
        <v>0.69799999999999995</v>
      </c>
      <c r="BM275" s="4">
        <v>0.46210000000000001</v>
      </c>
      <c r="BQ275" s="4">
        <v>0</v>
      </c>
      <c r="BR275" s="4">
        <v>0.50388299999999997</v>
      </c>
      <c r="BS275" s="4">
        <v>-5</v>
      </c>
      <c r="BT275" s="4">
        <v>6.7229999999999998E-3</v>
      </c>
      <c r="BU275" s="4">
        <v>12.313641000000001</v>
      </c>
      <c r="BV275" s="4">
        <v>0.13580500000000001</v>
      </c>
    </row>
    <row r="276" spans="1:74" x14ac:dyDescent="0.25">
      <c r="A276" s="2">
        <v>42804</v>
      </c>
      <c r="B276" s="3">
        <v>0.62533809027777776</v>
      </c>
      <c r="C276" s="4">
        <v>13.839</v>
      </c>
      <c r="D276" s="4">
        <v>2.1015999999999999</v>
      </c>
      <c r="E276" s="4">
        <v>21015.670628</v>
      </c>
      <c r="F276" s="4">
        <v>28.1</v>
      </c>
      <c r="G276" s="4">
        <v>34.1</v>
      </c>
      <c r="H276" s="4">
        <v>92.2</v>
      </c>
      <c r="J276" s="4">
        <v>0</v>
      </c>
      <c r="K276" s="4">
        <v>0.8387</v>
      </c>
      <c r="L276" s="4">
        <v>11.6068</v>
      </c>
      <c r="M276" s="4">
        <v>1.7625</v>
      </c>
      <c r="N276" s="4">
        <v>23.5852</v>
      </c>
      <c r="O276" s="4">
        <v>28.613700000000001</v>
      </c>
      <c r="P276" s="4">
        <v>52.2</v>
      </c>
      <c r="Q276" s="4">
        <v>18.2971</v>
      </c>
      <c r="R276" s="4">
        <v>22.1981</v>
      </c>
      <c r="S276" s="4">
        <v>40.5</v>
      </c>
      <c r="T276" s="4">
        <v>92.196299999999994</v>
      </c>
      <c r="W276" s="4">
        <v>0</v>
      </c>
      <c r="X276" s="4">
        <v>0</v>
      </c>
      <c r="Y276" s="4">
        <v>12.1</v>
      </c>
      <c r="Z276" s="4">
        <v>858</v>
      </c>
      <c r="AA276" s="4">
        <v>875</v>
      </c>
      <c r="AB276" s="4">
        <v>836</v>
      </c>
      <c r="AC276" s="4">
        <v>85</v>
      </c>
      <c r="AD276" s="4">
        <v>13.51</v>
      </c>
      <c r="AE276" s="4">
        <v>0.31</v>
      </c>
      <c r="AF276" s="4">
        <v>992</v>
      </c>
      <c r="AG276" s="4">
        <v>-7</v>
      </c>
      <c r="AH276" s="4">
        <v>12</v>
      </c>
      <c r="AI276" s="4">
        <v>27</v>
      </c>
      <c r="AJ276" s="4">
        <v>137</v>
      </c>
      <c r="AK276" s="4">
        <v>138.19999999999999</v>
      </c>
      <c r="AL276" s="4">
        <v>5</v>
      </c>
      <c r="AM276" s="4">
        <v>142</v>
      </c>
      <c r="AN276" s="4" t="s">
        <v>155</v>
      </c>
      <c r="AO276" s="4">
        <v>1</v>
      </c>
      <c r="AP276" s="5">
        <v>0.83363425925925927</v>
      </c>
      <c r="AQ276" s="4">
        <v>47.159312</v>
      </c>
      <c r="AR276" s="4">
        <v>-88.489727000000002</v>
      </c>
      <c r="AS276" s="4">
        <v>315.60000000000002</v>
      </c>
      <c r="AT276" s="4">
        <v>35.700000000000003</v>
      </c>
      <c r="AU276" s="4">
        <v>12</v>
      </c>
      <c r="AV276" s="4">
        <v>9</v>
      </c>
      <c r="AW276" s="4" t="s">
        <v>408</v>
      </c>
      <c r="AX276" s="4">
        <v>1.1000000000000001</v>
      </c>
      <c r="AY276" s="4">
        <v>1.2707999999999999</v>
      </c>
      <c r="AZ276" s="4">
        <v>1.6708000000000001</v>
      </c>
      <c r="BA276" s="4">
        <v>11.154</v>
      </c>
      <c r="BB276" s="4">
        <v>10.48</v>
      </c>
      <c r="BC276" s="4">
        <v>0.94</v>
      </c>
      <c r="BD276" s="4">
        <v>19.234999999999999</v>
      </c>
      <c r="BE276" s="4">
        <v>2098.1309999999999</v>
      </c>
      <c r="BF276" s="4">
        <v>202.786</v>
      </c>
      <c r="BG276" s="4">
        <v>0.44600000000000001</v>
      </c>
      <c r="BH276" s="4">
        <v>0.54200000000000004</v>
      </c>
      <c r="BI276" s="4">
        <v>0.98799999999999999</v>
      </c>
      <c r="BJ276" s="4">
        <v>0.34599999999999997</v>
      </c>
      <c r="BK276" s="4">
        <v>0.42</v>
      </c>
      <c r="BL276" s="4">
        <v>0.76700000000000002</v>
      </c>
      <c r="BM276" s="4">
        <v>0.69110000000000005</v>
      </c>
      <c r="BQ276" s="4">
        <v>0</v>
      </c>
      <c r="BR276" s="4">
        <v>0.56183099999999997</v>
      </c>
      <c r="BS276" s="4">
        <v>-5</v>
      </c>
      <c r="BT276" s="4">
        <v>6.2769999999999996E-3</v>
      </c>
      <c r="BU276" s="4">
        <v>13.729744999999999</v>
      </c>
      <c r="BV276" s="4">
        <v>0.12679499999999999</v>
      </c>
    </row>
    <row r="277" spans="1:74" x14ac:dyDescent="0.25">
      <c r="A277" s="2">
        <v>42804</v>
      </c>
      <c r="B277" s="3">
        <v>0.6253496643518518</v>
      </c>
      <c r="C277" s="4">
        <v>13.425000000000001</v>
      </c>
      <c r="D277" s="4">
        <v>2.6867999999999999</v>
      </c>
      <c r="E277" s="4">
        <v>26867.836938</v>
      </c>
      <c r="F277" s="4">
        <v>31.3</v>
      </c>
      <c r="G277" s="4">
        <v>44</v>
      </c>
      <c r="H277" s="4">
        <v>130.1</v>
      </c>
      <c r="J277" s="4">
        <v>0</v>
      </c>
      <c r="K277" s="4">
        <v>0.83609999999999995</v>
      </c>
      <c r="L277" s="4">
        <v>11.2256</v>
      </c>
      <c r="M277" s="4">
        <v>2.2465999999999999</v>
      </c>
      <c r="N277" s="4">
        <v>26.184699999999999</v>
      </c>
      <c r="O277" s="4">
        <v>36.820099999999996</v>
      </c>
      <c r="P277" s="4">
        <v>63</v>
      </c>
      <c r="Q277" s="4">
        <v>20.313700000000001</v>
      </c>
      <c r="R277" s="4">
        <v>28.564599999999999</v>
      </c>
      <c r="S277" s="4">
        <v>48.9</v>
      </c>
      <c r="T277" s="4">
        <v>130.05109999999999</v>
      </c>
      <c r="W277" s="4">
        <v>0</v>
      </c>
      <c r="X277" s="4">
        <v>0</v>
      </c>
      <c r="Y277" s="4">
        <v>12.2</v>
      </c>
      <c r="Z277" s="4">
        <v>859</v>
      </c>
      <c r="AA277" s="4">
        <v>875</v>
      </c>
      <c r="AB277" s="4">
        <v>835</v>
      </c>
      <c r="AC277" s="4">
        <v>85</v>
      </c>
      <c r="AD277" s="4">
        <v>13.51</v>
      </c>
      <c r="AE277" s="4">
        <v>0.31</v>
      </c>
      <c r="AF277" s="4">
        <v>992</v>
      </c>
      <c r="AG277" s="4">
        <v>-7</v>
      </c>
      <c r="AH277" s="4">
        <v>12</v>
      </c>
      <c r="AI277" s="4">
        <v>27</v>
      </c>
      <c r="AJ277" s="4">
        <v>137</v>
      </c>
      <c r="AK277" s="4">
        <v>136.6</v>
      </c>
      <c r="AL277" s="4">
        <v>4.9000000000000004</v>
      </c>
      <c r="AM277" s="4">
        <v>142</v>
      </c>
      <c r="AN277" s="4" t="s">
        <v>155</v>
      </c>
      <c r="AO277" s="4">
        <v>1</v>
      </c>
      <c r="AP277" s="5">
        <v>0.83364583333333331</v>
      </c>
      <c r="AQ277" s="4">
        <v>47.159208</v>
      </c>
      <c r="AR277" s="4">
        <v>-88.489570999999998</v>
      </c>
      <c r="AS277" s="4">
        <v>315.3</v>
      </c>
      <c r="AT277" s="4">
        <v>36.299999999999997</v>
      </c>
      <c r="AU277" s="4">
        <v>12</v>
      </c>
      <c r="AV277" s="4">
        <v>9</v>
      </c>
      <c r="AW277" s="4" t="s">
        <v>408</v>
      </c>
      <c r="AX277" s="4">
        <v>1.1000000000000001</v>
      </c>
      <c r="AY277" s="4">
        <v>1.3</v>
      </c>
      <c r="AZ277" s="4">
        <v>1.7</v>
      </c>
      <c r="BA277" s="4">
        <v>11.154</v>
      </c>
      <c r="BB277" s="4">
        <v>10.31</v>
      </c>
      <c r="BC277" s="4">
        <v>0.92</v>
      </c>
      <c r="BD277" s="4">
        <v>19.596</v>
      </c>
      <c r="BE277" s="4">
        <v>2013.12</v>
      </c>
      <c r="BF277" s="4">
        <v>256.42200000000003</v>
      </c>
      <c r="BG277" s="4">
        <v>0.49199999999999999</v>
      </c>
      <c r="BH277" s="4">
        <v>0.69099999999999995</v>
      </c>
      <c r="BI277" s="4">
        <v>1.1830000000000001</v>
      </c>
      <c r="BJ277" s="4">
        <v>0.38100000000000001</v>
      </c>
      <c r="BK277" s="4">
        <v>0.53600000000000003</v>
      </c>
      <c r="BL277" s="4">
        <v>0.91800000000000004</v>
      </c>
      <c r="BM277" s="4">
        <v>0.96709999999999996</v>
      </c>
      <c r="BQ277" s="4">
        <v>0</v>
      </c>
      <c r="BR277" s="4">
        <v>0.59086899999999998</v>
      </c>
      <c r="BS277" s="4">
        <v>-5</v>
      </c>
      <c r="BT277" s="4">
        <v>7.2769999999999996E-3</v>
      </c>
      <c r="BU277" s="4">
        <v>14.439361</v>
      </c>
      <c r="BV277" s="4">
        <v>0.14699499999999999</v>
      </c>
    </row>
    <row r="278" spans="1:74" x14ac:dyDescent="0.25">
      <c r="A278" s="2">
        <v>42804</v>
      </c>
      <c r="B278" s="3">
        <v>0.62536123842592595</v>
      </c>
      <c r="C278" s="4">
        <v>13.137</v>
      </c>
      <c r="D278" s="4">
        <v>2.9782000000000002</v>
      </c>
      <c r="E278" s="4">
        <v>29782.149302999998</v>
      </c>
      <c r="F278" s="4">
        <v>34.200000000000003</v>
      </c>
      <c r="G278" s="4">
        <v>25.8</v>
      </c>
      <c r="H278" s="4">
        <v>135.69999999999999</v>
      </c>
      <c r="J278" s="4">
        <v>0</v>
      </c>
      <c r="K278" s="4">
        <v>0.83560000000000001</v>
      </c>
      <c r="L278" s="4">
        <v>10.976599999999999</v>
      </c>
      <c r="M278" s="4">
        <v>2.4885000000000002</v>
      </c>
      <c r="N278" s="4">
        <v>28.551100000000002</v>
      </c>
      <c r="O278" s="4">
        <v>21.543299999999999</v>
      </c>
      <c r="P278" s="4">
        <v>50.1</v>
      </c>
      <c r="Q278" s="4">
        <v>22.1496</v>
      </c>
      <c r="R278" s="4">
        <v>16.713000000000001</v>
      </c>
      <c r="S278" s="4">
        <v>38.9</v>
      </c>
      <c r="T278" s="4">
        <v>135.74160000000001</v>
      </c>
      <c r="W278" s="4">
        <v>0</v>
      </c>
      <c r="X278" s="4">
        <v>0</v>
      </c>
      <c r="Y278" s="4">
        <v>12.2</v>
      </c>
      <c r="Z278" s="4">
        <v>859</v>
      </c>
      <c r="AA278" s="4">
        <v>876</v>
      </c>
      <c r="AB278" s="4">
        <v>834</v>
      </c>
      <c r="AC278" s="4">
        <v>85</v>
      </c>
      <c r="AD278" s="4">
        <v>13.51</v>
      </c>
      <c r="AE278" s="4">
        <v>0.31</v>
      </c>
      <c r="AF278" s="4">
        <v>992</v>
      </c>
      <c r="AG278" s="4">
        <v>-7</v>
      </c>
      <c r="AH278" s="4">
        <v>12.276999999999999</v>
      </c>
      <c r="AI278" s="4">
        <v>27</v>
      </c>
      <c r="AJ278" s="4">
        <v>137</v>
      </c>
      <c r="AK278" s="4">
        <v>138</v>
      </c>
      <c r="AL278" s="4">
        <v>4.8</v>
      </c>
      <c r="AM278" s="4">
        <v>142</v>
      </c>
      <c r="AN278" s="4" t="s">
        <v>155</v>
      </c>
      <c r="AO278" s="4">
        <v>1</v>
      </c>
      <c r="AP278" s="5">
        <v>0.83365740740740746</v>
      </c>
      <c r="AQ278" s="4">
        <v>47.159108000000003</v>
      </c>
      <c r="AR278" s="4">
        <v>-88.489391999999995</v>
      </c>
      <c r="AS278" s="4">
        <v>315.2</v>
      </c>
      <c r="AT278" s="4">
        <v>38.6</v>
      </c>
      <c r="AU278" s="4">
        <v>12</v>
      </c>
      <c r="AV278" s="4">
        <v>9</v>
      </c>
      <c r="AW278" s="4" t="s">
        <v>408</v>
      </c>
      <c r="AX278" s="4">
        <v>1.1000000000000001</v>
      </c>
      <c r="AY278" s="4">
        <v>1.3</v>
      </c>
      <c r="AZ278" s="4">
        <v>1.7</v>
      </c>
      <c r="BA278" s="4">
        <v>11.154</v>
      </c>
      <c r="BB278" s="4">
        <v>10.27</v>
      </c>
      <c r="BC278" s="4">
        <v>0.92</v>
      </c>
      <c r="BD278" s="4">
        <v>19.68</v>
      </c>
      <c r="BE278" s="4">
        <v>1969.413</v>
      </c>
      <c r="BF278" s="4">
        <v>284.17099999999999</v>
      </c>
      <c r="BG278" s="4">
        <v>0.53600000000000003</v>
      </c>
      <c r="BH278" s="4">
        <v>0.40500000000000003</v>
      </c>
      <c r="BI278" s="4">
        <v>0.94099999999999995</v>
      </c>
      <c r="BJ278" s="4">
        <v>0.41599999999999998</v>
      </c>
      <c r="BK278" s="4">
        <v>0.314</v>
      </c>
      <c r="BL278" s="4">
        <v>0.73</v>
      </c>
      <c r="BM278" s="4">
        <v>1.0099</v>
      </c>
      <c r="BQ278" s="4">
        <v>0</v>
      </c>
      <c r="BR278" s="4">
        <v>0.65213600000000005</v>
      </c>
      <c r="BS278" s="4">
        <v>-5</v>
      </c>
      <c r="BT278" s="4">
        <v>8.0000000000000002E-3</v>
      </c>
      <c r="BU278" s="4">
        <v>15.936574</v>
      </c>
      <c r="BV278" s="4">
        <v>0.16159999999999999</v>
      </c>
    </row>
    <row r="279" spans="1:74" x14ac:dyDescent="0.25">
      <c r="A279" s="2">
        <v>42804</v>
      </c>
      <c r="B279" s="3">
        <v>0.62537281249999999</v>
      </c>
      <c r="C279" s="4">
        <v>13.061999999999999</v>
      </c>
      <c r="D279" s="4">
        <v>3.1063999999999998</v>
      </c>
      <c r="E279" s="4">
        <v>31064.329897</v>
      </c>
      <c r="F279" s="4">
        <v>34.799999999999997</v>
      </c>
      <c r="G279" s="4">
        <v>21.8</v>
      </c>
      <c r="H279" s="4">
        <v>200.4</v>
      </c>
      <c r="J279" s="4">
        <v>0</v>
      </c>
      <c r="K279" s="4">
        <v>0.83479999999999999</v>
      </c>
      <c r="L279" s="4">
        <v>10.904400000000001</v>
      </c>
      <c r="M279" s="4">
        <v>2.5931999999999999</v>
      </c>
      <c r="N279" s="4">
        <v>29.045500000000001</v>
      </c>
      <c r="O279" s="4">
        <v>18.169699999999999</v>
      </c>
      <c r="P279" s="4">
        <v>47.2</v>
      </c>
      <c r="Q279" s="4">
        <v>22.533100000000001</v>
      </c>
      <c r="R279" s="4">
        <v>14.095800000000001</v>
      </c>
      <c r="S279" s="4">
        <v>36.6</v>
      </c>
      <c r="T279" s="4">
        <v>200.4</v>
      </c>
      <c r="W279" s="4">
        <v>0</v>
      </c>
      <c r="X279" s="4">
        <v>0</v>
      </c>
      <c r="Y279" s="4">
        <v>12.2</v>
      </c>
      <c r="Z279" s="4">
        <v>861</v>
      </c>
      <c r="AA279" s="4">
        <v>875</v>
      </c>
      <c r="AB279" s="4">
        <v>834</v>
      </c>
      <c r="AC279" s="4">
        <v>85</v>
      </c>
      <c r="AD279" s="4">
        <v>13.51</v>
      </c>
      <c r="AE279" s="4">
        <v>0.31</v>
      </c>
      <c r="AF279" s="4">
        <v>992</v>
      </c>
      <c r="AG279" s="4">
        <v>-7</v>
      </c>
      <c r="AH279" s="4">
        <v>13</v>
      </c>
      <c r="AI279" s="4">
        <v>27</v>
      </c>
      <c r="AJ279" s="4">
        <v>137</v>
      </c>
      <c r="AK279" s="4">
        <v>138</v>
      </c>
      <c r="AL279" s="4">
        <v>4.8</v>
      </c>
      <c r="AM279" s="4">
        <v>142</v>
      </c>
      <c r="AN279" s="4" t="s">
        <v>155</v>
      </c>
      <c r="AO279" s="4">
        <v>1</v>
      </c>
      <c r="AP279" s="5">
        <v>0.83366898148148139</v>
      </c>
      <c r="AQ279" s="4">
        <v>47.159025</v>
      </c>
      <c r="AR279" s="4">
        <v>-88.489174000000006</v>
      </c>
      <c r="AS279" s="4">
        <v>315.10000000000002</v>
      </c>
      <c r="AT279" s="4">
        <v>40.5</v>
      </c>
      <c r="AU279" s="4">
        <v>12</v>
      </c>
      <c r="AV279" s="4">
        <v>10</v>
      </c>
      <c r="AW279" s="4" t="s">
        <v>418</v>
      </c>
      <c r="AX279" s="4">
        <v>1.3832</v>
      </c>
      <c r="AY279" s="4">
        <v>1.0875999999999999</v>
      </c>
      <c r="AZ279" s="4">
        <v>1.9124000000000001</v>
      </c>
      <c r="BA279" s="4">
        <v>11.154</v>
      </c>
      <c r="BB279" s="4">
        <v>10.220000000000001</v>
      </c>
      <c r="BC279" s="4">
        <v>0.92</v>
      </c>
      <c r="BD279" s="4">
        <v>19.791</v>
      </c>
      <c r="BE279" s="4">
        <v>1950.7950000000001</v>
      </c>
      <c r="BF279" s="4">
        <v>295.274</v>
      </c>
      <c r="BG279" s="4">
        <v>0.54400000000000004</v>
      </c>
      <c r="BH279" s="4">
        <v>0.34</v>
      </c>
      <c r="BI279" s="4">
        <v>0.88500000000000001</v>
      </c>
      <c r="BJ279" s="4">
        <v>0.42199999999999999</v>
      </c>
      <c r="BK279" s="4">
        <v>0.26400000000000001</v>
      </c>
      <c r="BL279" s="4">
        <v>0.68600000000000005</v>
      </c>
      <c r="BM279" s="4">
        <v>1.4865999999999999</v>
      </c>
      <c r="BQ279" s="4">
        <v>0</v>
      </c>
      <c r="BR279" s="4">
        <v>0.65171400000000002</v>
      </c>
      <c r="BS279" s="4">
        <v>-5</v>
      </c>
      <c r="BT279" s="4">
        <v>8.0000000000000002E-3</v>
      </c>
      <c r="BU279" s="4">
        <v>15.926261</v>
      </c>
      <c r="BV279" s="4">
        <v>0.16159999999999999</v>
      </c>
    </row>
    <row r="280" spans="1:74" x14ac:dyDescent="0.25">
      <c r="A280" s="2">
        <v>42804</v>
      </c>
      <c r="B280" s="3">
        <v>0.62538438657407414</v>
      </c>
      <c r="C280" s="4">
        <v>13.036</v>
      </c>
      <c r="D280" s="4">
        <v>3.2132999999999998</v>
      </c>
      <c r="E280" s="4">
        <v>32133.236481</v>
      </c>
      <c r="F280" s="4">
        <v>32.700000000000003</v>
      </c>
      <c r="G280" s="4">
        <v>13.4</v>
      </c>
      <c r="H280" s="4">
        <v>190.4</v>
      </c>
      <c r="J280" s="4">
        <v>0</v>
      </c>
      <c r="K280" s="4">
        <v>0.83389999999999997</v>
      </c>
      <c r="L280" s="4">
        <v>10.871499999999999</v>
      </c>
      <c r="M280" s="4">
        <v>2.6797</v>
      </c>
      <c r="N280" s="4">
        <v>27.2681</v>
      </c>
      <c r="O280" s="4">
        <v>11.1747</v>
      </c>
      <c r="P280" s="4">
        <v>38.4</v>
      </c>
      <c r="Q280" s="4">
        <v>21.154199999999999</v>
      </c>
      <c r="R280" s="4">
        <v>8.6692</v>
      </c>
      <c r="S280" s="4">
        <v>29.8</v>
      </c>
      <c r="T280" s="4">
        <v>190.4</v>
      </c>
      <c r="W280" s="4">
        <v>0</v>
      </c>
      <c r="X280" s="4">
        <v>0</v>
      </c>
      <c r="Y280" s="4">
        <v>12.2</v>
      </c>
      <c r="Z280" s="4">
        <v>861</v>
      </c>
      <c r="AA280" s="4">
        <v>875</v>
      </c>
      <c r="AB280" s="4">
        <v>833</v>
      </c>
      <c r="AC280" s="4">
        <v>85</v>
      </c>
      <c r="AD280" s="4">
        <v>13.51</v>
      </c>
      <c r="AE280" s="4">
        <v>0.31</v>
      </c>
      <c r="AF280" s="4">
        <v>992</v>
      </c>
      <c r="AG280" s="4">
        <v>-7</v>
      </c>
      <c r="AH280" s="4">
        <v>13</v>
      </c>
      <c r="AI280" s="4">
        <v>27</v>
      </c>
      <c r="AJ280" s="4">
        <v>137</v>
      </c>
      <c r="AK280" s="4">
        <v>137.69999999999999</v>
      </c>
      <c r="AL280" s="4">
        <v>4.9000000000000004</v>
      </c>
      <c r="AM280" s="4">
        <v>142</v>
      </c>
      <c r="AN280" s="4" t="s">
        <v>155</v>
      </c>
      <c r="AO280" s="4">
        <v>1</v>
      </c>
      <c r="AP280" s="5">
        <v>0.83368055555555554</v>
      </c>
      <c r="AQ280" s="4">
        <v>47.158960999999998</v>
      </c>
      <c r="AR280" s="4">
        <v>-88.488939000000002</v>
      </c>
      <c r="AS280" s="4">
        <v>315.10000000000002</v>
      </c>
      <c r="AT280" s="4">
        <v>41.8</v>
      </c>
      <c r="AU280" s="4">
        <v>12</v>
      </c>
      <c r="AV280" s="4">
        <v>10</v>
      </c>
      <c r="AW280" s="4" t="s">
        <v>418</v>
      </c>
      <c r="AX280" s="4">
        <v>1.5</v>
      </c>
      <c r="AY280" s="4">
        <v>1.0708</v>
      </c>
      <c r="AZ280" s="4">
        <v>2.0708000000000002</v>
      </c>
      <c r="BA280" s="4">
        <v>11.154</v>
      </c>
      <c r="BB280" s="4">
        <v>10.16</v>
      </c>
      <c r="BC280" s="4">
        <v>0.91</v>
      </c>
      <c r="BD280" s="4">
        <v>19.914000000000001</v>
      </c>
      <c r="BE280" s="4">
        <v>1937.35</v>
      </c>
      <c r="BF280" s="4">
        <v>303.935</v>
      </c>
      <c r="BG280" s="4">
        <v>0.50900000000000001</v>
      </c>
      <c r="BH280" s="4">
        <v>0.20899999999999999</v>
      </c>
      <c r="BI280" s="4">
        <v>0.71699999999999997</v>
      </c>
      <c r="BJ280" s="4">
        <v>0.39500000000000002</v>
      </c>
      <c r="BK280" s="4">
        <v>0.16200000000000001</v>
      </c>
      <c r="BL280" s="4">
        <v>0.55700000000000005</v>
      </c>
      <c r="BM280" s="4">
        <v>1.4069</v>
      </c>
      <c r="BQ280" s="4">
        <v>0</v>
      </c>
      <c r="BR280" s="4">
        <v>0.70269000000000004</v>
      </c>
      <c r="BS280" s="4">
        <v>-5</v>
      </c>
      <c r="BT280" s="4">
        <v>7.7229999999999998E-3</v>
      </c>
      <c r="BU280" s="4">
        <v>17.171987000000001</v>
      </c>
      <c r="BV280" s="4">
        <v>0.156005</v>
      </c>
    </row>
    <row r="281" spans="1:74" x14ac:dyDescent="0.25">
      <c r="A281" s="2">
        <v>42804</v>
      </c>
      <c r="B281" s="3">
        <v>0.62539596064814817</v>
      </c>
      <c r="C281" s="4">
        <v>13.025</v>
      </c>
      <c r="D281" s="4">
        <v>3.2464</v>
      </c>
      <c r="E281" s="4">
        <v>32464.148507000002</v>
      </c>
      <c r="F281" s="4">
        <v>29.3</v>
      </c>
      <c r="G281" s="4">
        <v>13.5</v>
      </c>
      <c r="H281" s="4">
        <v>211.3</v>
      </c>
      <c r="J281" s="4">
        <v>0</v>
      </c>
      <c r="K281" s="4">
        <v>0.8337</v>
      </c>
      <c r="L281" s="4">
        <v>10.8584</v>
      </c>
      <c r="M281" s="4">
        <v>2.7063999999999999</v>
      </c>
      <c r="N281" s="4">
        <v>24.453099999999999</v>
      </c>
      <c r="O281" s="4">
        <v>11.2544</v>
      </c>
      <c r="P281" s="4">
        <v>35.700000000000003</v>
      </c>
      <c r="Q281" s="4">
        <v>18.970600000000001</v>
      </c>
      <c r="R281" s="4">
        <v>8.7310999999999996</v>
      </c>
      <c r="S281" s="4">
        <v>27.7</v>
      </c>
      <c r="T281" s="4">
        <v>211.3322</v>
      </c>
      <c r="W281" s="4">
        <v>0</v>
      </c>
      <c r="X281" s="4">
        <v>0</v>
      </c>
      <c r="Y281" s="4">
        <v>12.1</v>
      </c>
      <c r="Z281" s="4">
        <v>860</v>
      </c>
      <c r="AA281" s="4">
        <v>875</v>
      </c>
      <c r="AB281" s="4">
        <v>834</v>
      </c>
      <c r="AC281" s="4">
        <v>85</v>
      </c>
      <c r="AD281" s="4">
        <v>13.51</v>
      </c>
      <c r="AE281" s="4">
        <v>0.31</v>
      </c>
      <c r="AF281" s="4">
        <v>992</v>
      </c>
      <c r="AG281" s="4">
        <v>-7</v>
      </c>
      <c r="AH281" s="4">
        <v>13</v>
      </c>
      <c r="AI281" s="4">
        <v>27</v>
      </c>
      <c r="AJ281" s="4">
        <v>137</v>
      </c>
      <c r="AK281" s="4">
        <v>137</v>
      </c>
      <c r="AL281" s="4">
        <v>4.9000000000000004</v>
      </c>
      <c r="AM281" s="4">
        <v>142</v>
      </c>
      <c r="AN281" s="4" t="s">
        <v>155</v>
      </c>
      <c r="AO281" s="4">
        <v>1</v>
      </c>
      <c r="AP281" s="5">
        <v>0.83369212962962969</v>
      </c>
      <c r="AQ281" s="4">
        <v>47.158915</v>
      </c>
      <c r="AR281" s="4">
        <v>-88.488684000000006</v>
      </c>
      <c r="AS281" s="4">
        <v>315.3</v>
      </c>
      <c r="AT281" s="4">
        <v>44</v>
      </c>
      <c r="AU281" s="4">
        <v>12</v>
      </c>
      <c r="AV281" s="4">
        <v>9</v>
      </c>
      <c r="AW281" s="4" t="s">
        <v>417</v>
      </c>
      <c r="AX281" s="4">
        <v>1.2876000000000001</v>
      </c>
      <c r="AY281" s="4">
        <v>1.1000000000000001</v>
      </c>
      <c r="AZ281" s="4">
        <v>2.0291999999999999</v>
      </c>
      <c r="BA281" s="4">
        <v>11.154</v>
      </c>
      <c r="BB281" s="4">
        <v>10.15</v>
      </c>
      <c r="BC281" s="4">
        <v>0.91</v>
      </c>
      <c r="BD281" s="4">
        <v>19.952999999999999</v>
      </c>
      <c r="BE281" s="4">
        <v>1932.77</v>
      </c>
      <c r="BF281" s="4">
        <v>306.60899999999998</v>
      </c>
      <c r="BG281" s="4">
        <v>0.45600000000000002</v>
      </c>
      <c r="BH281" s="4">
        <v>0.21</v>
      </c>
      <c r="BI281" s="4">
        <v>0.66600000000000004</v>
      </c>
      <c r="BJ281" s="4">
        <v>0.35399999999999998</v>
      </c>
      <c r="BK281" s="4">
        <v>0.16300000000000001</v>
      </c>
      <c r="BL281" s="4">
        <v>0.51600000000000001</v>
      </c>
      <c r="BM281" s="4">
        <v>1.5598000000000001</v>
      </c>
      <c r="BQ281" s="4">
        <v>0</v>
      </c>
      <c r="BR281" s="4">
        <v>0.67518299999999998</v>
      </c>
      <c r="BS281" s="4">
        <v>-5</v>
      </c>
      <c r="BT281" s="4">
        <v>7.0000000000000001E-3</v>
      </c>
      <c r="BU281" s="4">
        <v>16.499784999999999</v>
      </c>
      <c r="BV281" s="4">
        <v>0.1414</v>
      </c>
    </row>
    <row r="282" spans="1:74" x14ac:dyDescent="0.25">
      <c r="A282" s="2">
        <v>42804</v>
      </c>
      <c r="B282" s="3">
        <v>0.62540753472222221</v>
      </c>
      <c r="C282" s="4">
        <v>13.154</v>
      </c>
      <c r="D282" s="4">
        <v>2.7401</v>
      </c>
      <c r="E282" s="4">
        <v>27401.147959000002</v>
      </c>
      <c r="F282" s="4">
        <v>28.1</v>
      </c>
      <c r="G282" s="4">
        <v>13.5</v>
      </c>
      <c r="H282" s="4">
        <v>237.7</v>
      </c>
      <c r="J282" s="4">
        <v>0</v>
      </c>
      <c r="K282" s="4">
        <v>0.83789999999999998</v>
      </c>
      <c r="L282" s="4">
        <v>11.021800000000001</v>
      </c>
      <c r="M282" s="4">
        <v>2.2959000000000001</v>
      </c>
      <c r="N282" s="4">
        <v>23.545000000000002</v>
      </c>
      <c r="O282" s="4">
        <v>11.297499999999999</v>
      </c>
      <c r="P282" s="4">
        <v>34.799999999999997</v>
      </c>
      <c r="Q282" s="4">
        <v>18.266500000000001</v>
      </c>
      <c r="R282" s="4">
        <v>8.7647999999999993</v>
      </c>
      <c r="S282" s="4">
        <v>27</v>
      </c>
      <c r="T282" s="4">
        <v>237.6534</v>
      </c>
      <c r="W282" s="4">
        <v>0</v>
      </c>
      <c r="X282" s="4">
        <v>0</v>
      </c>
      <c r="Y282" s="4">
        <v>12.2</v>
      </c>
      <c r="Z282" s="4">
        <v>859</v>
      </c>
      <c r="AA282" s="4">
        <v>874</v>
      </c>
      <c r="AB282" s="4">
        <v>835</v>
      </c>
      <c r="AC282" s="4">
        <v>85</v>
      </c>
      <c r="AD282" s="4">
        <v>13.52</v>
      </c>
      <c r="AE282" s="4">
        <v>0.31</v>
      </c>
      <c r="AF282" s="4">
        <v>991</v>
      </c>
      <c r="AG282" s="4">
        <v>-7</v>
      </c>
      <c r="AH282" s="4">
        <v>13</v>
      </c>
      <c r="AI282" s="4">
        <v>27</v>
      </c>
      <c r="AJ282" s="4">
        <v>137</v>
      </c>
      <c r="AK282" s="4">
        <v>137.30000000000001</v>
      </c>
      <c r="AL282" s="4">
        <v>5</v>
      </c>
      <c r="AM282" s="4">
        <v>142</v>
      </c>
      <c r="AN282" s="4" t="s">
        <v>155</v>
      </c>
      <c r="AO282" s="4">
        <v>1</v>
      </c>
      <c r="AP282" s="5">
        <v>0.83370370370370372</v>
      </c>
      <c r="AQ282" s="4">
        <v>47.158892000000002</v>
      </c>
      <c r="AR282" s="4">
        <v>-88.488412999999994</v>
      </c>
      <c r="AS282" s="4">
        <v>315</v>
      </c>
      <c r="AT282" s="4">
        <v>45.5</v>
      </c>
      <c r="AU282" s="4">
        <v>12</v>
      </c>
      <c r="AV282" s="4">
        <v>9</v>
      </c>
      <c r="AW282" s="4" t="s">
        <v>417</v>
      </c>
      <c r="AX282" s="4">
        <v>1.2</v>
      </c>
      <c r="AY282" s="4">
        <v>1.1708000000000001</v>
      </c>
      <c r="AZ282" s="4">
        <v>2</v>
      </c>
      <c r="BA282" s="4">
        <v>11.154</v>
      </c>
      <c r="BB282" s="4">
        <v>10.43</v>
      </c>
      <c r="BC282" s="4">
        <v>0.93</v>
      </c>
      <c r="BD282" s="4">
        <v>19.349</v>
      </c>
      <c r="BE282" s="4">
        <v>1997.924</v>
      </c>
      <c r="BF282" s="4">
        <v>264.88400000000001</v>
      </c>
      <c r="BG282" s="4">
        <v>0.44700000000000001</v>
      </c>
      <c r="BH282" s="4">
        <v>0.214</v>
      </c>
      <c r="BI282" s="4">
        <v>0.66100000000000003</v>
      </c>
      <c r="BJ282" s="4">
        <v>0.34699999999999998</v>
      </c>
      <c r="BK282" s="4">
        <v>0.16600000000000001</v>
      </c>
      <c r="BL282" s="4">
        <v>0.51300000000000001</v>
      </c>
      <c r="BM282" s="4">
        <v>1.7863</v>
      </c>
      <c r="BQ282" s="4">
        <v>0</v>
      </c>
      <c r="BR282" s="4">
        <v>0.63645499999999999</v>
      </c>
      <c r="BS282" s="4">
        <v>-5</v>
      </c>
      <c r="BT282" s="4">
        <v>7.2769999999999996E-3</v>
      </c>
      <c r="BU282" s="4">
        <v>15.553369</v>
      </c>
      <c r="BV282" s="4">
        <v>0.14699499999999999</v>
      </c>
    </row>
    <row r="283" spans="1:74" x14ac:dyDescent="0.25">
      <c r="A283" s="2">
        <v>42804</v>
      </c>
      <c r="B283" s="3">
        <v>0.62541910879629625</v>
      </c>
      <c r="C283" s="4">
        <v>13.558999999999999</v>
      </c>
      <c r="D283" s="4">
        <v>1.7575000000000001</v>
      </c>
      <c r="E283" s="4">
        <v>17574.875208000001</v>
      </c>
      <c r="F283" s="4">
        <v>26.3</v>
      </c>
      <c r="G283" s="4">
        <v>11.6</v>
      </c>
      <c r="H283" s="4">
        <v>160</v>
      </c>
      <c r="J283" s="4">
        <v>0</v>
      </c>
      <c r="K283" s="4">
        <v>0.84470000000000001</v>
      </c>
      <c r="L283" s="4">
        <v>11.453200000000001</v>
      </c>
      <c r="M283" s="4">
        <v>1.4844999999999999</v>
      </c>
      <c r="N283" s="4">
        <v>22.232099999999999</v>
      </c>
      <c r="O283" s="4">
        <v>9.7829999999999995</v>
      </c>
      <c r="P283" s="4">
        <v>32</v>
      </c>
      <c r="Q283" s="4">
        <v>17.247399999999999</v>
      </c>
      <c r="R283" s="4">
        <v>7.5895000000000001</v>
      </c>
      <c r="S283" s="4">
        <v>24.8</v>
      </c>
      <c r="T283" s="4">
        <v>159.99180000000001</v>
      </c>
      <c r="W283" s="4">
        <v>0</v>
      </c>
      <c r="X283" s="4">
        <v>0</v>
      </c>
      <c r="Y283" s="4">
        <v>12.1</v>
      </c>
      <c r="Z283" s="4">
        <v>859</v>
      </c>
      <c r="AA283" s="4">
        <v>873</v>
      </c>
      <c r="AB283" s="4">
        <v>833</v>
      </c>
      <c r="AC283" s="4">
        <v>85</v>
      </c>
      <c r="AD283" s="4">
        <v>13.51</v>
      </c>
      <c r="AE283" s="4">
        <v>0.31</v>
      </c>
      <c r="AF283" s="4">
        <v>992</v>
      </c>
      <c r="AG283" s="4">
        <v>-7</v>
      </c>
      <c r="AH283" s="4">
        <v>13</v>
      </c>
      <c r="AI283" s="4">
        <v>27</v>
      </c>
      <c r="AJ283" s="4">
        <v>137</v>
      </c>
      <c r="AK283" s="4">
        <v>138</v>
      </c>
      <c r="AL283" s="4">
        <v>5.0999999999999996</v>
      </c>
      <c r="AM283" s="4">
        <v>142</v>
      </c>
      <c r="AN283" s="4" t="s">
        <v>155</v>
      </c>
      <c r="AO283" s="4">
        <v>1</v>
      </c>
      <c r="AP283" s="5">
        <v>0.83371527777777776</v>
      </c>
      <c r="AQ283" s="4">
        <v>47.158887</v>
      </c>
      <c r="AR283" s="4">
        <v>-88.488134000000002</v>
      </c>
      <c r="AS283" s="4">
        <v>314.5</v>
      </c>
      <c r="AT283" s="4">
        <v>46</v>
      </c>
      <c r="AU283" s="4">
        <v>12</v>
      </c>
      <c r="AV283" s="4">
        <v>9</v>
      </c>
      <c r="AW283" s="4" t="s">
        <v>417</v>
      </c>
      <c r="AX283" s="4">
        <v>1.3415999999999999</v>
      </c>
      <c r="AY283" s="4">
        <v>1.554</v>
      </c>
      <c r="AZ283" s="4">
        <v>2.3540000000000001</v>
      </c>
      <c r="BA283" s="4">
        <v>11.154</v>
      </c>
      <c r="BB283" s="4">
        <v>10.91</v>
      </c>
      <c r="BC283" s="4">
        <v>0.98</v>
      </c>
      <c r="BD283" s="4">
        <v>18.387</v>
      </c>
      <c r="BE283" s="4">
        <v>2138.4850000000001</v>
      </c>
      <c r="BF283" s="4">
        <v>176.41800000000001</v>
      </c>
      <c r="BG283" s="4">
        <v>0.435</v>
      </c>
      <c r="BH283" s="4">
        <v>0.191</v>
      </c>
      <c r="BI283" s="4">
        <v>0.626</v>
      </c>
      <c r="BJ283" s="4">
        <v>0.33700000000000002</v>
      </c>
      <c r="BK283" s="4">
        <v>0.14799999999999999</v>
      </c>
      <c r="BL283" s="4">
        <v>0.48599999999999999</v>
      </c>
      <c r="BM283" s="4">
        <v>1.2386999999999999</v>
      </c>
      <c r="BQ283" s="4">
        <v>0</v>
      </c>
      <c r="BR283" s="4">
        <v>0.53289600000000004</v>
      </c>
      <c r="BS283" s="4">
        <v>-5</v>
      </c>
      <c r="BT283" s="4">
        <v>7.7229999999999998E-3</v>
      </c>
      <c r="BU283" s="4">
        <v>13.022646</v>
      </c>
      <c r="BV283" s="4">
        <v>0.156005</v>
      </c>
    </row>
    <row r="284" spans="1:74" x14ac:dyDescent="0.25">
      <c r="A284" s="2">
        <v>42804</v>
      </c>
      <c r="B284" s="3">
        <v>0.6254306828703704</v>
      </c>
      <c r="C284" s="4">
        <v>14.227</v>
      </c>
      <c r="D284" s="4">
        <v>0.97189999999999999</v>
      </c>
      <c r="E284" s="4">
        <v>9718.796069</v>
      </c>
      <c r="F284" s="4">
        <v>24.3</v>
      </c>
      <c r="G284" s="4">
        <v>2.8</v>
      </c>
      <c r="H284" s="4">
        <v>119.6</v>
      </c>
      <c r="J284" s="4">
        <v>0</v>
      </c>
      <c r="K284" s="4">
        <v>0.84699999999999998</v>
      </c>
      <c r="L284" s="4">
        <v>12.0501</v>
      </c>
      <c r="M284" s="4">
        <v>0.82320000000000004</v>
      </c>
      <c r="N284" s="4">
        <v>20.546299999999999</v>
      </c>
      <c r="O284" s="4">
        <v>2.3715999999999999</v>
      </c>
      <c r="P284" s="4">
        <v>22.9</v>
      </c>
      <c r="Q284" s="4">
        <v>15.9396</v>
      </c>
      <c r="R284" s="4">
        <v>1.8398000000000001</v>
      </c>
      <c r="S284" s="4">
        <v>17.8</v>
      </c>
      <c r="T284" s="4">
        <v>119.60429999999999</v>
      </c>
      <c r="W284" s="4">
        <v>0</v>
      </c>
      <c r="X284" s="4">
        <v>0</v>
      </c>
      <c r="Y284" s="4">
        <v>12.2</v>
      </c>
      <c r="Z284" s="4">
        <v>856</v>
      </c>
      <c r="AA284" s="4">
        <v>870</v>
      </c>
      <c r="AB284" s="4">
        <v>831</v>
      </c>
      <c r="AC284" s="4">
        <v>85</v>
      </c>
      <c r="AD284" s="4">
        <v>13.51</v>
      </c>
      <c r="AE284" s="4">
        <v>0.31</v>
      </c>
      <c r="AF284" s="4">
        <v>992</v>
      </c>
      <c r="AG284" s="4">
        <v>-7</v>
      </c>
      <c r="AH284" s="4">
        <v>13</v>
      </c>
      <c r="AI284" s="4">
        <v>27</v>
      </c>
      <c r="AJ284" s="4">
        <v>136.69999999999999</v>
      </c>
      <c r="AK284" s="4">
        <v>137.4</v>
      </c>
      <c r="AL284" s="4">
        <v>5.2</v>
      </c>
      <c r="AM284" s="4">
        <v>142</v>
      </c>
      <c r="AN284" s="4" t="s">
        <v>155</v>
      </c>
      <c r="AO284" s="4">
        <v>1</v>
      </c>
      <c r="AP284" s="5">
        <v>0.8337268518518518</v>
      </c>
      <c r="AQ284" s="4">
        <v>47.158886000000003</v>
      </c>
      <c r="AR284" s="4">
        <v>-88.487855999999994</v>
      </c>
      <c r="AS284" s="4">
        <v>314.2</v>
      </c>
      <c r="AT284" s="4">
        <v>46.1</v>
      </c>
      <c r="AU284" s="4">
        <v>12</v>
      </c>
      <c r="AV284" s="4">
        <v>9</v>
      </c>
      <c r="AW284" s="4" t="s">
        <v>417</v>
      </c>
      <c r="AX284" s="4">
        <v>0.97519999999999996</v>
      </c>
      <c r="AY284" s="4">
        <v>1.2043999999999999</v>
      </c>
      <c r="AZ284" s="4">
        <v>1.6504000000000001</v>
      </c>
      <c r="BA284" s="4">
        <v>11.154</v>
      </c>
      <c r="BB284" s="4">
        <v>11.08</v>
      </c>
      <c r="BC284" s="4">
        <v>0.99</v>
      </c>
      <c r="BD284" s="4">
        <v>18.065000000000001</v>
      </c>
      <c r="BE284" s="4">
        <v>2261.9540000000002</v>
      </c>
      <c r="BF284" s="4">
        <v>98.346999999999994</v>
      </c>
      <c r="BG284" s="4">
        <v>0.40400000000000003</v>
      </c>
      <c r="BH284" s="4">
        <v>4.7E-2</v>
      </c>
      <c r="BI284" s="4">
        <v>0.45100000000000001</v>
      </c>
      <c r="BJ284" s="4">
        <v>0.313</v>
      </c>
      <c r="BK284" s="4">
        <v>3.5999999999999997E-2</v>
      </c>
      <c r="BL284" s="4">
        <v>0.34899999999999998</v>
      </c>
      <c r="BM284" s="4">
        <v>0.93089999999999995</v>
      </c>
      <c r="BQ284" s="4">
        <v>0</v>
      </c>
      <c r="BR284" s="4">
        <v>0.38948300000000002</v>
      </c>
      <c r="BS284" s="4">
        <v>-5</v>
      </c>
      <c r="BT284" s="4">
        <v>7.2769999999999996E-3</v>
      </c>
      <c r="BU284" s="4">
        <v>9.5179910000000003</v>
      </c>
      <c r="BV284" s="4">
        <v>0.14699499999999999</v>
      </c>
    </row>
    <row r="285" spans="1:74" x14ac:dyDescent="0.25">
      <c r="A285" s="2">
        <v>42804</v>
      </c>
      <c r="B285" s="3">
        <v>0.62544225694444444</v>
      </c>
      <c r="C285" s="4">
        <v>14.422000000000001</v>
      </c>
      <c r="D285" s="4">
        <v>0.875</v>
      </c>
      <c r="E285" s="4">
        <v>8750.2222220000003</v>
      </c>
      <c r="F285" s="4">
        <v>20.3</v>
      </c>
      <c r="G285" s="4">
        <v>5</v>
      </c>
      <c r="H285" s="4">
        <v>60.6</v>
      </c>
      <c r="J285" s="4">
        <v>0</v>
      </c>
      <c r="K285" s="4">
        <v>0.84630000000000005</v>
      </c>
      <c r="L285" s="4">
        <v>12.205500000000001</v>
      </c>
      <c r="M285" s="4">
        <v>0.74050000000000005</v>
      </c>
      <c r="N285" s="4">
        <v>17.215599999999998</v>
      </c>
      <c r="O285" s="4">
        <v>4.2108999999999996</v>
      </c>
      <c r="P285" s="4">
        <v>21.4</v>
      </c>
      <c r="Q285" s="4">
        <v>13.355600000000001</v>
      </c>
      <c r="R285" s="4">
        <v>3.2667000000000002</v>
      </c>
      <c r="S285" s="4">
        <v>16.600000000000001</v>
      </c>
      <c r="T285" s="4">
        <v>60.617600000000003</v>
      </c>
      <c r="W285" s="4">
        <v>0</v>
      </c>
      <c r="X285" s="4">
        <v>0</v>
      </c>
      <c r="Y285" s="4">
        <v>12.1</v>
      </c>
      <c r="Z285" s="4">
        <v>854</v>
      </c>
      <c r="AA285" s="4">
        <v>868</v>
      </c>
      <c r="AB285" s="4">
        <v>831</v>
      </c>
      <c r="AC285" s="4">
        <v>85</v>
      </c>
      <c r="AD285" s="4">
        <v>13.51</v>
      </c>
      <c r="AE285" s="4">
        <v>0.31</v>
      </c>
      <c r="AF285" s="4">
        <v>992</v>
      </c>
      <c r="AG285" s="4">
        <v>-7</v>
      </c>
      <c r="AH285" s="4">
        <v>13</v>
      </c>
      <c r="AI285" s="4">
        <v>27</v>
      </c>
      <c r="AJ285" s="4">
        <v>136</v>
      </c>
      <c r="AK285" s="4">
        <v>135.4</v>
      </c>
      <c r="AL285" s="4">
        <v>5.2</v>
      </c>
      <c r="AM285" s="4">
        <v>142</v>
      </c>
      <c r="AN285" s="4" t="s">
        <v>155</v>
      </c>
      <c r="AO285" s="4">
        <v>1</v>
      </c>
      <c r="AP285" s="5">
        <v>0.83373842592592595</v>
      </c>
      <c r="AQ285" s="4">
        <v>47.158887</v>
      </c>
      <c r="AR285" s="4">
        <v>-88.487577000000002</v>
      </c>
      <c r="AS285" s="4">
        <v>314</v>
      </c>
      <c r="AT285" s="4">
        <v>46.5</v>
      </c>
      <c r="AU285" s="4">
        <v>12</v>
      </c>
      <c r="AV285" s="4">
        <v>9</v>
      </c>
      <c r="AW285" s="4" t="s">
        <v>417</v>
      </c>
      <c r="AX285" s="4">
        <v>0.87080000000000002</v>
      </c>
      <c r="AY285" s="4">
        <v>1</v>
      </c>
      <c r="AZ285" s="4">
        <v>1.3</v>
      </c>
      <c r="BA285" s="4">
        <v>11.154</v>
      </c>
      <c r="BB285" s="4">
        <v>11.03</v>
      </c>
      <c r="BC285" s="4">
        <v>0.99</v>
      </c>
      <c r="BD285" s="4">
        <v>18.158999999999999</v>
      </c>
      <c r="BE285" s="4">
        <v>2279.2600000000002</v>
      </c>
      <c r="BF285" s="4">
        <v>88.018000000000001</v>
      </c>
      <c r="BG285" s="4">
        <v>0.33700000000000002</v>
      </c>
      <c r="BH285" s="4">
        <v>8.2000000000000003E-2</v>
      </c>
      <c r="BI285" s="4">
        <v>0.41899999999999998</v>
      </c>
      <c r="BJ285" s="4">
        <v>0.26100000000000001</v>
      </c>
      <c r="BK285" s="4">
        <v>6.4000000000000001E-2</v>
      </c>
      <c r="BL285" s="4">
        <v>0.32500000000000001</v>
      </c>
      <c r="BM285" s="4">
        <v>0.46939999999999998</v>
      </c>
      <c r="BQ285" s="4">
        <v>0</v>
      </c>
      <c r="BR285" s="4">
        <v>0.28260999999999997</v>
      </c>
      <c r="BS285" s="4">
        <v>-5</v>
      </c>
      <c r="BT285" s="4">
        <v>8.0000000000000002E-3</v>
      </c>
      <c r="BU285" s="4">
        <v>6.906282</v>
      </c>
      <c r="BV285" s="4">
        <v>0.16159999999999999</v>
      </c>
    </row>
    <row r="286" spans="1:74" x14ac:dyDescent="0.25">
      <c r="A286" s="2">
        <v>42804</v>
      </c>
      <c r="B286" s="3">
        <v>0.62545383101851859</v>
      </c>
      <c r="C286" s="4">
        <v>14.29</v>
      </c>
      <c r="D286" s="4">
        <v>1.3566</v>
      </c>
      <c r="E286" s="4">
        <v>13566.303818</v>
      </c>
      <c r="F286" s="4">
        <v>19.5</v>
      </c>
      <c r="G286" s="4">
        <v>14.7</v>
      </c>
      <c r="H286" s="4">
        <v>93.5</v>
      </c>
      <c r="J286" s="4">
        <v>0</v>
      </c>
      <c r="K286" s="4">
        <v>0.84250000000000003</v>
      </c>
      <c r="L286" s="4">
        <v>12.038500000000001</v>
      </c>
      <c r="M286" s="4">
        <v>1.1429</v>
      </c>
      <c r="N286" s="4">
        <v>16.413499999999999</v>
      </c>
      <c r="O286" s="4">
        <v>12.3843</v>
      </c>
      <c r="P286" s="4">
        <v>28.8</v>
      </c>
      <c r="Q286" s="4">
        <v>12.7334</v>
      </c>
      <c r="R286" s="4">
        <v>9.6075999999999997</v>
      </c>
      <c r="S286" s="4">
        <v>22.3</v>
      </c>
      <c r="T286" s="4">
        <v>93.462100000000007</v>
      </c>
      <c r="W286" s="4">
        <v>0</v>
      </c>
      <c r="X286" s="4">
        <v>0</v>
      </c>
      <c r="Y286" s="4">
        <v>11.8</v>
      </c>
      <c r="Z286" s="4">
        <v>856</v>
      </c>
      <c r="AA286" s="4">
        <v>869</v>
      </c>
      <c r="AB286" s="4">
        <v>832</v>
      </c>
      <c r="AC286" s="4">
        <v>85</v>
      </c>
      <c r="AD286" s="4">
        <v>13.51</v>
      </c>
      <c r="AE286" s="4">
        <v>0.31</v>
      </c>
      <c r="AF286" s="4">
        <v>992</v>
      </c>
      <c r="AG286" s="4">
        <v>-7</v>
      </c>
      <c r="AH286" s="4">
        <v>13</v>
      </c>
      <c r="AI286" s="4">
        <v>27</v>
      </c>
      <c r="AJ286" s="4">
        <v>136</v>
      </c>
      <c r="AK286" s="4">
        <v>134.30000000000001</v>
      </c>
      <c r="AL286" s="4">
        <v>5.0999999999999996</v>
      </c>
      <c r="AM286" s="4">
        <v>142</v>
      </c>
      <c r="AN286" s="4" t="s">
        <v>155</v>
      </c>
      <c r="AO286" s="4">
        <v>1</v>
      </c>
      <c r="AP286" s="5">
        <v>0.8337500000000001</v>
      </c>
      <c r="AQ286" s="4">
        <v>47.158892999999999</v>
      </c>
      <c r="AR286" s="4">
        <v>-88.487303999999995</v>
      </c>
      <c r="AS286" s="4">
        <v>313.8</v>
      </c>
      <c r="AT286" s="4">
        <v>45</v>
      </c>
      <c r="AU286" s="4">
        <v>12</v>
      </c>
      <c r="AV286" s="4">
        <v>9</v>
      </c>
      <c r="AW286" s="4" t="s">
        <v>417</v>
      </c>
      <c r="AX286" s="4">
        <v>1.254</v>
      </c>
      <c r="AY286" s="4">
        <v>1</v>
      </c>
      <c r="AZ286" s="4">
        <v>1.7248000000000001</v>
      </c>
      <c r="BA286" s="4">
        <v>11.154</v>
      </c>
      <c r="BB286" s="4">
        <v>10.75</v>
      </c>
      <c r="BC286" s="4">
        <v>0.96</v>
      </c>
      <c r="BD286" s="4">
        <v>18.699000000000002</v>
      </c>
      <c r="BE286" s="4">
        <v>2207.2649999999999</v>
      </c>
      <c r="BF286" s="4">
        <v>133.375</v>
      </c>
      <c r="BG286" s="4">
        <v>0.315</v>
      </c>
      <c r="BH286" s="4">
        <v>0.23799999999999999</v>
      </c>
      <c r="BI286" s="4">
        <v>0.55300000000000005</v>
      </c>
      <c r="BJ286" s="4">
        <v>0.24399999999999999</v>
      </c>
      <c r="BK286" s="4">
        <v>0.184</v>
      </c>
      <c r="BL286" s="4">
        <v>0.42899999999999999</v>
      </c>
      <c r="BM286" s="4">
        <v>0.71060000000000001</v>
      </c>
      <c r="BQ286" s="4">
        <v>0</v>
      </c>
      <c r="BR286" s="4">
        <v>0.225906</v>
      </c>
      <c r="BS286" s="4">
        <v>-5</v>
      </c>
      <c r="BT286" s="4">
        <v>8.0000000000000002E-3</v>
      </c>
      <c r="BU286" s="4">
        <v>5.5205780000000004</v>
      </c>
      <c r="BV286" s="4">
        <v>0.16159999999999999</v>
      </c>
    </row>
    <row r="287" spans="1:74" x14ac:dyDescent="0.25">
      <c r="A287" s="2">
        <v>42804</v>
      </c>
      <c r="B287" s="3">
        <v>0.62546540509259263</v>
      </c>
      <c r="C287" s="4">
        <v>13.744999999999999</v>
      </c>
      <c r="D287" s="4">
        <v>2.6263000000000001</v>
      </c>
      <c r="E287" s="4">
        <v>26263.298132</v>
      </c>
      <c r="F287" s="4">
        <v>19.100000000000001</v>
      </c>
      <c r="G287" s="4">
        <v>14.7</v>
      </c>
      <c r="H287" s="4">
        <v>139.4</v>
      </c>
      <c r="J287" s="4">
        <v>0</v>
      </c>
      <c r="K287" s="4">
        <v>0.83399999999999996</v>
      </c>
      <c r="L287" s="4">
        <v>11.463900000000001</v>
      </c>
      <c r="M287" s="4">
        <v>2.1903999999999999</v>
      </c>
      <c r="N287" s="4">
        <v>15.936199999999999</v>
      </c>
      <c r="O287" s="4">
        <v>12.2601</v>
      </c>
      <c r="P287" s="4">
        <v>28.2</v>
      </c>
      <c r="Q287" s="4">
        <v>12.363099999999999</v>
      </c>
      <c r="R287" s="4">
        <v>9.5112000000000005</v>
      </c>
      <c r="S287" s="4">
        <v>21.9</v>
      </c>
      <c r="T287" s="4">
        <v>139.3741</v>
      </c>
      <c r="W287" s="4">
        <v>0</v>
      </c>
      <c r="X287" s="4">
        <v>0</v>
      </c>
      <c r="Y287" s="4">
        <v>11.7</v>
      </c>
      <c r="Z287" s="4">
        <v>857</v>
      </c>
      <c r="AA287" s="4">
        <v>869</v>
      </c>
      <c r="AB287" s="4">
        <v>832</v>
      </c>
      <c r="AC287" s="4">
        <v>85</v>
      </c>
      <c r="AD287" s="4">
        <v>13.51</v>
      </c>
      <c r="AE287" s="4">
        <v>0.31</v>
      </c>
      <c r="AF287" s="4">
        <v>992</v>
      </c>
      <c r="AG287" s="4">
        <v>-7</v>
      </c>
      <c r="AH287" s="4">
        <v>13</v>
      </c>
      <c r="AI287" s="4">
        <v>27</v>
      </c>
      <c r="AJ287" s="4">
        <v>136</v>
      </c>
      <c r="AK287" s="4">
        <v>135.6</v>
      </c>
      <c r="AL287" s="4">
        <v>5.0999999999999996</v>
      </c>
      <c r="AM287" s="4">
        <v>142</v>
      </c>
      <c r="AN287" s="4" t="s">
        <v>155</v>
      </c>
      <c r="AO287" s="4">
        <v>1</v>
      </c>
      <c r="AP287" s="5">
        <v>0.83376157407407403</v>
      </c>
      <c r="AQ287" s="4">
        <v>47.158895000000001</v>
      </c>
      <c r="AR287" s="4">
        <v>-88.487037000000001</v>
      </c>
      <c r="AS287" s="4">
        <v>313.60000000000002</v>
      </c>
      <c r="AT287" s="4">
        <v>44.3</v>
      </c>
      <c r="AU287" s="4">
        <v>12</v>
      </c>
      <c r="AV287" s="4">
        <v>9</v>
      </c>
      <c r="AW287" s="4" t="s">
        <v>417</v>
      </c>
      <c r="AX287" s="4">
        <v>1.1876</v>
      </c>
      <c r="AY287" s="4">
        <v>1</v>
      </c>
      <c r="AZ287" s="4">
        <v>1.7584</v>
      </c>
      <c r="BA287" s="4">
        <v>11.154</v>
      </c>
      <c r="BB287" s="4">
        <v>10.17</v>
      </c>
      <c r="BC287" s="4">
        <v>0.91</v>
      </c>
      <c r="BD287" s="4">
        <v>19.901</v>
      </c>
      <c r="BE287" s="4">
        <v>2028.239</v>
      </c>
      <c r="BF287" s="4">
        <v>246.655</v>
      </c>
      <c r="BG287" s="4">
        <v>0.29499999999999998</v>
      </c>
      <c r="BH287" s="4">
        <v>0.22700000000000001</v>
      </c>
      <c r="BI287" s="4">
        <v>0.52200000000000002</v>
      </c>
      <c r="BJ287" s="4">
        <v>0.22900000000000001</v>
      </c>
      <c r="BK287" s="4">
        <v>0.17599999999999999</v>
      </c>
      <c r="BL287" s="4">
        <v>0.40500000000000003</v>
      </c>
      <c r="BM287" s="4">
        <v>1.0225</v>
      </c>
      <c r="BQ287" s="4">
        <v>0</v>
      </c>
      <c r="BR287" s="4">
        <v>0.20085900000000001</v>
      </c>
      <c r="BS287" s="4">
        <v>-5</v>
      </c>
      <c r="BT287" s="4">
        <v>8.0000000000000002E-3</v>
      </c>
      <c r="BU287" s="4">
        <v>4.9084919999999999</v>
      </c>
      <c r="BV287" s="4">
        <v>0.16159999999999999</v>
      </c>
    </row>
    <row r="288" spans="1:74" x14ac:dyDescent="0.25">
      <c r="A288" s="2">
        <v>42804</v>
      </c>
      <c r="B288" s="3">
        <v>0.62547697916666667</v>
      </c>
      <c r="C288" s="4">
        <v>13.256</v>
      </c>
      <c r="D288" s="4">
        <v>3.3483000000000001</v>
      </c>
      <c r="E288" s="4">
        <v>33482.933673</v>
      </c>
      <c r="F288" s="4">
        <v>17.5</v>
      </c>
      <c r="G288" s="4">
        <v>14.7</v>
      </c>
      <c r="H288" s="4">
        <v>121.1</v>
      </c>
      <c r="J288" s="4">
        <v>0</v>
      </c>
      <c r="K288" s="4">
        <v>0.83069999999999999</v>
      </c>
      <c r="L288" s="4">
        <v>11.0128</v>
      </c>
      <c r="M288" s="4">
        <v>2.7816000000000001</v>
      </c>
      <c r="N288" s="4">
        <v>14.563000000000001</v>
      </c>
      <c r="O288" s="4">
        <v>12.197900000000001</v>
      </c>
      <c r="P288" s="4">
        <v>26.8</v>
      </c>
      <c r="Q288" s="4">
        <v>11.2996</v>
      </c>
      <c r="R288" s="4">
        <v>9.4644999999999992</v>
      </c>
      <c r="S288" s="4">
        <v>20.8</v>
      </c>
      <c r="T288" s="4">
        <v>121.1283</v>
      </c>
      <c r="W288" s="4">
        <v>0</v>
      </c>
      <c r="X288" s="4">
        <v>0</v>
      </c>
      <c r="Y288" s="4">
        <v>11.8</v>
      </c>
      <c r="Z288" s="4">
        <v>856</v>
      </c>
      <c r="AA288" s="4">
        <v>868</v>
      </c>
      <c r="AB288" s="4">
        <v>830</v>
      </c>
      <c r="AC288" s="4">
        <v>85.3</v>
      </c>
      <c r="AD288" s="4">
        <v>13.55</v>
      </c>
      <c r="AE288" s="4">
        <v>0.31</v>
      </c>
      <c r="AF288" s="4">
        <v>992</v>
      </c>
      <c r="AG288" s="4">
        <v>-7</v>
      </c>
      <c r="AH288" s="4">
        <v>12.723000000000001</v>
      </c>
      <c r="AI288" s="4">
        <v>27</v>
      </c>
      <c r="AJ288" s="4">
        <v>136</v>
      </c>
      <c r="AK288" s="4">
        <v>137</v>
      </c>
      <c r="AL288" s="4">
        <v>5.2</v>
      </c>
      <c r="AM288" s="4">
        <v>142</v>
      </c>
      <c r="AN288" s="4" t="s">
        <v>155</v>
      </c>
      <c r="AO288" s="4">
        <v>1</v>
      </c>
      <c r="AP288" s="5">
        <v>0.83377314814814818</v>
      </c>
      <c r="AQ288" s="4">
        <v>47.158893999999997</v>
      </c>
      <c r="AR288" s="4">
        <v>-88.486778000000001</v>
      </c>
      <c r="AS288" s="4">
        <v>313.39999999999998</v>
      </c>
      <c r="AT288" s="4">
        <v>43.4</v>
      </c>
      <c r="AU288" s="4">
        <v>12</v>
      </c>
      <c r="AV288" s="4">
        <v>9</v>
      </c>
      <c r="AW288" s="4" t="s">
        <v>417</v>
      </c>
      <c r="AX288" s="4">
        <v>1.1000000000000001</v>
      </c>
      <c r="AY288" s="4">
        <v>1</v>
      </c>
      <c r="AZ288" s="4">
        <v>1.6292709999999999</v>
      </c>
      <c r="BA288" s="4">
        <v>11.154</v>
      </c>
      <c r="BB288" s="4">
        <v>9.9499999999999993</v>
      </c>
      <c r="BC288" s="4">
        <v>0.89</v>
      </c>
      <c r="BD288" s="4">
        <v>20.373999999999999</v>
      </c>
      <c r="BE288" s="4">
        <v>1928.846</v>
      </c>
      <c r="BF288" s="4">
        <v>310.077</v>
      </c>
      <c r="BG288" s="4">
        <v>0.26700000000000002</v>
      </c>
      <c r="BH288" s="4">
        <v>0.224</v>
      </c>
      <c r="BI288" s="4">
        <v>0.49099999999999999</v>
      </c>
      <c r="BJ288" s="4">
        <v>0.20699999999999999</v>
      </c>
      <c r="BK288" s="4">
        <v>0.17399999999999999</v>
      </c>
      <c r="BL288" s="4">
        <v>0.38100000000000001</v>
      </c>
      <c r="BM288" s="4">
        <v>0.87970000000000004</v>
      </c>
      <c r="BQ288" s="4">
        <v>0</v>
      </c>
      <c r="BR288" s="4">
        <v>0.18032400000000001</v>
      </c>
      <c r="BS288" s="4">
        <v>-5</v>
      </c>
      <c r="BT288" s="4">
        <v>8.0000000000000002E-3</v>
      </c>
      <c r="BU288" s="4">
        <v>4.4066679999999998</v>
      </c>
      <c r="BV288" s="4">
        <v>0.16159999999999999</v>
      </c>
    </row>
    <row r="289" spans="1:74" x14ac:dyDescent="0.25">
      <c r="A289" s="2">
        <v>42804</v>
      </c>
      <c r="B289" s="3">
        <v>0.62548855324074071</v>
      </c>
      <c r="C289" s="4">
        <v>13.179</v>
      </c>
      <c r="D289" s="4">
        <v>3.2852999999999999</v>
      </c>
      <c r="E289" s="4">
        <v>32853.469387999998</v>
      </c>
      <c r="F289" s="4">
        <v>15.6</v>
      </c>
      <c r="G289" s="4">
        <v>13.4</v>
      </c>
      <c r="H289" s="4">
        <v>167.1</v>
      </c>
      <c r="J289" s="4">
        <v>0</v>
      </c>
      <c r="K289" s="4">
        <v>0.83199999999999996</v>
      </c>
      <c r="L289" s="4">
        <v>10.9648</v>
      </c>
      <c r="M289" s="4">
        <v>2.7334999999999998</v>
      </c>
      <c r="N289" s="4">
        <v>13.0067</v>
      </c>
      <c r="O289" s="4">
        <v>11.183</v>
      </c>
      <c r="P289" s="4">
        <v>24.2</v>
      </c>
      <c r="Q289" s="4">
        <v>10.096299999999999</v>
      </c>
      <c r="R289" s="4">
        <v>8.6806999999999999</v>
      </c>
      <c r="S289" s="4">
        <v>18.8</v>
      </c>
      <c r="T289" s="4">
        <v>167.11699999999999</v>
      </c>
      <c r="W289" s="4">
        <v>0</v>
      </c>
      <c r="X289" s="4">
        <v>0</v>
      </c>
      <c r="Y289" s="4">
        <v>12</v>
      </c>
      <c r="Z289" s="4">
        <v>855</v>
      </c>
      <c r="AA289" s="4">
        <v>868</v>
      </c>
      <c r="AB289" s="4">
        <v>828</v>
      </c>
      <c r="AC289" s="4">
        <v>86</v>
      </c>
      <c r="AD289" s="4">
        <v>13.67</v>
      </c>
      <c r="AE289" s="4">
        <v>0.31</v>
      </c>
      <c r="AF289" s="4">
        <v>992</v>
      </c>
      <c r="AG289" s="4">
        <v>-7</v>
      </c>
      <c r="AH289" s="4">
        <v>12</v>
      </c>
      <c r="AI289" s="4">
        <v>27</v>
      </c>
      <c r="AJ289" s="4">
        <v>136</v>
      </c>
      <c r="AK289" s="4">
        <v>136.69999999999999</v>
      </c>
      <c r="AL289" s="4">
        <v>5.2</v>
      </c>
      <c r="AM289" s="4">
        <v>142</v>
      </c>
      <c r="AN289" s="4" t="s">
        <v>155</v>
      </c>
      <c r="AO289" s="4">
        <v>1</v>
      </c>
      <c r="AP289" s="5">
        <v>0.83378472222222222</v>
      </c>
      <c r="AQ289" s="4">
        <v>47.158876999999997</v>
      </c>
      <c r="AR289" s="4">
        <v>-88.486536000000001</v>
      </c>
      <c r="AS289" s="4">
        <v>313.2</v>
      </c>
      <c r="AT289" s="4">
        <v>40.5</v>
      </c>
      <c r="AU289" s="4">
        <v>12</v>
      </c>
      <c r="AV289" s="4">
        <v>9</v>
      </c>
      <c r="AW289" s="4" t="s">
        <v>417</v>
      </c>
      <c r="AX289" s="4">
        <v>1.1000000000000001</v>
      </c>
      <c r="AY289" s="4">
        <v>1.0707709999999999</v>
      </c>
      <c r="AZ289" s="4">
        <v>1.670771</v>
      </c>
      <c r="BA289" s="4">
        <v>11.154</v>
      </c>
      <c r="BB289" s="4">
        <v>10.039999999999999</v>
      </c>
      <c r="BC289" s="4">
        <v>0.9</v>
      </c>
      <c r="BD289" s="4">
        <v>20.190000000000001</v>
      </c>
      <c r="BE289" s="4">
        <v>1933.2950000000001</v>
      </c>
      <c r="BF289" s="4">
        <v>306.75099999999998</v>
      </c>
      <c r="BG289" s="4">
        <v>0.24</v>
      </c>
      <c r="BH289" s="4">
        <v>0.20599999999999999</v>
      </c>
      <c r="BI289" s="4">
        <v>0.44700000000000001</v>
      </c>
      <c r="BJ289" s="4">
        <v>0.186</v>
      </c>
      <c r="BK289" s="4">
        <v>0.16</v>
      </c>
      <c r="BL289" s="4">
        <v>0.34699999999999998</v>
      </c>
      <c r="BM289" s="4">
        <v>1.2218</v>
      </c>
      <c r="BQ289" s="4">
        <v>0</v>
      </c>
      <c r="BR289" s="4">
        <v>0.19398099999999999</v>
      </c>
      <c r="BS289" s="4">
        <v>-5</v>
      </c>
      <c r="BT289" s="4">
        <v>8.0000000000000002E-3</v>
      </c>
      <c r="BU289" s="4">
        <v>4.7404109999999999</v>
      </c>
      <c r="BV289" s="4">
        <v>0.16159999999999999</v>
      </c>
    </row>
    <row r="290" spans="1:74" x14ac:dyDescent="0.25">
      <c r="A290" s="2">
        <v>42804</v>
      </c>
      <c r="B290" s="3">
        <v>0.62550012731481475</v>
      </c>
      <c r="C290" s="4">
        <v>13.226000000000001</v>
      </c>
      <c r="D290" s="4">
        <v>2.8464</v>
      </c>
      <c r="E290" s="4">
        <v>28463.873122000001</v>
      </c>
      <c r="F290" s="4">
        <v>14.8</v>
      </c>
      <c r="G290" s="4">
        <v>7.7</v>
      </c>
      <c r="H290" s="4">
        <v>159.1</v>
      </c>
      <c r="J290" s="4">
        <v>0</v>
      </c>
      <c r="K290" s="4">
        <v>0.83620000000000005</v>
      </c>
      <c r="L290" s="4">
        <v>11.059900000000001</v>
      </c>
      <c r="M290" s="4">
        <v>2.3801000000000001</v>
      </c>
      <c r="N290" s="4">
        <v>12.401</v>
      </c>
      <c r="O290" s="4">
        <v>6.4245000000000001</v>
      </c>
      <c r="P290" s="4">
        <v>18.8</v>
      </c>
      <c r="Q290" s="4">
        <v>9.6260999999999992</v>
      </c>
      <c r="R290" s="4">
        <v>4.9869000000000003</v>
      </c>
      <c r="S290" s="4">
        <v>14.6</v>
      </c>
      <c r="T290" s="4">
        <v>159.0797</v>
      </c>
      <c r="W290" s="4">
        <v>0</v>
      </c>
      <c r="X290" s="4">
        <v>0</v>
      </c>
      <c r="Y290" s="4">
        <v>12</v>
      </c>
      <c r="Z290" s="4">
        <v>855</v>
      </c>
      <c r="AA290" s="4">
        <v>870</v>
      </c>
      <c r="AB290" s="4">
        <v>828</v>
      </c>
      <c r="AC290" s="4">
        <v>86</v>
      </c>
      <c r="AD290" s="4">
        <v>13.67</v>
      </c>
      <c r="AE290" s="4">
        <v>0.31</v>
      </c>
      <c r="AF290" s="4">
        <v>992</v>
      </c>
      <c r="AG290" s="4">
        <v>-7</v>
      </c>
      <c r="AH290" s="4">
        <v>12</v>
      </c>
      <c r="AI290" s="4">
        <v>27</v>
      </c>
      <c r="AJ290" s="4">
        <v>136</v>
      </c>
      <c r="AK290" s="4">
        <v>135.69999999999999</v>
      </c>
      <c r="AL290" s="4">
        <v>5</v>
      </c>
      <c r="AM290" s="4">
        <v>142</v>
      </c>
      <c r="AN290" s="4" t="s">
        <v>155</v>
      </c>
      <c r="AO290" s="4">
        <v>1</v>
      </c>
      <c r="AP290" s="5">
        <v>0.83379629629629637</v>
      </c>
      <c r="AQ290" s="4">
        <v>47.158842</v>
      </c>
      <c r="AR290" s="4">
        <v>-88.486326000000005</v>
      </c>
      <c r="AS290" s="4">
        <v>312.89999999999998</v>
      </c>
      <c r="AT290" s="4">
        <v>37.9</v>
      </c>
      <c r="AU290" s="4">
        <v>12</v>
      </c>
      <c r="AV290" s="4">
        <v>9</v>
      </c>
      <c r="AW290" s="4" t="s">
        <v>417</v>
      </c>
      <c r="AX290" s="4">
        <v>1.1708000000000001</v>
      </c>
      <c r="AY290" s="4">
        <v>1.454</v>
      </c>
      <c r="AZ290" s="4">
        <v>2.0539999999999998</v>
      </c>
      <c r="BA290" s="4">
        <v>11.154</v>
      </c>
      <c r="BB290" s="4">
        <v>10.31</v>
      </c>
      <c r="BC290" s="4">
        <v>0.92</v>
      </c>
      <c r="BD290" s="4">
        <v>19.588999999999999</v>
      </c>
      <c r="BE290" s="4">
        <v>1987.7190000000001</v>
      </c>
      <c r="BF290" s="4">
        <v>272.26</v>
      </c>
      <c r="BG290" s="4">
        <v>0.23300000000000001</v>
      </c>
      <c r="BH290" s="4">
        <v>0.121</v>
      </c>
      <c r="BI290" s="4">
        <v>0.35399999999999998</v>
      </c>
      <c r="BJ290" s="4">
        <v>0.18099999999999999</v>
      </c>
      <c r="BK290" s="4">
        <v>9.4E-2</v>
      </c>
      <c r="BL290" s="4">
        <v>0.27500000000000002</v>
      </c>
      <c r="BM290" s="4">
        <v>1.1855</v>
      </c>
      <c r="BQ290" s="4">
        <v>0</v>
      </c>
      <c r="BR290" s="4">
        <v>0.205342</v>
      </c>
      <c r="BS290" s="4">
        <v>-5</v>
      </c>
      <c r="BT290" s="4">
        <v>7.724E-3</v>
      </c>
      <c r="BU290" s="4">
        <v>5.0180530000000001</v>
      </c>
      <c r="BV290" s="4">
        <v>0.15601899999999999</v>
      </c>
    </row>
    <row r="291" spans="1:74" x14ac:dyDescent="0.25">
      <c r="A291" s="2">
        <v>42804</v>
      </c>
      <c r="B291" s="3">
        <v>0.6255117013888889</v>
      </c>
      <c r="C291" s="4">
        <v>13.455</v>
      </c>
      <c r="D291" s="4">
        <v>2.3773</v>
      </c>
      <c r="E291" s="4">
        <v>23773.333332999999</v>
      </c>
      <c r="F291" s="4">
        <v>13.3</v>
      </c>
      <c r="G291" s="4">
        <v>7.6</v>
      </c>
      <c r="H291" s="4">
        <v>140.69999999999999</v>
      </c>
      <c r="J291" s="4">
        <v>0</v>
      </c>
      <c r="K291" s="4">
        <v>0.83909999999999996</v>
      </c>
      <c r="L291" s="4">
        <v>11.289899999999999</v>
      </c>
      <c r="M291" s="4">
        <v>1.9947999999999999</v>
      </c>
      <c r="N291" s="4">
        <v>11.145300000000001</v>
      </c>
      <c r="O291" s="4">
        <v>6.3771000000000004</v>
      </c>
      <c r="P291" s="4">
        <v>17.5</v>
      </c>
      <c r="Q291" s="4">
        <v>8.6514000000000006</v>
      </c>
      <c r="R291" s="4">
        <v>4.9500999999999999</v>
      </c>
      <c r="S291" s="4">
        <v>13.6</v>
      </c>
      <c r="T291" s="4">
        <v>140.7124</v>
      </c>
      <c r="W291" s="4">
        <v>0</v>
      </c>
      <c r="X291" s="4">
        <v>0</v>
      </c>
      <c r="Y291" s="4">
        <v>11.8</v>
      </c>
      <c r="Z291" s="4">
        <v>857</v>
      </c>
      <c r="AA291" s="4">
        <v>869</v>
      </c>
      <c r="AB291" s="4">
        <v>828</v>
      </c>
      <c r="AC291" s="4">
        <v>86</v>
      </c>
      <c r="AD291" s="4">
        <v>13.67</v>
      </c>
      <c r="AE291" s="4">
        <v>0.31</v>
      </c>
      <c r="AF291" s="4">
        <v>992</v>
      </c>
      <c r="AG291" s="4">
        <v>-7</v>
      </c>
      <c r="AH291" s="4">
        <v>12</v>
      </c>
      <c r="AI291" s="4">
        <v>27</v>
      </c>
      <c r="AJ291" s="4">
        <v>136</v>
      </c>
      <c r="AK291" s="4">
        <v>134.69999999999999</v>
      </c>
      <c r="AL291" s="4">
        <v>4.9000000000000004</v>
      </c>
      <c r="AM291" s="4">
        <v>142</v>
      </c>
      <c r="AN291" s="4" t="s">
        <v>155</v>
      </c>
      <c r="AO291" s="4">
        <v>1</v>
      </c>
      <c r="AP291" s="5">
        <v>0.8338078703703703</v>
      </c>
      <c r="AQ291" s="4">
        <v>47.158802000000001</v>
      </c>
      <c r="AR291" s="4">
        <v>-88.486130000000003</v>
      </c>
      <c r="AS291" s="4">
        <v>312.7</v>
      </c>
      <c r="AT291" s="4">
        <v>34.799999999999997</v>
      </c>
      <c r="AU291" s="4">
        <v>12</v>
      </c>
      <c r="AV291" s="4">
        <v>9</v>
      </c>
      <c r="AW291" s="4" t="s">
        <v>417</v>
      </c>
      <c r="AX291" s="4">
        <v>1.1292</v>
      </c>
      <c r="AY291" s="4">
        <v>1.3168</v>
      </c>
      <c r="AZ291" s="4">
        <v>1.7751999999999999</v>
      </c>
      <c r="BA291" s="4">
        <v>11.154</v>
      </c>
      <c r="BB291" s="4">
        <v>10.51</v>
      </c>
      <c r="BC291" s="4">
        <v>0.94</v>
      </c>
      <c r="BD291" s="4">
        <v>19.177</v>
      </c>
      <c r="BE291" s="4">
        <v>2053.1219999999998</v>
      </c>
      <c r="BF291" s="4">
        <v>230.887</v>
      </c>
      <c r="BG291" s="4">
        <v>0.21199999999999999</v>
      </c>
      <c r="BH291" s="4">
        <v>0.121</v>
      </c>
      <c r="BI291" s="4">
        <v>0.33400000000000002</v>
      </c>
      <c r="BJ291" s="4">
        <v>0.16500000000000001</v>
      </c>
      <c r="BK291" s="4">
        <v>9.4E-2</v>
      </c>
      <c r="BL291" s="4">
        <v>0.25900000000000001</v>
      </c>
      <c r="BM291" s="4">
        <v>1.0609999999999999</v>
      </c>
      <c r="BQ291" s="4">
        <v>0</v>
      </c>
      <c r="BR291" s="4">
        <v>0.20432400000000001</v>
      </c>
      <c r="BS291" s="4">
        <v>-5</v>
      </c>
      <c r="BT291" s="4">
        <v>7.0000000000000001E-3</v>
      </c>
      <c r="BU291" s="4">
        <v>4.9931679999999998</v>
      </c>
      <c r="BV291" s="4">
        <v>0.1414</v>
      </c>
    </row>
    <row r="292" spans="1:74" x14ac:dyDescent="0.25">
      <c r="A292" s="2">
        <v>42804</v>
      </c>
      <c r="B292" s="3">
        <v>0.62552327546296294</v>
      </c>
      <c r="C292" s="4">
        <v>13.744999999999999</v>
      </c>
      <c r="D292" s="4">
        <v>1.7238</v>
      </c>
      <c r="E292" s="4">
        <v>17237.769359999998</v>
      </c>
      <c r="F292" s="4">
        <v>12.6</v>
      </c>
      <c r="G292" s="4">
        <v>7.6</v>
      </c>
      <c r="H292" s="4">
        <v>148.69999999999999</v>
      </c>
      <c r="J292" s="4">
        <v>0</v>
      </c>
      <c r="K292" s="4">
        <v>0.84330000000000005</v>
      </c>
      <c r="L292" s="4">
        <v>11.591699999999999</v>
      </c>
      <c r="M292" s="4">
        <v>1.4537</v>
      </c>
      <c r="N292" s="4">
        <v>10.6258</v>
      </c>
      <c r="O292" s="4">
        <v>6.4092000000000002</v>
      </c>
      <c r="P292" s="4">
        <v>17</v>
      </c>
      <c r="Q292" s="4">
        <v>8.2481000000000009</v>
      </c>
      <c r="R292" s="4">
        <v>4.9751000000000003</v>
      </c>
      <c r="S292" s="4">
        <v>13.2</v>
      </c>
      <c r="T292" s="4">
        <v>148.7499</v>
      </c>
      <c r="W292" s="4">
        <v>0</v>
      </c>
      <c r="X292" s="4">
        <v>0</v>
      </c>
      <c r="Y292" s="4">
        <v>11.7</v>
      </c>
      <c r="Z292" s="4">
        <v>858</v>
      </c>
      <c r="AA292" s="4">
        <v>869</v>
      </c>
      <c r="AB292" s="4">
        <v>827</v>
      </c>
      <c r="AC292" s="4">
        <v>86</v>
      </c>
      <c r="AD292" s="4">
        <v>13.67</v>
      </c>
      <c r="AE292" s="4">
        <v>0.31</v>
      </c>
      <c r="AF292" s="4">
        <v>992</v>
      </c>
      <c r="AG292" s="4">
        <v>-7</v>
      </c>
      <c r="AH292" s="4">
        <v>12</v>
      </c>
      <c r="AI292" s="4">
        <v>27</v>
      </c>
      <c r="AJ292" s="4">
        <v>136</v>
      </c>
      <c r="AK292" s="4">
        <v>134</v>
      </c>
      <c r="AL292" s="4">
        <v>4.9000000000000004</v>
      </c>
      <c r="AM292" s="4">
        <v>142</v>
      </c>
      <c r="AN292" s="4" t="s">
        <v>155</v>
      </c>
      <c r="AO292" s="4">
        <v>1</v>
      </c>
      <c r="AP292" s="5">
        <v>0.83381944444444445</v>
      </c>
      <c r="AQ292" s="4">
        <v>47.158757999999999</v>
      </c>
      <c r="AR292" s="4">
        <v>-88.485947999999993</v>
      </c>
      <c r="AS292" s="4">
        <v>312.39999999999998</v>
      </c>
      <c r="AT292" s="4">
        <v>32.4</v>
      </c>
      <c r="AU292" s="4">
        <v>12</v>
      </c>
      <c r="AV292" s="4">
        <v>9</v>
      </c>
      <c r="AW292" s="4" t="s">
        <v>417</v>
      </c>
      <c r="AX292" s="4">
        <v>1.1000000000000001</v>
      </c>
      <c r="AY292" s="4">
        <v>1.2</v>
      </c>
      <c r="AZ292" s="4">
        <v>1.6</v>
      </c>
      <c r="BA292" s="4">
        <v>11.154</v>
      </c>
      <c r="BB292" s="4">
        <v>10.82</v>
      </c>
      <c r="BC292" s="4">
        <v>0.97</v>
      </c>
      <c r="BD292" s="4">
        <v>18.579999999999998</v>
      </c>
      <c r="BE292" s="4">
        <v>2146.636</v>
      </c>
      <c r="BF292" s="4">
        <v>171.34</v>
      </c>
      <c r="BG292" s="4">
        <v>0.20599999999999999</v>
      </c>
      <c r="BH292" s="4">
        <v>0.124</v>
      </c>
      <c r="BI292" s="4">
        <v>0.33</v>
      </c>
      <c r="BJ292" s="4">
        <v>0.16</v>
      </c>
      <c r="BK292" s="4">
        <v>9.6000000000000002E-2</v>
      </c>
      <c r="BL292" s="4">
        <v>0.25600000000000001</v>
      </c>
      <c r="BM292" s="4">
        <v>1.1422000000000001</v>
      </c>
      <c r="BQ292" s="4">
        <v>0</v>
      </c>
      <c r="BR292" s="4">
        <v>0.207737</v>
      </c>
      <c r="BS292" s="4">
        <v>-5</v>
      </c>
      <c r="BT292" s="4">
        <v>7.0000000000000001E-3</v>
      </c>
      <c r="BU292" s="4">
        <v>5.0765729999999998</v>
      </c>
      <c r="BV292" s="4">
        <v>0.1414</v>
      </c>
    </row>
    <row r="293" spans="1:74" x14ac:dyDescent="0.25">
      <c r="A293" s="2">
        <v>42804</v>
      </c>
      <c r="B293" s="3">
        <v>0.62553484953703709</v>
      </c>
      <c r="C293" s="4">
        <v>13.920999999999999</v>
      </c>
      <c r="D293" s="4">
        <v>1.4317</v>
      </c>
      <c r="E293" s="4">
        <v>14316.893939</v>
      </c>
      <c r="F293" s="4">
        <v>12</v>
      </c>
      <c r="G293" s="4">
        <v>7.6</v>
      </c>
      <c r="H293" s="4">
        <v>110.2</v>
      </c>
      <c r="J293" s="4">
        <v>0</v>
      </c>
      <c r="K293" s="4">
        <v>0.84470000000000001</v>
      </c>
      <c r="L293" s="4">
        <v>11.759600000000001</v>
      </c>
      <c r="M293" s="4">
        <v>1.2094</v>
      </c>
      <c r="N293" s="4">
        <v>10.1243</v>
      </c>
      <c r="O293" s="4">
        <v>6.4199000000000002</v>
      </c>
      <c r="P293" s="4">
        <v>16.5</v>
      </c>
      <c r="Q293" s="4">
        <v>7.8589000000000002</v>
      </c>
      <c r="R293" s="4">
        <v>4.9832999999999998</v>
      </c>
      <c r="S293" s="4">
        <v>12.8</v>
      </c>
      <c r="T293" s="4">
        <v>110.2</v>
      </c>
      <c r="W293" s="4">
        <v>0</v>
      </c>
      <c r="X293" s="4">
        <v>0</v>
      </c>
      <c r="Y293" s="4">
        <v>11.6</v>
      </c>
      <c r="Z293" s="4">
        <v>857</v>
      </c>
      <c r="AA293" s="4">
        <v>869</v>
      </c>
      <c r="AB293" s="4">
        <v>826</v>
      </c>
      <c r="AC293" s="4">
        <v>86</v>
      </c>
      <c r="AD293" s="4">
        <v>13.67</v>
      </c>
      <c r="AE293" s="4">
        <v>0.31</v>
      </c>
      <c r="AF293" s="4">
        <v>992</v>
      </c>
      <c r="AG293" s="4">
        <v>-7</v>
      </c>
      <c r="AH293" s="4">
        <v>12</v>
      </c>
      <c r="AI293" s="4">
        <v>27</v>
      </c>
      <c r="AJ293" s="4">
        <v>136</v>
      </c>
      <c r="AK293" s="4">
        <v>134</v>
      </c>
      <c r="AL293" s="4">
        <v>4.5</v>
      </c>
      <c r="AM293" s="4">
        <v>142</v>
      </c>
      <c r="AN293" s="4" t="s">
        <v>155</v>
      </c>
      <c r="AO293" s="4">
        <v>1</v>
      </c>
      <c r="AP293" s="5">
        <v>0.8338310185185186</v>
      </c>
      <c r="AQ293" s="4">
        <v>47.158707999999997</v>
      </c>
      <c r="AR293" s="4">
        <v>-88.485787999999999</v>
      </c>
      <c r="AS293" s="4">
        <v>312.39999999999998</v>
      </c>
      <c r="AT293" s="4">
        <v>30.7</v>
      </c>
      <c r="AU293" s="4">
        <v>12</v>
      </c>
      <c r="AV293" s="4">
        <v>9</v>
      </c>
      <c r="AW293" s="4" t="s">
        <v>417</v>
      </c>
      <c r="AX293" s="4">
        <v>1.1000000000000001</v>
      </c>
      <c r="AY293" s="4">
        <v>1.2707999999999999</v>
      </c>
      <c r="AZ293" s="4">
        <v>1.6708000000000001</v>
      </c>
      <c r="BA293" s="4">
        <v>11.154</v>
      </c>
      <c r="BB293" s="4">
        <v>10.93</v>
      </c>
      <c r="BC293" s="4">
        <v>0.98</v>
      </c>
      <c r="BD293" s="4">
        <v>18.382999999999999</v>
      </c>
      <c r="BE293" s="4">
        <v>2191.2449999999999</v>
      </c>
      <c r="BF293" s="4">
        <v>143.429</v>
      </c>
      <c r="BG293" s="4">
        <v>0.19800000000000001</v>
      </c>
      <c r="BH293" s="4">
        <v>0.125</v>
      </c>
      <c r="BI293" s="4">
        <v>0.32300000000000001</v>
      </c>
      <c r="BJ293" s="4">
        <v>0.153</v>
      </c>
      <c r="BK293" s="4">
        <v>9.7000000000000003E-2</v>
      </c>
      <c r="BL293" s="4">
        <v>0.251</v>
      </c>
      <c r="BM293" s="4">
        <v>0.85140000000000005</v>
      </c>
      <c r="BQ293" s="4">
        <v>0</v>
      </c>
      <c r="BR293" s="4">
        <v>0.19095300000000001</v>
      </c>
      <c r="BS293" s="4">
        <v>-5</v>
      </c>
      <c r="BT293" s="4">
        <v>7.0000000000000001E-3</v>
      </c>
      <c r="BU293" s="4">
        <v>4.6664139999999996</v>
      </c>
      <c r="BV293" s="4">
        <v>0.1414</v>
      </c>
    </row>
    <row r="294" spans="1:74" x14ac:dyDescent="0.25">
      <c r="A294" s="2">
        <v>42804</v>
      </c>
      <c r="B294" s="3">
        <v>0.62554642361111112</v>
      </c>
      <c r="C294" s="4">
        <v>13.99</v>
      </c>
      <c r="D294" s="4">
        <v>1.3128</v>
      </c>
      <c r="E294" s="4">
        <v>13128.355154999999</v>
      </c>
      <c r="F294" s="4">
        <v>11.1</v>
      </c>
      <c r="G294" s="4">
        <v>7.6</v>
      </c>
      <c r="H294" s="4">
        <v>130.6</v>
      </c>
      <c r="J294" s="4">
        <v>0</v>
      </c>
      <c r="K294" s="4">
        <v>0.84530000000000005</v>
      </c>
      <c r="L294" s="4">
        <v>11.825699999999999</v>
      </c>
      <c r="M294" s="4">
        <v>1.1096999999999999</v>
      </c>
      <c r="N294" s="4">
        <v>9.3826000000000001</v>
      </c>
      <c r="O294" s="4">
        <v>6.4241000000000001</v>
      </c>
      <c r="P294" s="4">
        <v>15.8</v>
      </c>
      <c r="Q294" s="4">
        <v>7.2831000000000001</v>
      </c>
      <c r="R294" s="4">
        <v>4.9866000000000001</v>
      </c>
      <c r="S294" s="4">
        <v>12.3</v>
      </c>
      <c r="T294" s="4">
        <v>130.5677</v>
      </c>
      <c r="W294" s="4">
        <v>0</v>
      </c>
      <c r="X294" s="4">
        <v>0</v>
      </c>
      <c r="Y294" s="4">
        <v>11.5</v>
      </c>
      <c r="Z294" s="4">
        <v>857</v>
      </c>
      <c r="AA294" s="4">
        <v>870</v>
      </c>
      <c r="AB294" s="4">
        <v>826</v>
      </c>
      <c r="AC294" s="4">
        <v>86</v>
      </c>
      <c r="AD294" s="4">
        <v>13.67</v>
      </c>
      <c r="AE294" s="4">
        <v>0.31</v>
      </c>
      <c r="AF294" s="4">
        <v>992</v>
      </c>
      <c r="AG294" s="4">
        <v>-7</v>
      </c>
      <c r="AH294" s="4">
        <v>12</v>
      </c>
      <c r="AI294" s="4">
        <v>27</v>
      </c>
      <c r="AJ294" s="4">
        <v>136</v>
      </c>
      <c r="AK294" s="4">
        <v>134.30000000000001</v>
      </c>
      <c r="AL294" s="4">
        <v>4.4000000000000004</v>
      </c>
      <c r="AM294" s="4">
        <v>142</v>
      </c>
      <c r="AN294" s="4" t="s">
        <v>155</v>
      </c>
      <c r="AO294" s="4">
        <v>1</v>
      </c>
      <c r="AP294" s="5">
        <v>0.83384259259259252</v>
      </c>
      <c r="AQ294" s="4">
        <v>47.158659</v>
      </c>
      <c r="AR294" s="4">
        <v>-88.485640000000004</v>
      </c>
      <c r="AS294" s="4">
        <v>312.3</v>
      </c>
      <c r="AT294" s="4">
        <v>28.6</v>
      </c>
      <c r="AU294" s="4">
        <v>12</v>
      </c>
      <c r="AV294" s="4">
        <v>9</v>
      </c>
      <c r="AW294" s="4" t="s">
        <v>417</v>
      </c>
      <c r="AX294" s="4">
        <v>1.1000000000000001</v>
      </c>
      <c r="AY294" s="4">
        <v>1.3</v>
      </c>
      <c r="AZ294" s="4">
        <v>1.7</v>
      </c>
      <c r="BA294" s="4">
        <v>11.154</v>
      </c>
      <c r="BB294" s="4">
        <v>10.97</v>
      </c>
      <c r="BC294" s="4">
        <v>0.98</v>
      </c>
      <c r="BD294" s="4">
        <v>18.303999999999998</v>
      </c>
      <c r="BE294" s="4">
        <v>2208.9470000000001</v>
      </c>
      <c r="BF294" s="4">
        <v>131.93</v>
      </c>
      <c r="BG294" s="4">
        <v>0.184</v>
      </c>
      <c r="BH294" s="4">
        <v>0.126</v>
      </c>
      <c r="BI294" s="4">
        <v>0.309</v>
      </c>
      <c r="BJ294" s="4">
        <v>0.14199999999999999</v>
      </c>
      <c r="BK294" s="4">
        <v>9.8000000000000004E-2</v>
      </c>
      <c r="BL294" s="4">
        <v>0.24</v>
      </c>
      <c r="BM294" s="4">
        <v>1.0113000000000001</v>
      </c>
      <c r="BQ294" s="4">
        <v>0</v>
      </c>
      <c r="BR294" s="4">
        <v>0.192972</v>
      </c>
      <c r="BS294" s="4">
        <v>-5</v>
      </c>
      <c r="BT294" s="4">
        <v>7.2769999999999996E-3</v>
      </c>
      <c r="BU294" s="4">
        <v>4.7157530000000003</v>
      </c>
      <c r="BV294" s="4">
        <v>0.14699499999999999</v>
      </c>
    </row>
    <row r="295" spans="1:74" x14ac:dyDescent="0.25">
      <c r="A295" s="2">
        <v>42804</v>
      </c>
      <c r="B295" s="3">
        <v>0.62555799768518516</v>
      </c>
      <c r="C295" s="4">
        <v>13.965999999999999</v>
      </c>
      <c r="D295" s="4">
        <v>1.5389999999999999</v>
      </c>
      <c r="E295" s="4">
        <v>15389.722675000001</v>
      </c>
      <c r="F295" s="4">
        <v>11</v>
      </c>
      <c r="G295" s="4">
        <v>7.4</v>
      </c>
      <c r="H295" s="4">
        <v>139.80000000000001</v>
      </c>
      <c r="J295" s="4">
        <v>0</v>
      </c>
      <c r="K295" s="4">
        <v>0.84309999999999996</v>
      </c>
      <c r="L295" s="4">
        <v>11.775600000000001</v>
      </c>
      <c r="M295" s="4">
        <v>1.2976000000000001</v>
      </c>
      <c r="N295" s="4">
        <v>9.2781000000000002</v>
      </c>
      <c r="O295" s="4">
        <v>6.2392000000000003</v>
      </c>
      <c r="P295" s="4">
        <v>15.5</v>
      </c>
      <c r="Q295" s="4">
        <v>7.202</v>
      </c>
      <c r="R295" s="4">
        <v>4.8430999999999997</v>
      </c>
      <c r="S295" s="4">
        <v>12</v>
      </c>
      <c r="T295" s="4">
        <v>139.78890000000001</v>
      </c>
      <c r="W295" s="4">
        <v>0</v>
      </c>
      <c r="X295" s="4">
        <v>0</v>
      </c>
      <c r="Y295" s="4">
        <v>11.6</v>
      </c>
      <c r="Z295" s="4">
        <v>856</v>
      </c>
      <c r="AA295" s="4">
        <v>868</v>
      </c>
      <c r="AB295" s="4">
        <v>828</v>
      </c>
      <c r="AC295" s="4">
        <v>86</v>
      </c>
      <c r="AD295" s="4">
        <v>13.67</v>
      </c>
      <c r="AE295" s="4">
        <v>0.31</v>
      </c>
      <c r="AF295" s="4">
        <v>992</v>
      </c>
      <c r="AG295" s="4">
        <v>-7</v>
      </c>
      <c r="AH295" s="4">
        <v>12</v>
      </c>
      <c r="AI295" s="4">
        <v>27</v>
      </c>
      <c r="AJ295" s="4">
        <v>136</v>
      </c>
      <c r="AK295" s="4">
        <v>134.69999999999999</v>
      </c>
      <c r="AL295" s="4">
        <v>4.4000000000000004</v>
      </c>
      <c r="AM295" s="4">
        <v>142</v>
      </c>
      <c r="AN295" s="4" t="s">
        <v>155</v>
      </c>
      <c r="AO295" s="4">
        <v>1</v>
      </c>
      <c r="AP295" s="5">
        <v>0.83385416666666667</v>
      </c>
      <c r="AQ295" s="4">
        <v>47.158614999999998</v>
      </c>
      <c r="AR295" s="4">
        <v>-88.485491999999994</v>
      </c>
      <c r="AS295" s="4">
        <v>312.10000000000002</v>
      </c>
      <c r="AT295" s="4">
        <v>28</v>
      </c>
      <c r="AU295" s="4">
        <v>12</v>
      </c>
      <c r="AV295" s="4">
        <v>10</v>
      </c>
      <c r="AW295" s="4" t="s">
        <v>418</v>
      </c>
      <c r="AX295" s="4">
        <v>1.1000000000000001</v>
      </c>
      <c r="AY295" s="4">
        <v>1.3</v>
      </c>
      <c r="AZ295" s="4">
        <v>1.7</v>
      </c>
      <c r="BA295" s="4">
        <v>11.154</v>
      </c>
      <c r="BB295" s="4">
        <v>10.81</v>
      </c>
      <c r="BC295" s="4">
        <v>0.97</v>
      </c>
      <c r="BD295" s="4">
        <v>18.605</v>
      </c>
      <c r="BE295" s="4">
        <v>2176.2040000000002</v>
      </c>
      <c r="BF295" s="4">
        <v>152.624</v>
      </c>
      <c r="BG295" s="4">
        <v>0.18</v>
      </c>
      <c r="BH295" s="4">
        <v>0.121</v>
      </c>
      <c r="BI295" s="4">
        <v>0.3</v>
      </c>
      <c r="BJ295" s="4">
        <v>0.13900000000000001</v>
      </c>
      <c r="BK295" s="4">
        <v>9.4E-2</v>
      </c>
      <c r="BL295" s="4">
        <v>0.23300000000000001</v>
      </c>
      <c r="BM295" s="4">
        <v>1.0711999999999999</v>
      </c>
      <c r="BQ295" s="4">
        <v>0</v>
      </c>
      <c r="BR295" s="4">
        <v>0.20985899999999999</v>
      </c>
      <c r="BS295" s="4">
        <v>-5</v>
      </c>
      <c r="BT295" s="4">
        <v>7.7229999999999998E-3</v>
      </c>
      <c r="BU295" s="4">
        <v>5.1284299999999998</v>
      </c>
      <c r="BV295" s="4">
        <v>0.156005</v>
      </c>
    </row>
    <row r="296" spans="1:74" x14ac:dyDescent="0.25">
      <c r="A296" s="2">
        <v>42804</v>
      </c>
      <c r="B296" s="3">
        <v>0.6255695717592592</v>
      </c>
      <c r="C296" s="4">
        <v>13.78</v>
      </c>
      <c r="D296" s="4">
        <v>2.1118000000000001</v>
      </c>
      <c r="E296" s="4">
        <v>21117.923268999999</v>
      </c>
      <c r="F296" s="4">
        <v>9.8000000000000007</v>
      </c>
      <c r="G296" s="4">
        <v>7.4</v>
      </c>
      <c r="H296" s="4">
        <v>132.69999999999999</v>
      </c>
      <c r="J296" s="4">
        <v>0</v>
      </c>
      <c r="K296" s="4">
        <v>0.83879999999999999</v>
      </c>
      <c r="L296" s="4">
        <v>11.558299999999999</v>
      </c>
      <c r="M296" s="4">
        <v>1.7713000000000001</v>
      </c>
      <c r="N296" s="4">
        <v>8.2200000000000006</v>
      </c>
      <c r="O296" s="4">
        <v>6.2069000000000001</v>
      </c>
      <c r="P296" s="4">
        <v>14.4</v>
      </c>
      <c r="Q296" s="4">
        <v>6.3806000000000003</v>
      </c>
      <c r="R296" s="4">
        <v>4.8179999999999996</v>
      </c>
      <c r="S296" s="4">
        <v>11.2</v>
      </c>
      <c r="T296" s="4">
        <v>132.7354</v>
      </c>
      <c r="W296" s="4">
        <v>0</v>
      </c>
      <c r="X296" s="4">
        <v>0</v>
      </c>
      <c r="Y296" s="4">
        <v>11.5</v>
      </c>
      <c r="Z296" s="4">
        <v>855</v>
      </c>
      <c r="AA296" s="4">
        <v>869</v>
      </c>
      <c r="AB296" s="4">
        <v>829</v>
      </c>
      <c r="AC296" s="4">
        <v>86</v>
      </c>
      <c r="AD296" s="4">
        <v>13.67</v>
      </c>
      <c r="AE296" s="4">
        <v>0.31</v>
      </c>
      <c r="AF296" s="4">
        <v>992</v>
      </c>
      <c r="AG296" s="4">
        <v>-7</v>
      </c>
      <c r="AH296" s="4">
        <v>12</v>
      </c>
      <c r="AI296" s="4">
        <v>27</v>
      </c>
      <c r="AJ296" s="4">
        <v>135.69999999999999</v>
      </c>
      <c r="AK296" s="4">
        <v>133.69999999999999</v>
      </c>
      <c r="AL296" s="4">
        <v>4.2</v>
      </c>
      <c r="AM296" s="4">
        <v>142</v>
      </c>
      <c r="AN296" s="4" t="s">
        <v>155</v>
      </c>
      <c r="AO296" s="4">
        <v>1</v>
      </c>
      <c r="AP296" s="5">
        <v>0.83386574074074071</v>
      </c>
      <c r="AQ296" s="4">
        <v>47.158580999999998</v>
      </c>
      <c r="AR296" s="4">
        <v>-88.485337999999999</v>
      </c>
      <c r="AS296" s="4">
        <v>311.89999999999998</v>
      </c>
      <c r="AT296" s="4">
        <v>27.6</v>
      </c>
      <c r="AU296" s="4">
        <v>12</v>
      </c>
      <c r="AV296" s="4">
        <v>10</v>
      </c>
      <c r="AW296" s="4" t="s">
        <v>418</v>
      </c>
      <c r="AX296" s="4">
        <v>1.1708000000000001</v>
      </c>
      <c r="AY296" s="4">
        <v>1.3</v>
      </c>
      <c r="AZ296" s="4">
        <v>1.7707999999999999</v>
      </c>
      <c r="BA296" s="4">
        <v>11.154</v>
      </c>
      <c r="BB296" s="4">
        <v>10.51</v>
      </c>
      <c r="BC296" s="4">
        <v>0.94</v>
      </c>
      <c r="BD296" s="4">
        <v>19.222000000000001</v>
      </c>
      <c r="BE296" s="4">
        <v>2094.9670000000001</v>
      </c>
      <c r="BF296" s="4">
        <v>204.34100000000001</v>
      </c>
      <c r="BG296" s="4">
        <v>0.156</v>
      </c>
      <c r="BH296" s="4">
        <v>0.11799999999999999</v>
      </c>
      <c r="BI296" s="4">
        <v>0.27400000000000002</v>
      </c>
      <c r="BJ296" s="4">
        <v>0.121</v>
      </c>
      <c r="BK296" s="4">
        <v>9.0999999999999998E-2</v>
      </c>
      <c r="BL296" s="4">
        <v>0.21299999999999999</v>
      </c>
      <c r="BM296" s="4">
        <v>0.99760000000000004</v>
      </c>
      <c r="BQ296" s="4">
        <v>0</v>
      </c>
      <c r="BR296" s="4">
        <v>0.184338</v>
      </c>
      <c r="BS296" s="4">
        <v>-5</v>
      </c>
      <c r="BT296" s="4">
        <v>7.0000000000000001E-3</v>
      </c>
      <c r="BU296" s="4">
        <v>4.5047600000000001</v>
      </c>
      <c r="BV296" s="4">
        <v>0.1414</v>
      </c>
    </row>
    <row r="297" spans="1:74" x14ac:dyDescent="0.25">
      <c r="A297" s="2">
        <v>42804</v>
      </c>
      <c r="B297" s="3">
        <v>0.62558114583333335</v>
      </c>
      <c r="C297" s="4">
        <v>13.366</v>
      </c>
      <c r="D297" s="4">
        <v>2.8645</v>
      </c>
      <c r="E297" s="4">
        <v>28644.653464999999</v>
      </c>
      <c r="F297" s="4">
        <v>9.8000000000000007</v>
      </c>
      <c r="G297" s="4">
        <v>7.6</v>
      </c>
      <c r="H297" s="4">
        <v>212.1</v>
      </c>
      <c r="J297" s="4">
        <v>0</v>
      </c>
      <c r="K297" s="4">
        <v>0.83450000000000002</v>
      </c>
      <c r="L297" s="4">
        <v>11.1538</v>
      </c>
      <c r="M297" s="4">
        <v>2.3902999999999999</v>
      </c>
      <c r="N297" s="4">
        <v>8.1777999999999995</v>
      </c>
      <c r="O297" s="4">
        <v>6.3563999999999998</v>
      </c>
      <c r="P297" s="4">
        <v>14.5</v>
      </c>
      <c r="Q297" s="4">
        <v>6.3479000000000001</v>
      </c>
      <c r="R297" s="4">
        <v>4.9340999999999999</v>
      </c>
      <c r="S297" s="4">
        <v>11.3</v>
      </c>
      <c r="T297" s="4">
        <v>212.11099999999999</v>
      </c>
      <c r="W297" s="4">
        <v>0</v>
      </c>
      <c r="X297" s="4">
        <v>0</v>
      </c>
      <c r="Y297" s="4">
        <v>11.5</v>
      </c>
      <c r="Z297" s="4">
        <v>853</v>
      </c>
      <c r="AA297" s="4">
        <v>869</v>
      </c>
      <c r="AB297" s="4">
        <v>831</v>
      </c>
      <c r="AC297" s="4">
        <v>86</v>
      </c>
      <c r="AD297" s="4">
        <v>13.67</v>
      </c>
      <c r="AE297" s="4">
        <v>0.31</v>
      </c>
      <c r="AF297" s="4">
        <v>992</v>
      </c>
      <c r="AG297" s="4">
        <v>-7</v>
      </c>
      <c r="AH297" s="4">
        <v>12</v>
      </c>
      <c r="AI297" s="4">
        <v>27</v>
      </c>
      <c r="AJ297" s="4">
        <v>135.30000000000001</v>
      </c>
      <c r="AK297" s="4">
        <v>133</v>
      </c>
      <c r="AL297" s="4">
        <v>4.3</v>
      </c>
      <c r="AM297" s="4">
        <v>142</v>
      </c>
      <c r="AN297" s="4" t="s">
        <v>155</v>
      </c>
      <c r="AO297" s="4">
        <v>1</v>
      </c>
      <c r="AP297" s="5">
        <v>0.83387731481481486</v>
      </c>
      <c r="AQ297" s="4">
        <v>47.158558999999997</v>
      </c>
      <c r="AR297" s="4">
        <v>-88.485183000000006</v>
      </c>
      <c r="AS297" s="4">
        <v>311.8</v>
      </c>
      <c r="AT297" s="4">
        <v>26.6</v>
      </c>
      <c r="AU297" s="4">
        <v>12</v>
      </c>
      <c r="AV297" s="4">
        <v>10</v>
      </c>
      <c r="AW297" s="4" t="s">
        <v>418</v>
      </c>
      <c r="AX297" s="4">
        <v>1.1292</v>
      </c>
      <c r="AY297" s="4">
        <v>1.3</v>
      </c>
      <c r="AZ297" s="4">
        <v>1.7292000000000001</v>
      </c>
      <c r="BA297" s="4">
        <v>11.154</v>
      </c>
      <c r="BB297" s="4">
        <v>10.210000000000001</v>
      </c>
      <c r="BC297" s="4">
        <v>0.92</v>
      </c>
      <c r="BD297" s="4">
        <v>19.837</v>
      </c>
      <c r="BE297" s="4">
        <v>1988.3889999999999</v>
      </c>
      <c r="BF297" s="4">
        <v>271.21100000000001</v>
      </c>
      <c r="BG297" s="4">
        <v>0.153</v>
      </c>
      <c r="BH297" s="4">
        <v>0.11899999999999999</v>
      </c>
      <c r="BI297" s="4">
        <v>0.27100000000000002</v>
      </c>
      <c r="BJ297" s="4">
        <v>0.11899999999999999</v>
      </c>
      <c r="BK297" s="4">
        <v>9.1999999999999998E-2</v>
      </c>
      <c r="BL297" s="4">
        <v>0.21099999999999999</v>
      </c>
      <c r="BM297" s="4">
        <v>1.5679000000000001</v>
      </c>
      <c r="BQ297" s="4">
        <v>0</v>
      </c>
      <c r="BR297" s="4">
        <v>0.17196700000000001</v>
      </c>
      <c r="BS297" s="4">
        <v>-5</v>
      </c>
      <c r="BT297" s="4">
        <v>7.2769999999999996E-3</v>
      </c>
      <c r="BU297" s="4">
        <v>4.2024429999999997</v>
      </c>
      <c r="BV297" s="4">
        <v>0.14699499999999999</v>
      </c>
    </row>
    <row r="298" spans="1:74" x14ac:dyDescent="0.25">
      <c r="A298" s="2">
        <v>42804</v>
      </c>
      <c r="B298" s="3">
        <v>0.62559271990740739</v>
      </c>
      <c r="C298" s="4">
        <v>13.076000000000001</v>
      </c>
      <c r="D298" s="4">
        <v>3.3818000000000001</v>
      </c>
      <c r="E298" s="4">
        <v>33817.920791999997</v>
      </c>
      <c r="F298" s="4">
        <v>9.8000000000000007</v>
      </c>
      <c r="G298" s="4">
        <v>8.1999999999999993</v>
      </c>
      <c r="H298" s="4">
        <v>230.9</v>
      </c>
      <c r="J298" s="4">
        <v>0</v>
      </c>
      <c r="K298" s="4">
        <v>0.83160000000000001</v>
      </c>
      <c r="L298" s="4">
        <v>10.874000000000001</v>
      </c>
      <c r="M298" s="4">
        <v>2.8121999999999998</v>
      </c>
      <c r="N298" s="4">
        <v>8.1350999999999996</v>
      </c>
      <c r="O298" s="4">
        <v>6.8007999999999997</v>
      </c>
      <c r="P298" s="4">
        <v>14.9</v>
      </c>
      <c r="Q298" s="4">
        <v>6.3147000000000002</v>
      </c>
      <c r="R298" s="4">
        <v>5.2789999999999999</v>
      </c>
      <c r="S298" s="4">
        <v>11.6</v>
      </c>
      <c r="T298" s="4">
        <v>230.88480000000001</v>
      </c>
      <c r="W298" s="4">
        <v>0</v>
      </c>
      <c r="X298" s="4">
        <v>0</v>
      </c>
      <c r="Y298" s="4">
        <v>11.6</v>
      </c>
      <c r="Z298" s="4">
        <v>854</v>
      </c>
      <c r="AA298" s="4">
        <v>868</v>
      </c>
      <c r="AB298" s="4">
        <v>833</v>
      </c>
      <c r="AC298" s="4">
        <v>86</v>
      </c>
      <c r="AD298" s="4">
        <v>13.67</v>
      </c>
      <c r="AE298" s="4">
        <v>0.31</v>
      </c>
      <c r="AF298" s="4">
        <v>992</v>
      </c>
      <c r="AG298" s="4">
        <v>-7</v>
      </c>
      <c r="AH298" s="4">
        <v>12</v>
      </c>
      <c r="AI298" s="4">
        <v>27</v>
      </c>
      <c r="AJ298" s="4">
        <v>136</v>
      </c>
      <c r="AK298" s="4">
        <v>133.6</v>
      </c>
      <c r="AL298" s="4">
        <v>4.4000000000000004</v>
      </c>
      <c r="AM298" s="4">
        <v>142</v>
      </c>
      <c r="AN298" s="4" t="s">
        <v>155</v>
      </c>
      <c r="AO298" s="4">
        <v>1</v>
      </c>
      <c r="AP298" s="5">
        <v>0.83388888888888879</v>
      </c>
      <c r="AQ298" s="4">
        <v>47.158541999999997</v>
      </c>
      <c r="AR298" s="4">
        <v>-88.485031000000006</v>
      </c>
      <c r="AS298" s="4">
        <v>311.7</v>
      </c>
      <c r="AT298" s="4">
        <v>26.2</v>
      </c>
      <c r="AU298" s="4">
        <v>12</v>
      </c>
      <c r="AV298" s="4">
        <v>10</v>
      </c>
      <c r="AW298" s="4" t="s">
        <v>418</v>
      </c>
      <c r="AX298" s="4">
        <v>1.1000000000000001</v>
      </c>
      <c r="AY298" s="4">
        <v>1.4416</v>
      </c>
      <c r="AZ298" s="4">
        <v>1.8415999999999999</v>
      </c>
      <c r="BA298" s="4">
        <v>11.154</v>
      </c>
      <c r="BB298" s="4">
        <v>10.02</v>
      </c>
      <c r="BC298" s="4">
        <v>0.9</v>
      </c>
      <c r="BD298" s="4">
        <v>20.254999999999999</v>
      </c>
      <c r="BE298" s="4">
        <v>1918.08</v>
      </c>
      <c r="BF298" s="4">
        <v>315.71800000000002</v>
      </c>
      <c r="BG298" s="4">
        <v>0.15</v>
      </c>
      <c r="BH298" s="4">
        <v>0.126</v>
      </c>
      <c r="BI298" s="4">
        <v>0.27600000000000002</v>
      </c>
      <c r="BJ298" s="4">
        <v>0.11700000000000001</v>
      </c>
      <c r="BK298" s="4">
        <v>9.8000000000000004E-2</v>
      </c>
      <c r="BL298" s="4">
        <v>0.214</v>
      </c>
      <c r="BM298" s="4">
        <v>1.6887000000000001</v>
      </c>
      <c r="BQ298" s="4">
        <v>0</v>
      </c>
      <c r="BR298" s="4">
        <v>0.15570899999999999</v>
      </c>
      <c r="BS298" s="4">
        <v>-5</v>
      </c>
      <c r="BT298" s="4">
        <v>7.7229999999999998E-3</v>
      </c>
      <c r="BU298" s="4">
        <v>3.8051379999999999</v>
      </c>
      <c r="BV298" s="4">
        <v>0.156005</v>
      </c>
    </row>
    <row r="299" spans="1:74" x14ac:dyDescent="0.25">
      <c r="A299" s="2">
        <v>42804</v>
      </c>
      <c r="B299" s="3">
        <v>0.62560429398148154</v>
      </c>
      <c r="C299" s="4">
        <v>12.833</v>
      </c>
      <c r="D299" s="4">
        <v>3.8247</v>
      </c>
      <c r="E299" s="4">
        <v>38247.306087999998</v>
      </c>
      <c r="F299" s="4">
        <v>9.6999999999999993</v>
      </c>
      <c r="G299" s="4">
        <v>10.1</v>
      </c>
      <c r="H299" s="4">
        <v>288.39999999999998</v>
      </c>
      <c r="J299" s="4">
        <v>0</v>
      </c>
      <c r="K299" s="4">
        <v>0.82889999999999997</v>
      </c>
      <c r="L299" s="4">
        <v>10.637499999999999</v>
      </c>
      <c r="M299" s="4">
        <v>3.1703999999999999</v>
      </c>
      <c r="N299" s="4">
        <v>8.0404999999999998</v>
      </c>
      <c r="O299" s="4">
        <v>8.4002999999999997</v>
      </c>
      <c r="P299" s="4">
        <v>16.399999999999999</v>
      </c>
      <c r="Q299" s="4">
        <v>6.2413999999999996</v>
      </c>
      <c r="R299" s="4">
        <v>6.5206</v>
      </c>
      <c r="S299" s="4">
        <v>12.8</v>
      </c>
      <c r="T299" s="4">
        <v>288.40379999999999</v>
      </c>
      <c r="W299" s="4">
        <v>0</v>
      </c>
      <c r="X299" s="4">
        <v>0</v>
      </c>
      <c r="Y299" s="4">
        <v>11.5</v>
      </c>
      <c r="Z299" s="4">
        <v>856</v>
      </c>
      <c r="AA299" s="4">
        <v>867</v>
      </c>
      <c r="AB299" s="4">
        <v>834</v>
      </c>
      <c r="AC299" s="4">
        <v>86</v>
      </c>
      <c r="AD299" s="4">
        <v>13.67</v>
      </c>
      <c r="AE299" s="4">
        <v>0.31</v>
      </c>
      <c r="AF299" s="4">
        <v>992</v>
      </c>
      <c r="AG299" s="4">
        <v>-7</v>
      </c>
      <c r="AH299" s="4">
        <v>12</v>
      </c>
      <c r="AI299" s="4">
        <v>27</v>
      </c>
      <c r="AJ299" s="4">
        <v>136</v>
      </c>
      <c r="AK299" s="4">
        <v>135</v>
      </c>
      <c r="AL299" s="4">
        <v>4.3</v>
      </c>
      <c r="AM299" s="4">
        <v>142</v>
      </c>
      <c r="AN299" s="4" t="s">
        <v>155</v>
      </c>
      <c r="AO299" s="4">
        <v>1</v>
      </c>
      <c r="AP299" s="5">
        <v>0.83390046296296294</v>
      </c>
      <c r="AQ299" s="4">
        <v>47.158534000000003</v>
      </c>
      <c r="AR299" s="4">
        <v>-88.484882999999996</v>
      </c>
      <c r="AS299" s="4">
        <v>311.39999999999998</v>
      </c>
      <c r="AT299" s="4">
        <v>25.6</v>
      </c>
      <c r="AU299" s="4">
        <v>12</v>
      </c>
      <c r="AV299" s="4">
        <v>10</v>
      </c>
      <c r="AW299" s="4" t="s">
        <v>418</v>
      </c>
      <c r="AX299" s="4">
        <v>1.1708000000000001</v>
      </c>
      <c r="AY299" s="4">
        <v>1.5708</v>
      </c>
      <c r="AZ299" s="4">
        <v>1.9708000000000001</v>
      </c>
      <c r="BA299" s="4">
        <v>11.154</v>
      </c>
      <c r="BB299" s="4">
        <v>9.86</v>
      </c>
      <c r="BC299" s="4">
        <v>0.88</v>
      </c>
      <c r="BD299" s="4">
        <v>20.638999999999999</v>
      </c>
      <c r="BE299" s="4">
        <v>1859.018</v>
      </c>
      <c r="BF299" s="4">
        <v>352.64499999999998</v>
      </c>
      <c r="BG299" s="4">
        <v>0.14699999999999999</v>
      </c>
      <c r="BH299" s="4">
        <v>0.154</v>
      </c>
      <c r="BI299" s="4">
        <v>0.30099999999999999</v>
      </c>
      <c r="BJ299" s="4">
        <v>0.114</v>
      </c>
      <c r="BK299" s="4">
        <v>0.11899999999999999</v>
      </c>
      <c r="BL299" s="4">
        <v>0.23400000000000001</v>
      </c>
      <c r="BM299" s="4">
        <v>2.0899000000000001</v>
      </c>
      <c r="BQ299" s="4">
        <v>0</v>
      </c>
      <c r="BR299" s="4">
        <v>0.16744600000000001</v>
      </c>
      <c r="BS299" s="4">
        <v>-5</v>
      </c>
      <c r="BT299" s="4">
        <v>6.7229999999999998E-3</v>
      </c>
      <c r="BU299" s="4">
        <v>4.0919619999999997</v>
      </c>
      <c r="BV299" s="4">
        <v>0.13580500000000001</v>
      </c>
    </row>
    <row r="300" spans="1:74" x14ac:dyDescent="0.25">
      <c r="A300" s="2">
        <v>42804</v>
      </c>
      <c r="B300" s="3">
        <v>0.62561586805555558</v>
      </c>
      <c r="C300" s="4">
        <v>12.603999999999999</v>
      </c>
      <c r="D300" s="4">
        <v>4.3308</v>
      </c>
      <c r="E300" s="4">
        <v>43308.015463999996</v>
      </c>
      <c r="F300" s="4">
        <v>9.6999999999999993</v>
      </c>
      <c r="G300" s="4">
        <v>10.5</v>
      </c>
      <c r="H300" s="4">
        <v>363.2</v>
      </c>
      <c r="J300" s="4">
        <v>0</v>
      </c>
      <c r="K300" s="4">
        <v>0.82550000000000001</v>
      </c>
      <c r="L300" s="4">
        <v>10.4041</v>
      </c>
      <c r="M300" s="4">
        <v>3.5750000000000002</v>
      </c>
      <c r="N300" s="4">
        <v>8.0070999999999994</v>
      </c>
      <c r="O300" s="4">
        <v>8.6548999999999996</v>
      </c>
      <c r="P300" s="4">
        <v>16.7</v>
      </c>
      <c r="Q300" s="4">
        <v>6.2153999999999998</v>
      </c>
      <c r="R300" s="4">
        <v>6.7182000000000004</v>
      </c>
      <c r="S300" s="4">
        <v>12.9</v>
      </c>
      <c r="T300" s="4">
        <v>363.17340000000002</v>
      </c>
      <c r="W300" s="4">
        <v>0</v>
      </c>
      <c r="X300" s="4">
        <v>0</v>
      </c>
      <c r="Y300" s="4">
        <v>11.6</v>
      </c>
      <c r="Z300" s="4">
        <v>856</v>
      </c>
      <c r="AA300" s="4">
        <v>869</v>
      </c>
      <c r="AB300" s="4">
        <v>834</v>
      </c>
      <c r="AC300" s="4">
        <v>86</v>
      </c>
      <c r="AD300" s="4">
        <v>13.67</v>
      </c>
      <c r="AE300" s="4">
        <v>0.31</v>
      </c>
      <c r="AF300" s="4">
        <v>992</v>
      </c>
      <c r="AG300" s="4">
        <v>-7</v>
      </c>
      <c r="AH300" s="4">
        <v>12</v>
      </c>
      <c r="AI300" s="4">
        <v>27</v>
      </c>
      <c r="AJ300" s="4">
        <v>135.69999999999999</v>
      </c>
      <c r="AK300" s="4">
        <v>134.69999999999999</v>
      </c>
      <c r="AL300" s="4">
        <v>4.5</v>
      </c>
      <c r="AM300" s="4">
        <v>142</v>
      </c>
      <c r="AN300" s="4" t="s">
        <v>155</v>
      </c>
      <c r="AO300" s="4">
        <v>1</v>
      </c>
      <c r="AP300" s="5">
        <v>0.83391203703703709</v>
      </c>
      <c r="AQ300" s="4">
        <v>47.158532000000001</v>
      </c>
      <c r="AR300" s="4">
        <v>-88.484741</v>
      </c>
      <c r="AS300" s="4">
        <v>311.2</v>
      </c>
      <c r="AT300" s="4">
        <v>24.6</v>
      </c>
      <c r="AU300" s="4">
        <v>12</v>
      </c>
      <c r="AV300" s="4">
        <v>10</v>
      </c>
      <c r="AW300" s="4" t="s">
        <v>418</v>
      </c>
      <c r="AX300" s="4">
        <v>1.2</v>
      </c>
      <c r="AY300" s="4">
        <v>1.6</v>
      </c>
      <c r="AZ300" s="4">
        <v>2</v>
      </c>
      <c r="BA300" s="4">
        <v>11.154</v>
      </c>
      <c r="BB300" s="4">
        <v>9.65</v>
      </c>
      <c r="BC300" s="4">
        <v>0.86</v>
      </c>
      <c r="BD300" s="4">
        <v>21.143000000000001</v>
      </c>
      <c r="BE300" s="4">
        <v>1794.982</v>
      </c>
      <c r="BF300" s="4">
        <v>392.55700000000002</v>
      </c>
      <c r="BG300" s="4">
        <v>0.14499999999999999</v>
      </c>
      <c r="BH300" s="4">
        <v>0.156</v>
      </c>
      <c r="BI300" s="4">
        <v>0.30099999999999999</v>
      </c>
      <c r="BJ300" s="4">
        <v>0.112</v>
      </c>
      <c r="BK300" s="4">
        <v>0.121</v>
      </c>
      <c r="BL300" s="4">
        <v>0.23400000000000001</v>
      </c>
      <c r="BM300" s="4">
        <v>2.5979999999999999</v>
      </c>
      <c r="BQ300" s="4">
        <v>0</v>
      </c>
      <c r="BR300" s="4">
        <v>0.16129099999999999</v>
      </c>
      <c r="BS300" s="4">
        <v>-5</v>
      </c>
      <c r="BT300" s="4">
        <v>6.2769999999999996E-3</v>
      </c>
      <c r="BU300" s="4">
        <v>3.9415490000000002</v>
      </c>
      <c r="BV300" s="4">
        <v>0.12679499999999999</v>
      </c>
    </row>
    <row r="301" spans="1:74" x14ac:dyDescent="0.25">
      <c r="A301" s="2">
        <v>42804</v>
      </c>
      <c r="B301" s="3">
        <v>0.62562744212962962</v>
      </c>
      <c r="C301" s="4">
        <v>12.43</v>
      </c>
      <c r="D301" s="4">
        <v>4.5643000000000002</v>
      </c>
      <c r="E301" s="4">
        <v>45642.586062000002</v>
      </c>
      <c r="F301" s="4">
        <v>9.6999999999999993</v>
      </c>
      <c r="G301" s="4">
        <v>15</v>
      </c>
      <c r="H301" s="4">
        <v>392</v>
      </c>
      <c r="J301" s="4">
        <v>0</v>
      </c>
      <c r="K301" s="4">
        <v>0.82450000000000001</v>
      </c>
      <c r="L301" s="4">
        <v>10.2485</v>
      </c>
      <c r="M301" s="4">
        <v>3.7631999999999999</v>
      </c>
      <c r="N301" s="4">
        <v>7.9976000000000003</v>
      </c>
      <c r="O301" s="4">
        <v>12.381399999999999</v>
      </c>
      <c r="P301" s="4">
        <v>20.399999999999999</v>
      </c>
      <c r="Q301" s="4">
        <v>6.2080000000000002</v>
      </c>
      <c r="R301" s="4">
        <v>9.6109000000000009</v>
      </c>
      <c r="S301" s="4">
        <v>15.8</v>
      </c>
      <c r="T301" s="4">
        <v>391.97179999999997</v>
      </c>
      <c r="W301" s="4">
        <v>0</v>
      </c>
      <c r="X301" s="4">
        <v>0</v>
      </c>
      <c r="Y301" s="4">
        <v>11.5</v>
      </c>
      <c r="Z301" s="4">
        <v>859</v>
      </c>
      <c r="AA301" s="4">
        <v>874</v>
      </c>
      <c r="AB301" s="4">
        <v>835</v>
      </c>
      <c r="AC301" s="4">
        <v>86</v>
      </c>
      <c r="AD301" s="4">
        <v>13.67</v>
      </c>
      <c r="AE301" s="4">
        <v>0.31</v>
      </c>
      <c r="AF301" s="4">
        <v>992</v>
      </c>
      <c r="AG301" s="4">
        <v>-7</v>
      </c>
      <c r="AH301" s="4">
        <v>11.723000000000001</v>
      </c>
      <c r="AI301" s="4">
        <v>27</v>
      </c>
      <c r="AJ301" s="4">
        <v>135.30000000000001</v>
      </c>
      <c r="AK301" s="4">
        <v>134.6</v>
      </c>
      <c r="AL301" s="4">
        <v>4.5999999999999996</v>
      </c>
      <c r="AM301" s="4">
        <v>142</v>
      </c>
      <c r="AN301" s="4" t="s">
        <v>155</v>
      </c>
      <c r="AO301" s="4">
        <v>1</v>
      </c>
      <c r="AP301" s="5">
        <v>0.83392361111111113</v>
      </c>
      <c r="AQ301" s="4">
        <v>47.158532000000001</v>
      </c>
      <c r="AR301" s="4">
        <v>-88.484600999999998</v>
      </c>
      <c r="AS301" s="4">
        <v>311</v>
      </c>
      <c r="AT301" s="4">
        <v>23.8</v>
      </c>
      <c r="AU301" s="4">
        <v>12</v>
      </c>
      <c r="AV301" s="4">
        <v>10</v>
      </c>
      <c r="AW301" s="4" t="s">
        <v>418</v>
      </c>
      <c r="AX301" s="4">
        <v>1.2</v>
      </c>
      <c r="AY301" s="4">
        <v>1.6</v>
      </c>
      <c r="AZ301" s="4">
        <v>2</v>
      </c>
      <c r="BA301" s="4">
        <v>11.154</v>
      </c>
      <c r="BB301" s="4">
        <v>9.59</v>
      </c>
      <c r="BC301" s="4">
        <v>0.86</v>
      </c>
      <c r="BD301" s="4">
        <v>21.286999999999999</v>
      </c>
      <c r="BE301" s="4">
        <v>1763.646</v>
      </c>
      <c r="BF301" s="4">
        <v>412.18099999999998</v>
      </c>
      <c r="BG301" s="4">
        <v>0.14399999999999999</v>
      </c>
      <c r="BH301" s="4">
        <v>0.223</v>
      </c>
      <c r="BI301" s="4">
        <v>0.36699999999999999</v>
      </c>
      <c r="BJ301" s="4">
        <v>0.112</v>
      </c>
      <c r="BK301" s="4">
        <v>0.17299999999999999</v>
      </c>
      <c r="BL301" s="4">
        <v>0.28499999999999998</v>
      </c>
      <c r="BM301" s="4">
        <v>2.7970000000000002</v>
      </c>
      <c r="BQ301" s="4">
        <v>0</v>
      </c>
      <c r="BR301" s="4">
        <v>0.15232399999999999</v>
      </c>
      <c r="BS301" s="4">
        <v>-5</v>
      </c>
      <c r="BT301" s="4">
        <v>6.7229999999999998E-3</v>
      </c>
      <c r="BU301" s="4">
        <v>3.7224179999999998</v>
      </c>
      <c r="BV301" s="4">
        <v>0.13580500000000001</v>
      </c>
    </row>
    <row r="302" spans="1:74" x14ac:dyDescent="0.25">
      <c r="A302" s="2">
        <v>42804</v>
      </c>
      <c r="B302" s="3">
        <v>0.62563901620370366</v>
      </c>
      <c r="C302" s="4">
        <v>12.44</v>
      </c>
      <c r="D302" s="4">
        <v>4.4836999999999998</v>
      </c>
      <c r="E302" s="4">
        <v>44836.969206000002</v>
      </c>
      <c r="F302" s="4">
        <v>9.6999999999999993</v>
      </c>
      <c r="G302" s="4">
        <v>15.2</v>
      </c>
      <c r="H302" s="4">
        <v>430.8</v>
      </c>
      <c r="J302" s="4">
        <v>0</v>
      </c>
      <c r="K302" s="4">
        <v>0.82520000000000004</v>
      </c>
      <c r="L302" s="4">
        <v>10.265700000000001</v>
      </c>
      <c r="M302" s="4">
        <v>3.7000999999999999</v>
      </c>
      <c r="N302" s="4">
        <v>8.0046999999999997</v>
      </c>
      <c r="O302" s="4">
        <v>12.5434</v>
      </c>
      <c r="P302" s="4">
        <v>20.5</v>
      </c>
      <c r="Q302" s="4">
        <v>6.2134999999999998</v>
      </c>
      <c r="R302" s="4">
        <v>9.7367000000000008</v>
      </c>
      <c r="S302" s="4">
        <v>16</v>
      </c>
      <c r="T302" s="4">
        <v>430.8</v>
      </c>
      <c r="W302" s="4">
        <v>0</v>
      </c>
      <c r="X302" s="4">
        <v>0</v>
      </c>
      <c r="Y302" s="4">
        <v>11.6</v>
      </c>
      <c r="Z302" s="4">
        <v>860</v>
      </c>
      <c r="AA302" s="4">
        <v>874</v>
      </c>
      <c r="AB302" s="4">
        <v>834</v>
      </c>
      <c r="AC302" s="4">
        <v>86</v>
      </c>
      <c r="AD302" s="4">
        <v>13.67</v>
      </c>
      <c r="AE302" s="4">
        <v>0.31</v>
      </c>
      <c r="AF302" s="4">
        <v>992</v>
      </c>
      <c r="AG302" s="4">
        <v>-7</v>
      </c>
      <c r="AH302" s="4">
        <v>11.276999999999999</v>
      </c>
      <c r="AI302" s="4">
        <v>27</v>
      </c>
      <c r="AJ302" s="4">
        <v>136</v>
      </c>
      <c r="AK302" s="4">
        <v>136</v>
      </c>
      <c r="AL302" s="4">
        <v>4.5999999999999996</v>
      </c>
      <c r="AM302" s="4">
        <v>142</v>
      </c>
      <c r="AN302" s="4" t="s">
        <v>155</v>
      </c>
      <c r="AO302" s="4">
        <v>1</v>
      </c>
      <c r="AP302" s="5">
        <v>0.83393518518518517</v>
      </c>
      <c r="AQ302" s="4">
        <v>47.158555</v>
      </c>
      <c r="AR302" s="4">
        <v>-88.484478999999993</v>
      </c>
      <c r="AS302" s="4">
        <v>310.8</v>
      </c>
      <c r="AT302" s="4">
        <v>22.3</v>
      </c>
      <c r="AU302" s="4">
        <v>12</v>
      </c>
      <c r="AV302" s="4">
        <v>10</v>
      </c>
      <c r="AW302" s="4" t="s">
        <v>418</v>
      </c>
      <c r="AX302" s="4">
        <v>1.554</v>
      </c>
      <c r="AY302" s="4">
        <v>1.1752</v>
      </c>
      <c r="AZ302" s="4">
        <v>2.3540000000000001</v>
      </c>
      <c r="BA302" s="4">
        <v>11.154</v>
      </c>
      <c r="BB302" s="4">
        <v>9.6300000000000008</v>
      </c>
      <c r="BC302" s="4">
        <v>0.86</v>
      </c>
      <c r="BD302" s="4">
        <v>21.178999999999998</v>
      </c>
      <c r="BE302" s="4">
        <v>1771.9290000000001</v>
      </c>
      <c r="BF302" s="4">
        <v>406.48399999999998</v>
      </c>
      <c r="BG302" s="4">
        <v>0.14499999999999999</v>
      </c>
      <c r="BH302" s="4">
        <v>0.22700000000000001</v>
      </c>
      <c r="BI302" s="4">
        <v>0.371</v>
      </c>
      <c r="BJ302" s="4">
        <v>0.112</v>
      </c>
      <c r="BK302" s="4">
        <v>0.17599999999999999</v>
      </c>
      <c r="BL302" s="4">
        <v>0.28799999999999998</v>
      </c>
      <c r="BM302" s="4">
        <v>3.0832999999999999</v>
      </c>
      <c r="BQ302" s="4">
        <v>0</v>
      </c>
      <c r="BR302" s="4">
        <v>0.15684500000000001</v>
      </c>
      <c r="BS302" s="4">
        <v>-5</v>
      </c>
      <c r="BT302" s="4">
        <v>6.0000000000000001E-3</v>
      </c>
      <c r="BU302" s="4">
        <v>3.8329</v>
      </c>
      <c r="BV302" s="4">
        <v>0.1212</v>
      </c>
    </row>
    <row r="303" spans="1:74" x14ac:dyDescent="0.25">
      <c r="A303" s="2">
        <v>42804</v>
      </c>
      <c r="B303" s="3">
        <v>0.62565059027777781</v>
      </c>
      <c r="C303" s="4">
        <v>12.680999999999999</v>
      </c>
      <c r="D303" s="4">
        <v>3.9350999999999998</v>
      </c>
      <c r="E303" s="4">
        <v>39351.160409999997</v>
      </c>
      <c r="F303" s="4">
        <v>9.6999999999999993</v>
      </c>
      <c r="G303" s="4">
        <v>15.2</v>
      </c>
      <c r="H303" s="4">
        <v>400.7</v>
      </c>
      <c r="J303" s="4">
        <v>0</v>
      </c>
      <c r="K303" s="4">
        <v>0.82899999999999996</v>
      </c>
      <c r="L303" s="4">
        <v>10.512700000000001</v>
      </c>
      <c r="M303" s="4">
        <v>3.2623000000000002</v>
      </c>
      <c r="N303" s="4">
        <v>8.0553000000000008</v>
      </c>
      <c r="O303" s="4">
        <v>12.6012</v>
      </c>
      <c r="P303" s="4">
        <v>20.7</v>
      </c>
      <c r="Q303" s="4">
        <v>6.2527999999999997</v>
      </c>
      <c r="R303" s="4">
        <v>9.7814999999999994</v>
      </c>
      <c r="S303" s="4">
        <v>16</v>
      </c>
      <c r="T303" s="4">
        <v>400.7</v>
      </c>
      <c r="W303" s="4">
        <v>0</v>
      </c>
      <c r="X303" s="4">
        <v>0</v>
      </c>
      <c r="Y303" s="4">
        <v>11.6</v>
      </c>
      <c r="Z303" s="4">
        <v>861</v>
      </c>
      <c r="AA303" s="4">
        <v>873</v>
      </c>
      <c r="AB303" s="4">
        <v>835</v>
      </c>
      <c r="AC303" s="4">
        <v>86</v>
      </c>
      <c r="AD303" s="4">
        <v>13.67</v>
      </c>
      <c r="AE303" s="4">
        <v>0.31</v>
      </c>
      <c r="AF303" s="4">
        <v>992</v>
      </c>
      <c r="AG303" s="4">
        <v>-7</v>
      </c>
      <c r="AH303" s="4">
        <v>12</v>
      </c>
      <c r="AI303" s="4">
        <v>27</v>
      </c>
      <c r="AJ303" s="4">
        <v>135.69999999999999</v>
      </c>
      <c r="AK303" s="4">
        <v>135.4</v>
      </c>
      <c r="AL303" s="4">
        <v>4.5999999999999996</v>
      </c>
      <c r="AM303" s="4">
        <v>142</v>
      </c>
      <c r="AN303" s="4" t="s">
        <v>155</v>
      </c>
      <c r="AO303" s="4">
        <v>1</v>
      </c>
      <c r="AP303" s="5">
        <v>0.83394675925925921</v>
      </c>
      <c r="AQ303" s="4">
        <v>47.158597999999998</v>
      </c>
      <c r="AR303" s="4">
        <v>-88.484371999999993</v>
      </c>
      <c r="AS303" s="4">
        <v>310.39999999999998</v>
      </c>
      <c r="AT303" s="4">
        <v>21</v>
      </c>
      <c r="AU303" s="4">
        <v>12</v>
      </c>
      <c r="AV303" s="4">
        <v>10</v>
      </c>
      <c r="AW303" s="4" t="s">
        <v>418</v>
      </c>
      <c r="AX303" s="4">
        <v>1.8415999999999999</v>
      </c>
      <c r="AY303" s="4">
        <v>1.2123999999999999</v>
      </c>
      <c r="AZ303" s="4">
        <v>2.6415999999999999</v>
      </c>
      <c r="BA303" s="4">
        <v>11.154</v>
      </c>
      <c r="BB303" s="4">
        <v>9.86</v>
      </c>
      <c r="BC303" s="4">
        <v>0.88</v>
      </c>
      <c r="BD303" s="4">
        <v>20.623999999999999</v>
      </c>
      <c r="BE303" s="4">
        <v>1840.098</v>
      </c>
      <c r="BF303" s="4">
        <v>363.43599999999998</v>
      </c>
      <c r="BG303" s="4">
        <v>0.14799999999999999</v>
      </c>
      <c r="BH303" s="4">
        <v>0.23100000000000001</v>
      </c>
      <c r="BI303" s="4">
        <v>0.379</v>
      </c>
      <c r="BJ303" s="4">
        <v>0.115</v>
      </c>
      <c r="BK303" s="4">
        <v>0.17899999999999999</v>
      </c>
      <c r="BL303" s="4">
        <v>0.29399999999999998</v>
      </c>
      <c r="BM303" s="4">
        <v>2.9081999999999999</v>
      </c>
      <c r="BQ303" s="4">
        <v>0</v>
      </c>
      <c r="BR303" s="4">
        <v>0.14683099999999999</v>
      </c>
      <c r="BS303" s="4">
        <v>-5</v>
      </c>
      <c r="BT303" s="4">
        <v>6.0000000000000001E-3</v>
      </c>
      <c r="BU303" s="4">
        <v>3.5881829999999999</v>
      </c>
      <c r="BV303" s="4">
        <v>0.1212</v>
      </c>
    </row>
    <row r="304" spans="1:74" x14ac:dyDescent="0.25">
      <c r="A304" s="2">
        <v>42804</v>
      </c>
      <c r="B304" s="3">
        <v>0.62566216435185185</v>
      </c>
      <c r="C304" s="4">
        <v>13.23</v>
      </c>
      <c r="D304" s="4">
        <v>2.2597</v>
      </c>
      <c r="E304" s="4">
        <v>22596.904375999999</v>
      </c>
      <c r="F304" s="4">
        <v>9.8000000000000007</v>
      </c>
      <c r="G304" s="4">
        <v>15.1</v>
      </c>
      <c r="H304" s="4">
        <v>387.6</v>
      </c>
      <c r="J304" s="4">
        <v>0</v>
      </c>
      <c r="K304" s="4">
        <v>0.84199999999999997</v>
      </c>
      <c r="L304" s="4">
        <v>11.1394</v>
      </c>
      <c r="M304" s="4">
        <v>1.9026000000000001</v>
      </c>
      <c r="N304" s="4">
        <v>8.2515000000000001</v>
      </c>
      <c r="O304" s="4">
        <v>12.714</v>
      </c>
      <c r="P304" s="4">
        <v>21</v>
      </c>
      <c r="Q304" s="4">
        <v>6.4051</v>
      </c>
      <c r="R304" s="4">
        <v>9.8690999999999995</v>
      </c>
      <c r="S304" s="4">
        <v>16.3</v>
      </c>
      <c r="T304" s="4">
        <v>387.63990000000001</v>
      </c>
      <c r="W304" s="4">
        <v>0</v>
      </c>
      <c r="X304" s="4">
        <v>0</v>
      </c>
      <c r="Y304" s="4">
        <v>11.5</v>
      </c>
      <c r="Z304" s="4">
        <v>862</v>
      </c>
      <c r="AA304" s="4">
        <v>872</v>
      </c>
      <c r="AB304" s="4">
        <v>835</v>
      </c>
      <c r="AC304" s="4">
        <v>86</v>
      </c>
      <c r="AD304" s="4">
        <v>13.67</v>
      </c>
      <c r="AE304" s="4">
        <v>0.31</v>
      </c>
      <c r="AF304" s="4">
        <v>992</v>
      </c>
      <c r="AG304" s="4">
        <v>-7</v>
      </c>
      <c r="AH304" s="4">
        <v>12</v>
      </c>
      <c r="AI304" s="4">
        <v>27</v>
      </c>
      <c r="AJ304" s="4">
        <v>135</v>
      </c>
      <c r="AK304" s="4">
        <v>134.30000000000001</v>
      </c>
      <c r="AL304" s="4">
        <v>4.8</v>
      </c>
      <c r="AM304" s="4">
        <v>142</v>
      </c>
      <c r="AN304" s="4" t="s">
        <v>155</v>
      </c>
      <c r="AO304" s="4">
        <v>1</v>
      </c>
      <c r="AP304" s="5">
        <v>0.83395833333333336</v>
      </c>
      <c r="AQ304" s="4">
        <v>47.158645</v>
      </c>
      <c r="AR304" s="4">
        <v>-88.484274999999997</v>
      </c>
      <c r="AS304" s="4">
        <v>310</v>
      </c>
      <c r="AT304" s="4">
        <v>19.899999999999999</v>
      </c>
      <c r="AU304" s="4">
        <v>12</v>
      </c>
      <c r="AV304" s="4">
        <v>10</v>
      </c>
      <c r="AW304" s="4" t="s">
        <v>418</v>
      </c>
      <c r="AX304" s="4">
        <v>1.334166</v>
      </c>
      <c r="AY304" s="4">
        <v>1.3</v>
      </c>
      <c r="AZ304" s="4">
        <v>2.063437</v>
      </c>
      <c r="BA304" s="4">
        <v>11.154</v>
      </c>
      <c r="BB304" s="4">
        <v>10.72</v>
      </c>
      <c r="BC304" s="4">
        <v>0.96</v>
      </c>
      <c r="BD304" s="4">
        <v>18.766999999999999</v>
      </c>
      <c r="BE304" s="4">
        <v>2059.6149999999998</v>
      </c>
      <c r="BF304" s="4">
        <v>223.9</v>
      </c>
      <c r="BG304" s="4">
        <v>0.16</v>
      </c>
      <c r="BH304" s="4">
        <v>0.246</v>
      </c>
      <c r="BI304" s="4">
        <v>0.40600000000000003</v>
      </c>
      <c r="BJ304" s="4">
        <v>0.124</v>
      </c>
      <c r="BK304" s="4">
        <v>0.191</v>
      </c>
      <c r="BL304" s="4">
        <v>0.315</v>
      </c>
      <c r="BM304" s="4">
        <v>2.9719000000000002</v>
      </c>
      <c r="BQ304" s="4">
        <v>0</v>
      </c>
      <c r="BR304" s="4">
        <v>0.16839000000000001</v>
      </c>
      <c r="BS304" s="4">
        <v>-5</v>
      </c>
      <c r="BT304" s="4">
        <v>6.2769999999999996E-3</v>
      </c>
      <c r="BU304" s="4">
        <v>4.1150310000000001</v>
      </c>
      <c r="BV304" s="4">
        <v>0.12679499999999999</v>
      </c>
    </row>
    <row r="305" spans="1:74" x14ac:dyDescent="0.25">
      <c r="A305" s="2">
        <v>42804</v>
      </c>
      <c r="B305" s="3">
        <v>0.625673738425926</v>
      </c>
      <c r="C305" s="4">
        <v>13.673999999999999</v>
      </c>
      <c r="D305" s="4">
        <v>1.0701000000000001</v>
      </c>
      <c r="E305" s="4">
        <v>10700.632090999999</v>
      </c>
      <c r="F305" s="4">
        <v>9.8000000000000007</v>
      </c>
      <c r="G305" s="4">
        <v>15.1</v>
      </c>
      <c r="H305" s="4">
        <v>267</v>
      </c>
      <c r="J305" s="4">
        <v>0</v>
      </c>
      <c r="K305" s="4">
        <v>0.85060000000000002</v>
      </c>
      <c r="L305" s="4">
        <v>11.631</v>
      </c>
      <c r="M305" s="4">
        <v>0.91020000000000001</v>
      </c>
      <c r="N305" s="4">
        <v>8.3356999999999992</v>
      </c>
      <c r="O305" s="4">
        <v>12.8437</v>
      </c>
      <c r="P305" s="4">
        <v>21.2</v>
      </c>
      <c r="Q305" s="4">
        <v>6.4705000000000004</v>
      </c>
      <c r="R305" s="4">
        <v>9.9697999999999993</v>
      </c>
      <c r="S305" s="4">
        <v>16.399999999999999</v>
      </c>
      <c r="T305" s="4">
        <v>267.04309999999998</v>
      </c>
      <c r="W305" s="4">
        <v>0</v>
      </c>
      <c r="X305" s="4">
        <v>0</v>
      </c>
      <c r="Y305" s="4">
        <v>11.5</v>
      </c>
      <c r="Z305" s="4">
        <v>861</v>
      </c>
      <c r="AA305" s="4">
        <v>871</v>
      </c>
      <c r="AB305" s="4">
        <v>834</v>
      </c>
      <c r="AC305" s="4">
        <v>86</v>
      </c>
      <c r="AD305" s="4">
        <v>13.67</v>
      </c>
      <c r="AE305" s="4">
        <v>0.31</v>
      </c>
      <c r="AF305" s="4">
        <v>992</v>
      </c>
      <c r="AG305" s="4">
        <v>-7</v>
      </c>
      <c r="AH305" s="4">
        <v>12</v>
      </c>
      <c r="AI305" s="4">
        <v>27</v>
      </c>
      <c r="AJ305" s="4">
        <v>135</v>
      </c>
      <c r="AK305" s="4">
        <v>135.30000000000001</v>
      </c>
      <c r="AL305" s="4">
        <v>4.8</v>
      </c>
      <c r="AM305" s="4">
        <v>142</v>
      </c>
      <c r="AN305" s="4" t="s">
        <v>155</v>
      </c>
      <c r="AO305" s="4">
        <v>1</v>
      </c>
      <c r="AP305" s="5">
        <v>0.83396990740740751</v>
      </c>
      <c r="AQ305" s="4">
        <v>47.158698000000001</v>
      </c>
      <c r="AR305" s="4">
        <v>-88.484193000000005</v>
      </c>
      <c r="AS305" s="4">
        <v>309.7</v>
      </c>
      <c r="AT305" s="4">
        <v>18.899999999999999</v>
      </c>
      <c r="AU305" s="4">
        <v>12</v>
      </c>
      <c r="AV305" s="4">
        <v>10</v>
      </c>
      <c r="AW305" s="4" t="s">
        <v>418</v>
      </c>
      <c r="AX305" s="4">
        <v>1.170771</v>
      </c>
      <c r="AY305" s="4">
        <v>1.370771</v>
      </c>
      <c r="AZ305" s="4">
        <v>1.870771</v>
      </c>
      <c r="BA305" s="4">
        <v>11.154</v>
      </c>
      <c r="BB305" s="4">
        <v>11.38</v>
      </c>
      <c r="BC305" s="4">
        <v>1.02</v>
      </c>
      <c r="BD305" s="4">
        <v>17.567</v>
      </c>
      <c r="BE305" s="4">
        <v>2238.5859999999998</v>
      </c>
      <c r="BF305" s="4">
        <v>111.496</v>
      </c>
      <c r="BG305" s="4">
        <v>0.16800000000000001</v>
      </c>
      <c r="BH305" s="4">
        <v>0.25900000000000001</v>
      </c>
      <c r="BI305" s="4">
        <v>0.42699999999999999</v>
      </c>
      <c r="BJ305" s="4">
        <v>0.13</v>
      </c>
      <c r="BK305" s="4">
        <v>0.20100000000000001</v>
      </c>
      <c r="BL305" s="4">
        <v>0.33100000000000002</v>
      </c>
      <c r="BM305" s="4">
        <v>2.1312000000000002</v>
      </c>
      <c r="BQ305" s="4">
        <v>0</v>
      </c>
      <c r="BR305" s="4">
        <v>0.24418200000000001</v>
      </c>
      <c r="BS305" s="4">
        <v>-5</v>
      </c>
      <c r="BT305" s="4">
        <v>7.0000000000000001E-3</v>
      </c>
      <c r="BU305" s="4">
        <v>5.9671940000000001</v>
      </c>
      <c r="BV305" s="4">
        <v>0.1414</v>
      </c>
    </row>
    <row r="306" spans="1:74" x14ac:dyDescent="0.25">
      <c r="A306" s="2">
        <v>42804</v>
      </c>
      <c r="B306" s="3">
        <v>0.62568531250000003</v>
      </c>
      <c r="C306" s="4">
        <v>14.023</v>
      </c>
      <c r="D306" s="4">
        <v>0.48809999999999998</v>
      </c>
      <c r="E306" s="4">
        <v>4881.1035069999998</v>
      </c>
      <c r="F306" s="4">
        <v>9.8000000000000007</v>
      </c>
      <c r="G306" s="4">
        <v>15.1</v>
      </c>
      <c r="H306" s="4">
        <v>130.19999999999999</v>
      </c>
      <c r="J306" s="4">
        <v>0</v>
      </c>
      <c r="K306" s="4">
        <v>0.85360000000000003</v>
      </c>
      <c r="L306" s="4">
        <v>11.9696</v>
      </c>
      <c r="M306" s="4">
        <v>0.41660000000000003</v>
      </c>
      <c r="N306" s="4">
        <v>8.3649000000000004</v>
      </c>
      <c r="O306" s="4">
        <v>12.8752</v>
      </c>
      <c r="P306" s="4">
        <v>21.2</v>
      </c>
      <c r="Q306" s="4">
        <v>6.4931999999999999</v>
      </c>
      <c r="R306" s="4">
        <v>9.9941999999999993</v>
      </c>
      <c r="S306" s="4">
        <v>16.5</v>
      </c>
      <c r="T306" s="4">
        <v>130.172</v>
      </c>
      <c r="W306" s="4">
        <v>0</v>
      </c>
      <c r="X306" s="4">
        <v>0</v>
      </c>
      <c r="Y306" s="4">
        <v>11.6</v>
      </c>
      <c r="Z306" s="4">
        <v>859</v>
      </c>
      <c r="AA306" s="4">
        <v>869</v>
      </c>
      <c r="AB306" s="4">
        <v>834</v>
      </c>
      <c r="AC306" s="4">
        <v>86</v>
      </c>
      <c r="AD306" s="4">
        <v>13.67</v>
      </c>
      <c r="AE306" s="4">
        <v>0.31</v>
      </c>
      <c r="AF306" s="4">
        <v>992</v>
      </c>
      <c r="AG306" s="4">
        <v>-7</v>
      </c>
      <c r="AH306" s="4">
        <v>12</v>
      </c>
      <c r="AI306" s="4">
        <v>27</v>
      </c>
      <c r="AJ306" s="4">
        <v>135.30000000000001</v>
      </c>
      <c r="AK306" s="4">
        <v>135.4</v>
      </c>
      <c r="AL306" s="4">
        <v>4.7</v>
      </c>
      <c r="AM306" s="4">
        <v>142</v>
      </c>
      <c r="AN306" s="4" t="s">
        <v>155</v>
      </c>
      <c r="AO306" s="4">
        <v>1</v>
      </c>
      <c r="AP306" s="5">
        <v>0.83398148148148143</v>
      </c>
      <c r="AQ306" s="4">
        <v>47.158766999999997</v>
      </c>
      <c r="AR306" s="4">
        <v>-88.484133</v>
      </c>
      <c r="AS306" s="4">
        <v>309.60000000000002</v>
      </c>
      <c r="AT306" s="4">
        <v>19.399999999999999</v>
      </c>
      <c r="AU306" s="4">
        <v>12</v>
      </c>
      <c r="AV306" s="4">
        <v>10</v>
      </c>
      <c r="AW306" s="4" t="s">
        <v>418</v>
      </c>
      <c r="AX306" s="4">
        <v>1.2</v>
      </c>
      <c r="AY306" s="4">
        <v>1.3291999999999999</v>
      </c>
      <c r="AZ306" s="4">
        <v>1.8291999999999999</v>
      </c>
      <c r="BA306" s="4">
        <v>11.154</v>
      </c>
      <c r="BB306" s="4">
        <v>11.63</v>
      </c>
      <c r="BC306" s="4">
        <v>1.04</v>
      </c>
      <c r="BD306" s="4">
        <v>17.155999999999999</v>
      </c>
      <c r="BE306" s="4">
        <v>2335.2049999999999</v>
      </c>
      <c r="BF306" s="4">
        <v>51.734000000000002</v>
      </c>
      <c r="BG306" s="4">
        <v>0.17100000000000001</v>
      </c>
      <c r="BH306" s="4">
        <v>0.26300000000000001</v>
      </c>
      <c r="BI306" s="4">
        <v>0.434</v>
      </c>
      <c r="BJ306" s="4">
        <v>0.13300000000000001</v>
      </c>
      <c r="BK306" s="4">
        <v>0.20399999999999999</v>
      </c>
      <c r="BL306" s="4">
        <v>0.33700000000000002</v>
      </c>
      <c r="BM306" s="4">
        <v>1.0529999999999999</v>
      </c>
      <c r="BQ306" s="4">
        <v>0</v>
      </c>
      <c r="BR306" s="4">
        <v>0.309724</v>
      </c>
      <c r="BS306" s="4">
        <v>-5</v>
      </c>
      <c r="BT306" s="4">
        <v>7.2760000000000003E-3</v>
      </c>
      <c r="BU306" s="4">
        <v>7.5688740000000001</v>
      </c>
      <c r="BV306" s="4">
        <v>0.146981</v>
      </c>
    </row>
    <row r="307" spans="1:74" x14ac:dyDescent="0.25">
      <c r="A307" s="2">
        <v>42804</v>
      </c>
      <c r="B307" s="3">
        <v>0.62569688657407407</v>
      </c>
      <c r="C307" s="4">
        <v>14.419</v>
      </c>
      <c r="D307" s="4">
        <v>0.27150000000000002</v>
      </c>
      <c r="E307" s="4">
        <v>2715.3458099999998</v>
      </c>
      <c r="F307" s="4">
        <v>9.6999999999999993</v>
      </c>
      <c r="G307" s="4">
        <v>8.1</v>
      </c>
      <c r="H307" s="4">
        <v>100.1</v>
      </c>
      <c r="J307" s="4">
        <v>0</v>
      </c>
      <c r="K307" s="4">
        <v>0.85229999999999995</v>
      </c>
      <c r="L307" s="4">
        <v>12.29</v>
      </c>
      <c r="M307" s="4">
        <v>0.23139999999999999</v>
      </c>
      <c r="N307" s="4">
        <v>8.2675000000000001</v>
      </c>
      <c r="O307" s="4">
        <v>6.9038000000000004</v>
      </c>
      <c r="P307" s="4">
        <v>15.2</v>
      </c>
      <c r="Q307" s="4">
        <v>6.4176000000000002</v>
      </c>
      <c r="R307" s="4">
        <v>5.359</v>
      </c>
      <c r="S307" s="4">
        <v>11.8</v>
      </c>
      <c r="T307" s="4">
        <v>100.1366</v>
      </c>
      <c r="W307" s="4">
        <v>0</v>
      </c>
      <c r="X307" s="4">
        <v>0</v>
      </c>
      <c r="Y307" s="4">
        <v>11.8</v>
      </c>
      <c r="Z307" s="4">
        <v>859</v>
      </c>
      <c r="AA307" s="4">
        <v>871</v>
      </c>
      <c r="AB307" s="4">
        <v>832</v>
      </c>
      <c r="AC307" s="4">
        <v>86</v>
      </c>
      <c r="AD307" s="4">
        <v>13.67</v>
      </c>
      <c r="AE307" s="4">
        <v>0.31</v>
      </c>
      <c r="AF307" s="4">
        <v>992</v>
      </c>
      <c r="AG307" s="4">
        <v>-7</v>
      </c>
      <c r="AH307" s="4">
        <v>12</v>
      </c>
      <c r="AI307" s="4">
        <v>27</v>
      </c>
      <c r="AJ307" s="4">
        <v>136</v>
      </c>
      <c r="AK307" s="4">
        <v>134.30000000000001</v>
      </c>
      <c r="AL307" s="4">
        <v>4.8</v>
      </c>
      <c r="AM307" s="4">
        <v>142</v>
      </c>
      <c r="AN307" s="4" t="s">
        <v>155</v>
      </c>
      <c r="AO307" s="4">
        <v>1</v>
      </c>
      <c r="AP307" s="5">
        <v>0.83399305555555558</v>
      </c>
      <c r="AQ307" s="4">
        <v>47.158850000000001</v>
      </c>
      <c r="AR307" s="4">
        <v>-88.484099999999998</v>
      </c>
      <c r="AS307" s="4">
        <v>309.5</v>
      </c>
      <c r="AT307" s="4">
        <v>20.9</v>
      </c>
      <c r="AU307" s="4">
        <v>12</v>
      </c>
      <c r="AV307" s="4">
        <v>10</v>
      </c>
      <c r="AW307" s="4" t="s">
        <v>418</v>
      </c>
      <c r="AX307" s="4">
        <v>1.2</v>
      </c>
      <c r="AY307" s="4">
        <v>1.3708</v>
      </c>
      <c r="AZ307" s="4">
        <v>1.8</v>
      </c>
      <c r="BA307" s="4">
        <v>11.154</v>
      </c>
      <c r="BB307" s="4">
        <v>11.52</v>
      </c>
      <c r="BC307" s="4">
        <v>1.03</v>
      </c>
      <c r="BD307" s="4">
        <v>17.326000000000001</v>
      </c>
      <c r="BE307" s="4">
        <v>2372.3449999999998</v>
      </c>
      <c r="BF307" s="4">
        <v>28.434000000000001</v>
      </c>
      <c r="BG307" s="4">
        <v>0.16700000000000001</v>
      </c>
      <c r="BH307" s="4">
        <v>0.14000000000000001</v>
      </c>
      <c r="BI307" s="4">
        <v>0.307</v>
      </c>
      <c r="BJ307" s="4">
        <v>0.13</v>
      </c>
      <c r="BK307" s="4">
        <v>0.108</v>
      </c>
      <c r="BL307" s="4">
        <v>0.23799999999999999</v>
      </c>
      <c r="BM307" s="4">
        <v>0.80149999999999999</v>
      </c>
      <c r="BQ307" s="4">
        <v>0</v>
      </c>
      <c r="BR307" s="4">
        <v>0.33753100000000003</v>
      </c>
      <c r="BS307" s="4">
        <v>-5</v>
      </c>
      <c r="BT307" s="4">
        <v>8.0000000000000002E-3</v>
      </c>
      <c r="BU307" s="4">
        <v>8.2484140000000004</v>
      </c>
      <c r="BV307" s="4">
        <v>0.16159999999999999</v>
      </c>
    </row>
    <row r="308" spans="1:74" x14ac:dyDescent="0.25">
      <c r="A308" s="2">
        <v>42804</v>
      </c>
      <c r="B308" s="3">
        <v>0.62570846064814811</v>
      </c>
      <c r="C308" s="4">
        <v>14.78</v>
      </c>
      <c r="D308" s="4">
        <v>0.32990000000000003</v>
      </c>
      <c r="E308" s="4">
        <v>3298.909091</v>
      </c>
      <c r="F308" s="4">
        <v>10.1</v>
      </c>
      <c r="G308" s="4">
        <v>8.1999999999999993</v>
      </c>
      <c r="H308" s="4">
        <v>58.4</v>
      </c>
      <c r="J308" s="4">
        <v>0</v>
      </c>
      <c r="K308" s="4">
        <v>0.84860000000000002</v>
      </c>
      <c r="L308" s="4">
        <v>12.5419</v>
      </c>
      <c r="M308" s="4">
        <v>0.27989999999999998</v>
      </c>
      <c r="N308" s="4">
        <v>8.5523000000000007</v>
      </c>
      <c r="O308" s="4">
        <v>6.9584000000000001</v>
      </c>
      <c r="P308" s="4">
        <v>15.5</v>
      </c>
      <c r="Q308" s="4">
        <v>6.6386000000000003</v>
      </c>
      <c r="R308" s="4">
        <v>5.4013999999999998</v>
      </c>
      <c r="S308" s="4">
        <v>12</v>
      </c>
      <c r="T308" s="4">
        <v>58.423999999999999</v>
      </c>
      <c r="W308" s="4">
        <v>0</v>
      </c>
      <c r="X308" s="4">
        <v>0</v>
      </c>
      <c r="Y308" s="4">
        <v>11.6</v>
      </c>
      <c r="Z308" s="4">
        <v>861</v>
      </c>
      <c r="AA308" s="4">
        <v>874</v>
      </c>
      <c r="AB308" s="4">
        <v>832</v>
      </c>
      <c r="AC308" s="4">
        <v>86</v>
      </c>
      <c r="AD308" s="4">
        <v>13.67</v>
      </c>
      <c r="AE308" s="4">
        <v>0.31</v>
      </c>
      <c r="AF308" s="4">
        <v>992</v>
      </c>
      <c r="AG308" s="4">
        <v>-7</v>
      </c>
      <c r="AH308" s="4">
        <v>12</v>
      </c>
      <c r="AI308" s="4">
        <v>27</v>
      </c>
      <c r="AJ308" s="4">
        <v>136</v>
      </c>
      <c r="AK308" s="4">
        <v>135</v>
      </c>
      <c r="AL308" s="4">
        <v>4.8</v>
      </c>
      <c r="AM308" s="4">
        <v>142</v>
      </c>
      <c r="AN308" s="4" t="s">
        <v>155</v>
      </c>
      <c r="AO308" s="4">
        <v>1</v>
      </c>
      <c r="AP308" s="5">
        <v>0.83400462962962962</v>
      </c>
      <c r="AQ308" s="4">
        <v>47.158942000000003</v>
      </c>
      <c r="AR308" s="4">
        <v>-88.484083999999996</v>
      </c>
      <c r="AS308" s="4">
        <v>309.3</v>
      </c>
      <c r="AT308" s="4">
        <v>22.7</v>
      </c>
      <c r="AU308" s="4">
        <v>12</v>
      </c>
      <c r="AV308" s="4">
        <v>10</v>
      </c>
      <c r="AW308" s="4" t="s">
        <v>418</v>
      </c>
      <c r="AX308" s="4">
        <v>1.2707999999999999</v>
      </c>
      <c r="AY308" s="4">
        <v>1.4708000000000001</v>
      </c>
      <c r="AZ308" s="4">
        <v>1.9416</v>
      </c>
      <c r="BA308" s="4">
        <v>11.154</v>
      </c>
      <c r="BB308" s="4">
        <v>11.22</v>
      </c>
      <c r="BC308" s="4">
        <v>1.01</v>
      </c>
      <c r="BD308" s="4">
        <v>17.843</v>
      </c>
      <c r="BE308" s="4">
        <v>2364.8850000000002</v>
      </c>
      <c r="BF308" s="4">
        <v>33.595999999999997</v>
      </c>
      <c r="BG308" s="4">
        <v>0.16900000000000001</v>
      </c>
      <c r="BH308" s="4">
        <v>0.13700000000000001</v>
      </c>
      <c r="BI308" s="4">
        <v>0.30599999999999999</v>
      </c>
      <c r="BJ308" s="4">
        <v>0.13100000000000001</v>
      </c>
      <c r="BK308" s="4">
        <v>0.107</v>
      </c>
      <c r="BL308" s="4">
        <v>0.23799999999999999</v>
      </c>
      <c r="BM308" s="4">
        <v>0.45679999999999998</v>
      </c>
      <c r="BQ308" s="4">
        <v>0</v>
      </c>
      <c r="BR308" s="4">
        <v>0.43360599999999999</v>
      </c>
      <c r="BS308" s="4">
        <v>-5</v>
      </c>
      <c r="BT308" s="4">
        <v>8.0000000000000002E-3</v>
      </c>
      <c r="BU308" s="4">
        <v>10.596247</v>
      </c>
      <c r="BV308" s="4">
        <v>0.16159999999999999</v>
      </c>
    </row>
    <row r="309" spans="1:74" x14ac:dyDescent="0.25">
      <c r="A309" s="2">
        <v>42804</v>
      </c>
      <c r="B309" s="3">
        <v>0.62572003472222215</v>
      </c>
      <c r="C309" s="4">
        <v>14.541</v>
      </c>
      <c r="D309" s="4">
        <v>0.70240000000000002</v>
      </c>
      <c r="E309" s="4">
        <v>7023.7531280000003</v>
      </c>
      <c r="F309" s="4">
        <v>13.9</v>
      </c>
      <c r="G309" s="4">
        <v>8.1999999999999993</v>
      </c>
      <c r="H309" s="4">
        <v>51.4</v>
      </c>
      <c r="J309" s="4">
        <v>0</v>
      </c>
      <c r="K309" s="4">
        <v>0.84699999999999998</v>
      </c>
      <c r="L309" s="4">
        <v>12.316000000000001</v>
      </c>
      <c r="M309" s="4">
        <v>0.59489999999999998</v>
      </c>
      <c r="N309" s="4">
        <v>11.7545</v>
      </c>
      <c r="O309" s="4">
        <v>6.9451000000000001</v>
      </c>
      <c r="P309" s="4">
        <v>18.7</v>
      </c>
      <c r="Q309" s="4">
        <v>9.1242000000000001</v>
      </c>
      <c r="R309" s="4">
        <v>5.3910999999999998</v>
      </c>
      <c r="S309" s="4">
        <v>14.5</v>
      </c>
      <c r="T309" s="4">
        <v>51.436</v>
      </c>
      <c r="W309" s="4">
        <v>0</v>
      </c>
      <c r="X309" s="4">
        <v>0</v>
      </c>
      <c r="Y309" s="4">
        <v>11.5</v>
      </c>
      <c r="Z309" s="4">
        <v>863</v>
      </c>
      <c r="AA309" s="4">
        <v>874</v>
      </c>
      <c r="AB309" s="4">
        <v>835</v>
      </c>
      <c r="AC309" s="4">
        <v>86</v>
      </c>
      <c r="AD309" s="4">
        <v>13.67</v>
      </c>
      <c r="AE309" s="4">
        <v>0.31</v>
      </c>
      <c r="AF309" s="4">
        <v>992</v>
      </c>
      <c r="AG309" s="4">
        <v>-7</v>
      </c>
      <c r="AH309" s="4">
        <v>12</v>
      </c>
      <c r="AI309" s="4">
        <v>27</v>
      </c>
      <c r="AJ309" s="4">
        <v>136</v>
      </c>
      <c r="AK309" s="4">
        <v>134.4</v>
      </c>
      <c r="AL309" s="4">
        <v>5</v>
      </c>
      <c r="AM309" s="4">
        <v>142</v>
      </c>
      <c r="AN309" s="4" t="s">
        <v>155</v>
      </c>
      <c r="AO309" s="4">
        <v>1</v>
      </c>
      <c r="AP309" s="5">
        <v>0.83401620370370377</v>
      </c>
      <c r="AQ309" s="4">
        <v>47.159035000000003</v>
      </c>
      <c r="AR309" s="4">
        <v>-88.484069000000005</v>
      </c>
      <c r="AS309" s="4">
        <v>309.10000000000002</v>
      </c>
      <c r="AT309" s="4">
        <v>23.2</v>
      </c>
      <c r="AU309" s="4">
        <v>12</v>
      </c>
      <c r="AV309" s="4">
        <v>10</v>
      </c>
      <c r="AW309" s="4" t="s">
        <v>418</v>
      </c>
      <c r="AX309" s="4">
        <v>1.3</v>
      </c>
      <c r="AY309" s="4">
        <v>1.5</v>
      </c>
      <c r="AZ309" s="4">
        <v>2</v>
      </c>
      <c r="BA309" s="4">
        <v>11.154</v>
      </c>
      <c r="BB309" s="4">
        <v>11.09</v>
      </c>
      <c r="BC309" s="4">
        <v>0.99</v>
      </c>
      <c r="BD309" s="4">
        <v>18.068000000000001</v>
      </c>
      <c r="BE309" s="4">
        <v>2306.3440000000001</v>
      </c>
      <c r="BF309" s="4">
        <v>70.903999999999996</v>
      </c>
      <c r="BG309" s="4">
        <v>0.23100000000000001</v>
      </c>
      <c r="BH309" s="4">
        <v>0.13600000000000001</v>
      </c>
      <c r="BI309" s="4">
        <v>0.36699999999999999</v>
      </c>
      <c r="BJ309" s="4">
        <v>0.17899999999999999</v>
      </c>
      <c r="BK309" s="4">
        <v>0.106</v>
      </c>
      <c r="BL309" s="4">
        <v>0.28499999999999998</v>
      </c>
      <c r="BM309" s="4">
        <v>0.39939999999999998</v>
      </c>
      <c r="BQ309" s="4">
        <v>0</v>
      </c>
      <c r="BR309" s="4">
        <v>0.49221599999999999</v>
      </c>
      <c r="BS309" s="4">
        <v>-5</v>
      </c>
      <c r="BT309" s="4">
        <v>8.0000000000000002E-3</v>
      </c>
      <c r="BU309" s="4">
        <v>12.028529000000001</v>
      </c>
      <c r="BV309" s="4">
        <v>0.16159999999999999</v>
      </c>
    </row>
    <row r="310" spans="1:74" x14ac:dyDescent="0.25">
      <c r="A310" s="2">
        <v>42804</v>
      </c>
      <c r="B310" s="3">
        <v>0.6257316087962963</v>
      </c>
      <c r="C310" s="4">
        <v>14.115</v>
      </c>
      <c r="D310" s="4">
        <v>1.4462999999999999</v>
      </c>
      <c r="E310" s="4">
        <v>14463.286072000001</v>
      </c>
      <c r="F310" s="4">
        <v>21.9</v>
      </c>
      <c r="G310" s="4">
        <v>8.3000000000000007</v>
      </c>
      <c r="H310" s="4">
        <v>89.5</v>
      </c>
      <c r="J310" s="4">
        <v>0</v>
      </c>
      <c r="K310" s="4">
        <v>0.84299999999999997</v>
      </c>
      <c r="L310" s="4">
        <v>11.898899999999999</v>
      </c>
      <c r="M310" s="4">
        <v>1.2193000000000001</v>
      </c>
      <c r="N310" s="4">
        <v>18.441700000000001</v>
      </c>
      <c r="O310" s="4">
        <v>6.9969999999999999</v>
      </c>
      <c r="P310" s="4">
        <v>25.4</v>
      </c>
      <c r="Q310" s="4">
        <v>14.315099999999999</v>
      </c>
      <c r="R310" s="4">
        <v>5.4314</v>
      </c>
      <c r="S310" s="4">
        <v>19.7</v>
      </c>
      <c r="T310" s="4">
        <v>89.531999999999996</v>
      </c>
      <c r="W310" s="4">
        <v>0</v>
      </c>
      <c r="X310" s="4">
        <v>0</v>
      </c>
      <c r="Y310" s="4">
        <v>11.6</v>
      </c>
      <c r="Z310" s="4">
        <v>863</v>
      </c>
      <c r="AA310" s="4">
        <v>874</v>
      </c>
      <c r="AB310" s="4">
        <v>837</v>
      </c>
      <c r="AC310" s="4">
        <v>86</v>
      </c>
      <c r="AD310" s="4">
        <v>13.67</v>
      </c>
      <c r="AE310" s="4">
        <v>0.31</v>
      </c>
      <c r="AF310" s="4">
        <v>992</v>
      </c>
      <c r="AG310" s="4">
        <v>-7</v>
      </c>
      <c r="AH310" s="4">
        <v>12</v>
      </c>
      <c r="AI310" s="4">
        <v>27</v>
      </c>
      <c r="AJ310" s="4">
        <v>136</v>
      </c>
      <c r="AK310" s="4">
        <v>133.30000000000001</v>
      </c>
      <c r="AL310" s="4">
        <v>5</v>
      </c>
      <c r="AM310" s="4">
        <v>142</v>
      </c>
      <c r="AN310" s="4" t="s">
        <v>155</v>
      </c>
      <c r="AO310" s="4">
        <v>1</v>
      </c>
      <c r="AP310" s="5">
        <v>0.8340277777777777</v>
      </c>
      <c r="AQ310" s="4">
        <v>47.159151000000001</v>
      </c>
      <c r="AR310" s="4">
        <v>-88.484078999999994</v>
      </c>
      <c r="AS310" s="4">
        <v>308.89999999999998</v>
      </c>
      <c r="AT310" s="4">
        <v>26</v>
      </c>
      <c r="AU310" s="4">
        <v>12</v>
      </c>
      <c r="AV310" s="4">
        <v>10</v>
      </c>
      <c r="AW310" s="4" t="s">
        <v>418</v>
      </c>
      <c r="AX310" s="4">
        <v>1.3</v>
      </c>
      <c r="AY310" s="4">
        <v>1.5</v>
      </c>
      <c r="AZ310" s="4">
        <v>2</v>
      </c>
      <c r="BA310" s="4">
        <v>11.154</v>
      </c>
      <c r="BB310" s="4">
        <v>10.79</v>
      </c>
      <c r="BC310" s="4">
        <v>0.97</v>
      </c>
      <c r="BD310" s="4">
        <v>18.622</v>
      </c>
      <c r="BE310" s="4">
        <v>2192.2750000000001</v>
      </c>
      <c r="BF310" s="4">
        <v>142.977</v>
      </c>
      <c r="BG310" s="4">
        <v>0.35599999999999998</v>
      </c>
      <c r="BH310" s="4">
        <v>0.13500000000000001</v>
      </c>
      <c r="BI310" s="4">
        <v>0.49099999999999999</v>
      </c>
      <c r="BJ310" s="4">
        <v>0.27600000000000002</v>
      </c>
      <c r="BK310" s="4">
        <v>0.105</v>
      </c>
      <c r="BL310" s="4">
        <v>0.38100000000000001</v>
      </c>
      <c r="BM310" s="4">
        <v>0.68400000000000005</v>
      </c>
      <c r="BQ310" s="4">
        <v>0</v>
      </c>
      <c r="BR310" s="4">
        <v>0.50631000000000004</v>
      </c>
      <c r="BS310" s="4">
        <v>-5</v>
      </c>
      <c r="BT310" s="4">
        <v>8.0000000000000002E-3</v>
      </c>
      <c r="BU310" s="4">
        <v>12.372951</v>
      </c>
      <c r="BV310" s="4">
        <v>0.16159999999999999</v>
      </c>
    </row>
    <row r="311" spans="1:74" x14ac:dyDescent="0.25">
      <c r="A311" s="2">
        <v>42804</v>
      </c>
      <c r="B311" s="3">
        <v>0.62574318287037034</v>
      </c>
      <c r="C311" s="4">
        <v>13.742000000000001</v>
      </c>
      <c r="D311" s="4">
        <v>1.996</v>
      </c>
      <c r="E311" s="4">
        <v>19960.100083000001</v>
      </c>
      <c r="F311" s="4">
        <v>27.2</v>
      </c>
      <c r="G311" s="4">
        <v>8.3000000000000007</v>
      </c>
      <c r="H311" s="4">
        <v>86.7</v>
      </c>
      <c r="J311" s="4">
        <v>0</v>
      </c>
      <c r="K311" s="4">
        <v>0.84050000000000002</v>
      </c>
      <c r="L311" s="4">
        <v>11.5501</v>
      </c>
      <c r="M311" s="4">
        <v>1.6776</v>
      </c>
      <c r="N311" s="4">
        <v>22.879799999999999</v>
      </c>
      <c r="O311" s="4">
        <v>6.9901</v>
      </c>
      <c r="P311" s="4">
        <v>29.9</v>
      </c>
      <c r="Q311" s="4">
        <v>17.760100000000001</v>
      </c>
      <c r="R311" s="4">
        <v>5.4260000000000002</v>
      </c>
      <c r="S311" s="4">
        <v>23.2</v>
      </c>
      <c r="T311" s="4">
        <v>86.715599999999995</v>
      </c>
      <c r="W311" s="4">
        <v>0</v>
      </c>
      <c r="X311" s="4">
        <v>0</v>
      </c>
      <c r="Y311" s="4">
        <v>11.5</v>
      </c>
      <c r="Z311" s="4">
        <v>864</v>
      </c>
      <c r="AA311" s="4">
        <v>877</v>
      </c>
      <c r="AB311" s="4">
        <v>842</v>
      </c>
      <c r="AC311" s="4">
        <v>86</v>
      </c>
      <c r="AD311" s="4">
        <v>13.67</v>
      </c>
      <c r="AE311" s="4">
        <v>0.31</v>
      </c>
      <c r="AF311" s="4">
        <v>992</v>
      </c>
      <c r="AG311" s="4">
        <v>-7</v>
      </c>
      <c r="AH311" s="4">
        <v>12</v>
      </c>
      <c r="AI311" s="4">
        <v>27</v>
      </c>
      <c r="AJ311" s="4">
        <v>136</v>
      </c>
      <c r="AK311" s="4">
        <v>133.19999999999999</v>
      </c>
      <c r="AL311" s="4">
        <v>4.5999999999999996</v>
      </c>
      <c r="AM311" s="4">
        <v>142</v>
      </c>
      <c r="AN311" s="4" t="s">
        <v>155</v>
      </c>
      <c r="AO311" s="4">
        <v>1</v>
      </c>
      <c r="AP311" s="5">
        <v>0.83403935185185185</v>
      </c>
      <c r="AQ311" s="4">
        <v>47.159280000000003</v>
      </c>
      <c r="AR311" s="4">
        <v>-88.484088999999997</v>
      </c>
      <c r="AS311" s="4">
        <v>308.7</v>
      </c>
      <c r="AT311" s="4">
        <v>30.2</v>
      </c>
      <c r="AU311" s="4">
        <v>12</v>
      </c>
      <c r="AV311" s="4">
        <v>10</v>
      </c>
      <c r="AW311" s="4" t="s">
        <v>418</v>
      </c>
      <c r="AX311" s="4">
        <v>1.0875999999999999</v>
      </c>
      <c r="AY311" s="4">
        <v>1.5</v>
      </c>
      <c r="AZ311" s="4">
        <v>1.9292</v>
      </c>
      <c r="BA311" s="4">
        <v>11.154</v>
      </c>
      <c r="BB311" s="4">
        <v>10.62</v>
      </c>
      <c r="BC311" s="4">
        <v>0.95</v>
      </c>
      <c r="BD311" s="4">
        <v>18.98</v>
      </c>
      <c r="BE311" s="4">
        <v>2110.3809999999999</v>
      </c>
      <c r="BF311" s="4">
        <v>195.09299999999999</v>
      </c>
      <c r="BG311" s="4">
        <v>0.438</v>
      </c>
      <c r="BH311" s="4">
        <v>0.13400000000000001</v>
      </c>
      <c r="BI311" s="4">
        <v>0.57199999999999995</v>
      </c>
      <c r="BJ311" s="4">
        <v>0.34</v>
      </c>
      <c r="BK311" s="4">
        <v>0.104</v>
      </c>
      <c r="BL311" s="4">
        <v>0.44400000000000001</v>
      </c>
      <c r="BM311" s="4">
        <v>0.65700000000000003</v>
      </c>
      <c r="BQ311" s="4">
        <v>0</v>
      </c>
      <c r="BR311" s="4">
        <v>0.53852599999999995</v>
      </c>
      <c r="BS311" s="4">
        <v>-5</v>
      </c>
      <c r="BT311" s="4">
        <v>8.0000000000000002E-3</v>
      </c>
      <c r="BU311" s="4">
        <v>13.160228999999999</v>
      </c>
      <c r="BV311" s="4">
        <v>0.16159999999999999</v>
      </c>
    </row>
    <row r="312" spans="1:74" x14ac:dyDescent="0.25">
      <c r="A312" s="2">
        <v>42804</v>
      </c>
      <c r="B312" s="3">
        <v>0.62575475694444449</v>
      </c>
      <c r="C312" s="4">
        <v>13.632</v>
      </c>
      <c r="D312" s="4">
        <v>1.9648000000000001</v>
      </c>
      <c r="E312" s="4">
        <v>19647.612456999999</v>
      </c>
      <c r="F312" s="4">
        <v>32.4</v>
      </c>
      <c r="G312" s="4">
        <v>13.2</v>
      </c>
      <c r="H312" s="4">
        <v>121.4</v>
      </c>
      <c r="J312" s="4">
        <v>0</v>
      </c>
      <c r="K312" s="4">
        <v>0.8417</v>
      </c>
      <c r="L312" s="4">
        <v>11.4734</v>
      </c>
      <c r="M312" s="4">
        <v>1.6536999999999999</v>
      </c>
      <c r="N312" s="4">
        <v>27.270299999999999</v>
      </c>
      <c r="O312" s="4">
        <v>11.110099999999999</v>
      </c>
      <c r="P312" s="4">
        <v>38.4</v>
      </c>
      <c r="Q312" s="4">
        <v>21.168199999999999</v>
      </c>
      <c r="R312" s="4">
        <v>8.6241000000000003</v>
      </c>
      <c r="S312" s="4">
        <v>29.8</v>
      </c>
      <c r="T312" s="4">
        <v>121.4417</v>
      </c>
      <c r="W312" s="4">
        <v>0</v>
      </c>
      <c r="X312" s="4">
        <v>0</v>
      </c>
      <c r="Y312" s="4">
        <v>11.5</v>
      </c>
      <c r="Z312" s="4">
        <v>865</v>
      </c>
      <c r="AA312" s="4">
        <v>876</v>
      </c>
      <c r="AB312" s="4">
        <v>843</v>
      </c>
      <c r="AC312" s="4">
        <v>86</v>
      </c>
      <c r="AD312" s="4">
        <v>13.67</v>
      </c>
      <c r="AE312" s="4">
        <v>0.31</v>
      </c>
      <c r="AF312" s="4">
        <v>992</v>
      </c>
      <c r="AG312" s="4">
        <v>-7</v>
      </c>
      <c r="AH312" s="4">
        <v>12</v>
      </c>
      <c r="AI312" s="4">
        <v>27</v>
      </c>
      <c r="AJ312" s="4">
        <v>136</v>
      </c>
      <c r="AK312" s="4">
        <v>131</v>
      </c>
      <c r="AL312" s="4">
        <v>4.4000000000000004</v>
      </c>
      <c r="AM312" s="4">
        <v>142</v>
      </c>
      <c r="AN312" s="4" t="s">
        <v>155</v>
      </c>
      <c r="AO312" s="4">
        <v>1</v>
      </c>
      <c r="AP312" s="5">
        <v>0.834050925925926</v>
      </c>
      <c r="AQ312" s="4">
        <v>47.159426000000003</v>
      </c>
      <c r="AR312" s="4">
        <v>-88.484099000000001</v>
      </c>
      <c r="AS312" s="4">
        <v>308.7</v>
      </c>
      <c r="AT312" s="4">
        <v>33.5</v>
      </c>
      <c r="AU312" s="4">
        <v>12</v>
      </c>
      <c r="AV312" s="4">
        <v>10</v>
      </c>
      <c r="AW312" s="4" t="s">
        <v>418</v>
      </c>
      <c r="AX312" s="4">
        <v>1.4248000000000001</v>
      </c>
      <c r="AY312" s="4">
        <v>1.1459999999999999</v>
      </c>
      <c r="AZ312" s="4">
        <v>2.254</v>
      </c>
      <c r="BA312" s="4">
        <v>11.154</v>
      </c>
      <c r="BB312" s="4">
        <v>10.71</v>
      </c>
      <c r="BC312" s="4">
        <v>0.96</v>
      </c>
      <c r="BD312" s="4">
        <v>18.811</v>
      </c>
      <c r="BE312" s="4">
        <v>2111.913</v>
      </c>
      <c r="BF312" s="4">
        <v>193.738</v>
      </c>
      <c r="BG312" s="4">
        <v>0.52600000000000002</v>
      </c>
      <c r="BH312" s="4">
        <v>0.214</v>
      </c>
      <c r="BI312" s="4">
        <v>0.74</v>
      </c>
      <c r="BJ312" s="4">
        <v>0.40799999999999997</v>
      </c>
      <c r="BK312" s="4">
        <v>0.16600000000000001</v>
      </c>
      <c r="BL312" s="4">
        <v>0.57399999999999995</v>
      </c>
      <c r="BM312" s="4">
        <v>0.92689999999999995</v>
      </c>
      <c r="BQ312" s="4">
        <v>0</v>
      </c>
      <c r="BR312" s="4">
        <v>0.55104200000000003</v>
      </c>
      <c r="BS312" s="4">
        <v>-5</v>
      </c>
      <c r="BT312" s="4">
        <v>7.7229999999999998E-3</v>
      </c>
      <c r="BU312" s="4">
        <v>13.466089</v>
      </c>
      <c r="BV312" s="4">
        <v>0.156005</v>
      </c>
    </row>
    <row r="313" spans="1:74" x14ac:dyDescent="0.25">
      <c r="A313" s="2">
        <v>42804</v>
      </c>
      <c r="B313" s="3">
        <v>0.62576633101851853</v>
      </c>
      <c r="C313" s="4">
        <v>13.805</v>
      </c>
      <c r="D313" s="4">
        <v>1.3088</v>
      </c>
      <c r="E313" s="4">
        <v>13088.414022999999</v>
      </c>
      <c r="F313" s="4">
        <v>33.299999999999997</v>
      </c>
      <c r="G313" s="4">
        <v>13.6</v>
      </c>
      <c r="H313" s="4">
        <v>119.5</v>
      </c>
      <c r="J313" s="4">
        <v>0</v>
      </c>
      <c r="K313" s="4">
        <v>0.84689999999999999</v>
      </c>
      <c r="L313" s="4">
        <v>11.6907</v>
      </c>
      <c r="M313" s="4">
        <v>1.1084000000000001</v>
      </c>
      <c r="N313" s="4">
        <v>28.214200000000002</v>
      </c>
      <c r="O313" s="4">
        <v>11.5151</v>
      </c>
      <c r="P313" s="4">
        <v>39.700000000000003</v>
      </c>
      <c r="Q313" s="4">
        <v>21.904399999999999</v>
      </c>
      <c r="R313" s="4">
        <v>8.9398999999999997</v>
      </c>
      <c r="S313" s="4">
        <v>30.8</v>
      </c>
      <c r="T313" s="4">
        <v>119.496</v>
      </c>
      <c r="W313" s="4">
        <v>0</v>
      </c>
      <c r="X313" s="4">
        <v>0</v>
      </c>
      <c r="Y313" s="4">
        <v>11.5</v>
      </c>
      <c r="Z313" s="4">
        <v>864</v>
      </c>
      <c r="AA313" s="4">
        <v>874</v>
      </c>
      <c r="AB313" s="4">
        <v>841</v>
      </c>
      <c r="AC313" s="4">
        <v>86.3</v>
      </c>
      <c r="AD313" s="4">
        <v>13.71</v>
      </c>
      <c r="AE313" s="4">
        <v>0.31</v>
      </c>
      <c r="AF313" s="4">
        <v>992</v>
      </c>
      <c r="AG313" s="4">
        <v>-7</v>
      </c>
      <c r="AH313" s="4">
        <v>12</v>
      </c>
      <c r="AI313" s="4">
        <v>27</v>
      </c>
      <c r="AJ313" s="4">
        <v>136</v>
      </c>
      <c r="AK313" s="4">
        <v>130.4</v>
      </c>
      <c r="AL313" s="4">
        <v>4.0999999999999996</v>
      </c>
      <c r="AM313" s="4">
        <v>142</v>
      </c>
      <c r="AN313" s="4" t="s">
        <v>155</v>
      </c>
      <c r="AO313" s="4">
        <v>1</v>
      </c>
      <c r="AP313" s="5">
        <v>0.83406249999999993</v>
      </c>
      <c r="AQ313" s="4">
        <v>47.159573000000002</v>
      </c>
      <c r="AR313" s="4">
        <v>-88.484110999999999</v>
      </c>
      <c r="AS313" s="4">
        <v>309.39999999999998</v>
      </c>
      <c r="AT313" s="4">
        <v>34.799999999999997</v>
      </c>
      <c r="AU313" s="4">
        <v>12</v>
      </c>
      <c r="AV313" s="4">
        <v>10</v>
      </c>
      <c r="AW313" s="4" t="s">
        <v>418</v>
      </c>
      <c r="AX313" s="4">
        <v>1.6708000000000001</v>
      </c>
      <c r="AY313" s="4">
        <v>1.3540000000000001</v>
      </c>
      <c r="AZ313" s="4">
        <v>2.6831999999999998</v>
      </c>
      <c r="BA313" s="4">
        <v>11.154</v>
      </c>
      <c r="BB313" s="4">
        <v>11.1</v>
      </c>
      <c r="BC313" s="4">
        <v>1</v>
      </c>
      <c r="BD313" s="4">
        <v>18.084</v>
      </c>
      <c r="BE313" s="4">
        <v>2207.2280000000001</v>
      </c>
      <c r="BF313" s="4">
        <v>133.19200000000001</v>
      </c>
      <c r="BG313" s="4">
        <v>0.55800000000000005</v>
      </c>
      <c r="BH313" s="4">
        <v>0.22800000000000001</v>
      </c>
      <c r="BI313" s="4">
        <v>0.78600000000000003</v>
      </c>
      <c r="BJ313" s="4">
        <v>0.433</v>
      </c>
      <c r="BK313" s="4">
        <v>0.17699999999999999</v>
      </c>
      <c r="BL313" s="4">
        <v>0.61</v>
      </c>
      <c r="BM313" s="4">
        <v>0.9355</v>
      </c>
      <c r="BQ313" s="4">
        <v>0</v>
      </c>
      <c r="BR313" s="4">
        <v>0.49260999999999999</v>
      </c>
      <c r="BS313" s="4">
        <v>-5</v>
      </c>
      <c r="BT313" s="4">
        <v>7.2769999999999996E-3</v>
      </c>
      <c r="BU313" s="4">
        <v>12.038157</v>
      </c>
      <c r="BV313" s="4">
        <v>0.14699499999999999</v>
      </c>
    </row>
    <row r="314" spans="1:74" x14ac:dyDescent="0.25">
      <c r="A314" s="2">
        <v>42804</v>
      </c>
      <c r="B314" s="3">
        <v>0.62577790509259257</v>
      </c>
      <c r="C314" s="4">
        <v>13.835000000000001</v>
      </c>
      <c r="D314" s="4">
        <v>0.61550000000000005</v>
      </c>
      <c r="E314" s="4">
        <v>6155.4019289999997</v>
      </c>
      <c r="F314" s="4">
        <v>33.1</v>
      </c>
      <c r="G314" s="4">
        <v>15.4</v>
      </c>
      <c r="H314" s="4">
        <v>89.5</v>
      </c>
      <c r="J314" s="4">
        <v>0</v>
      </c>
      <c r="K314" s="4">
        <v>0.8538</v>
      </c>
      <c r="L314" s="4">
        <v>11.8127</v>
      </c>
      <c r="M314" s="4">
        <v>0.52559999999999996</v>
      </c>
      <c r="N314" s="4">
        <v>28.2804</v>
      </c>
      <c r="O314" s="4">
        <v>13.18</v>
      </c>
      <c r="P314" s="4">
        <v>41.5</v>
      </c>
      <c r="Q314" s="4">
        <v>21.9651</v>
      </c>
      <c r="R314" s="4">
        <v>10.236800000000001</v>
      </c>
      <c r="S314" s="4">
        <v>32.200000000000003</v>
      </c>
      <c r="T314" s="4">
        <v>89.527100000000004</v>
      </c>
      <c r="W314" s="4">
        <v>0</v>
      </c>
      <c r="X314" s="4">
        <v>0</v>
      </c>
      <c r="Y314" s="4">
        <v>11.5</v>
      </c>
      <c r="Z314" s="4">
        <v>862</v>
      </c>
      <c r="AA314" s="4">
        <v>871</v>
      </c>
      <c r="AB314" s="4">
        <v>839</v>
      </c>
      <c r="AC314" s="4">
        <v>87</v>
      </c>
      <c r="AD314" s="4">
        <v>13.83</v>
      </c>
      <c r="AE314" s="4">
        <v>0.32</v>
      </c>
      <c r="AF314" s="4">
        <v>992</v>
      </c>
      <c r="AG314" s="4">
        <v>-7</v>
      </c>
      <c r="AH314" s="4">
        <v>12</v>
      </c>
      <c r="AI314" s="4">
        <v>27</v>
      </c>
      <c r="AJ314" s="4">
        <v>136</v>
      </c>
      <c r="AK314" s="4">
        <v>129.6</v>
      </c>
      <c r="AL314" s="4">
        <v>4.3</v>
      </c>
      <c r="AM314" s="4">
        <v>142</v>
      </c>
      <c r="AN314" s="4" t="s">
        <v>155</v>
      </c>
      <c r="AO314" s="4">
        <v>1</v>
      </c>
      <c r="AP314" s="5">
        <v>0.83407407407407408</v>
      </c>
      <c r="AQ314" s="4">
        <v>47.159716000000003</v>
      </c>
      <c r="AR314" s="4">
        <v>-88.484121999999999</v>
      </c>
      <c r="AS314" s="4">
        <v>310.10000000000002</v>
      </c>
      <c r="AT314" s="4">
        <v>35</v>
      </c>
      <c r="AU314" s="4">
        <v>12</v>
      </c>
      <c r="AV314" s="4">
        <v>9</v>
      </c>
      <c r="AW314" s="4" t="s">
        <v>430</v>
      </c>
      <c r="AX314" s="4">
        <v>1.7</v>
      </c>
      <c r="AY314" s="4">
        <v>1.5</v>
      </c>
      <c r="AZ314" s="4">
        <v>2.8</v>
      </c>
      <c r="BA314" s="4">
        <v>11.154</v>
      </c>
      <c r="BB314" s="4">
        <v>11.66</v>
      </c>
      <c r="BC314" s="4">
        <v>1.05</v>
      </c>
      <c r="BD314" s="4">
        <v>17.119</v>
      </c>
      <c r="BE314" s="4">
        <v>2314.3330000000001</v>
      </c>
      <c r="BF314" s="4">
        <v>65.536000000000001</v>
      </c>
      <c r="BG314" s="4">
        <v>0.57999999999999996</v>
      </c>
      <c r="BH314" s="4">
        <v>0.27</v>
      </c>
      <c r="BI314" s="4">
        <v>0.85099999999999998</v>
      </c>
      <c r="BJ314" s="4">
        <v>0.45100000000000001</v>
      </c>
      <c r="BK314" s="4">
        <v>0.21</v>
      </c>
      <c r="BL314" s="4">
        <v>0.66100000000000003</v>
      </c>
      <c r="BM314" s="4">
        <v>0.72729999999999995</v>
      </c>
      <c r="BQ314" s="4">
        <v>0</v>
      </c>
      <c r="BR314" s="4">
        <v>0.42621100000000001</v>
      </c>
      <c r="BS314" s="4">
        <v>-5</v>
      </c>
      <c r="BT314" s="4">
        <v>7.7229999999999998E-3</v>
      </c>
      <c r="BU314" s="4">
        <v>10.415531</v>
      </c>
      <c r="BV314" s="4">
        <v>0.156005</v>
      </c>
    </row>
    <row r="315" spans="1:74" x14ac:dyDescent="0.25">
      <c r="A315" s="2">
        <v>42804</v>
      </c>
      <c r="B315" s="3">
        <v>0.62578947916666661</v>
      </c>
      <c r="C315" s="4">
        <v>14.111000000000001</v>
      </c>
      <c r="D315" s="4">
        <v>0.2732</v>
      </c>
      <c r="E315" s="4">
        <v>2731.9930680000002</v>
      </c>
      <c r="F315" s="4">
        <v>30</v>
      </c>
      <c r="G315" s="4">
        <v>7.6</v>
      </c>
      <c r="H315" s="4">
        <v>64.599999999999994</v>
      </c>
      <c r="J315" s="4">
        <v>0</v>
      </c>
      <c r="K315" s="4">
        <v>0.85499999999999998</v>
      </c>
      <c r="L315" s="4">
        <v>12.0641</v>
      </c>
      <c r="M315" s="4">
        <v>0.2336</v>
      </c>
      <c r="N315" s="4">
        <v>25.648099999999999</v>
      </c>
      <c r="O315" s="4">
        <v>6.5114999999999998</v>
      </c>
      <c r="P315" s="4">
        <v>32.200000000000003</v>
      </c>
      <c r="Q315" s="4">
        <v>19.9206</v>
      </c>
      <c r="R315" s="4">
        <v>5.0574000000000003</v>
      </c>
      <c r="S315" s="4">
        <v>25</v>
      </c>
      <c r="T315" s="4">
        <v>64.621399999999994</v>
      </c>
      <c r="W315" s="4">
        <v>0</v>
      </c>
      <c r="X315" s="4">
        <v>0</v>
      </c>
      <c r="Y315" s="4">
        <v>11.5</v>
      </c>
      <c r="Z315" s="4">
        <v>860</v>
      </c>
      <c r="AA315" s="4">
        <v>869</v>
      </c>
      <c r="AB315" s="4">
        <v>837</v>
      </c>
      <c r="AC315" s="4">
        <v>87</v>
      </c>
      <c r="AD315" s="4">
        <v>13.83</v>
      </c>
      <c r="AE315" s="4">
        <v>0.32</v>
      </c>
      <c r="AF315" s="4">
        <v>992</v>
      </c>
      <c r="AG315" s="4">
        <v>-7</v>
      </c>
      <c r="AH315" s="4">
        <v>12</v>
      </c>
      <c r="AI315" s="4">
        <v>27</v>
      </c>
      <c r="AJ315" s="4">
        <v>136</v>
      </c>
      <c r="AK315" s="4">
        <v>131.6</v>
      </c>
      <c r="AL315" s="4">
        <v>4.4000000000000004</v>
      </c>
      <c r="AM315" s="4">
        <v>142</v>
      </c>
      <c r="AN315" s="4" t="s">
        <v>155</v>
      </c>
      <c r="AO315" s="4">
        <v>1</v>
      </c>
      <c r="AP315" s="5">
        <v>0.83408564814814812</v>
      </c>
      <c r="AQ315" s="4">
        <v>47.159863000000001</v>
      </c>
      <c r="AR315" s="4">
        <v>-88.484131000000005</v>
      </c>
      <c r="AS315" s="4">
        <v>310.60000000000002</v>
      </c>
      <c r="AT315" s="4">
        <v>35.6</v>
      </c>
      <c r="AU315" s="4">
        <v>12</v>
      </c>
      <c r="AV315" s="4">
        <v>9</v>
      </c>
      <c r="AW315" s="4" t="s">
        <v>430</v>
      </c>
      <c r="AX315" s="4">
        <v>1.2751999999999999</v>
      </c>
      <c r="AY315" s="4">
        <v>1.5</v>
      </c>
      <c r="AZ315" s="4">
        <v>2.0920000000000001</v>
      </c>
      <c r="BA315" s="4">
        <v>11.154</v>
      </c>
      <c r="BB315" s="4">
        <v>11.75</v>
      </c>
      <c r="BC315" s="4">
        <v>1.05</v>
      </c>
      <c r="BD315" s="4">
        <v>16.963999999999999</v>
      </c>
      <c r="BE315" s="4">
        <v>2371.9009999999998</v>
      </c>
      <c r="BF315" s="4">
        <v>29.228000000000002</v>
      </c>
      <c r="BG315" s="4">
        <v>0.52800000000000002</v>
      </c>
      <c r="BH315" s="4">
        <v>0.13400000000000001</v>
      </c>
      <c r="BI315" s="4">
        <v>0.66200000000000003</v>
      </c>
      <c r="BJ315" s="4">
        <v>0.41</v>
      </c>
      <c r="BK315" s="4">
        <v>0.104</v>
      </c>
      <c r="BL315" s="4">
        <v>0.51400000000000001</v>
      </c>
      <c r="BM315" s="4">
        <v>0.52680000000000005</v>
      </c>
      <c r="BQ315" s="4">
        <v>0</v>
      </c>
      <c r="BR315" s="4">
        <v>0.36616399999999999</v>
      </c>
      <c r="BS315" s="4">
        <v>-5</v>
      </c>
      <c r="BT315" s="4">
        <v>7.0000000000000001E-3</v>
      </c>
      <c r="BU315" s="4">
        <v>8.9481330000000003</v>
      </c>
      <c r="BV315" s="4">
        <v>0.1414</v>
      </c>
    </row>
    <row r="316" spans="1:74" x14ac:dyDescent="0.25">
      <c r="A316" s="2">
        <v>42804</v>
      </c>
      <c r="B316" s="3">
        <v>0.62580105324074076</v>
      </c>
      <c r="C316" s="4">
        <v>14.167</v>
      </c>
      <c r="D316" s="4">
        <v>0.1203</v>
      </c>
      <c r="E316" s="4">
        <v>1203.215434</v>
      </c>
      <c r="F316" s="4">
        <v>26.2</v>
      </c>
      <c r="G316" s="4">
        <v>9.9</v>
      </c>
      <c r="H316" s="4">
        <v>20</v>
      </c>
      <c r="J316" s="4">
        <v>0</v>
      </c>
      <c r="K316" s="4">
        <v>0.85599999999999998</v>
      </c>
      <c r="L316" s="4">
        <v>12.126899999999999</v>
      </c>
      <c r="M316" s="4">
        <v>0.10299999999999999</v>
      </c>
      <c r="N316" s="4">
        <v>22.462199999999999</v>
      </c>
      <c r="O316" s="4">
        <v>8.4672999999999998</v>
      </c>
      <c r="P316" s="4">
        <v>30.9</v>
      </c>
      <c r="Q316" s="4">
        <v>17.446400000000001</v>
      </c>
      <c r="R316" s="4">
        <v>6.5765000000000002</v>
      </c>
      <c r="S316" s="4">
        <v>24</v>
      </c>
      <c r="T316" s="4">
        <v>20</v>
      </c>
      <c r="W316" s="4">
        <v>0</v>
      </c>
      <c r="X316" s="4">
        <v>0</v>
      </c>
      <c r="Y316" s="4">
        <v>11.5</v>
      </c>
      <c r="Z316" s="4">
        <v>859</v>
      </c>
      <c r="AA316" s="4">
        <v>869</v>
      </c>
      <c r="AB316" s="4">
        <v>837</v>
      </c>
      <c r="AC316" s="4">
        <v>87</v>
      </c>
      <c r="AD316" s="4">
        <v>13.83</v>
      </c>
      <c r="AE316" s="4">
        <v>0.32</v>
      </c>
      <c r="AF316" s="4">
        <v>992</v>
      </c>
      <c r="AG316" s="4">
        <v>-7</v>
      </c>
      <c r="AH316" s="4">
        <v>12</v>
      </c>
      <c r="AI316" s="4">
        <v>27</v>
      </c>
      <c r="AJ316" s="4">
        <v>136</v>
      </c>
      <c r="AK316" s="4">
        <v>133</v>
      </c>
      <c r="AL316" s="4">
        <v>4.2</v>
      </c>
      <c r="AM316" s="4">
        <v>142</v>
      </c>
      <c r="AN316" s="4" t="s">
        <v>155</v>
      </c>
      <c r="AO316" s="4">
        <v>1</v>
      </c>
      <c r="AP316" s="5">
        <v>0.83409722222222227</v>
      </c>
      <c r="AQ316" s="4">
        <v>47.16001</v>
      </c>
      <c r="AR316" s="4">
        <v>-88.484138999999999</v>
      </c>
      <c r="AS316" s="4">
        <v>310.60000000000002</v>
      </c>
      <c r="AT316" s="4">
        <v>35.799999999999997</v>
      </c>
      <c r="AU316" s="4">
        <v>12</v>
      </c>
      <c r="AV316" s="4">
        <v>10</v>
      </c>
      <c r="AW316" s="4" t="s">
        <v>419</v>
      </c>
      <c r="AX316" s="4">
        <v>1.1000000000000001</v>
      </c>
      <c r="AY316" s="4">
        <v>1.5</v>
      </c>
      <c r="AZ316" s="4">
        <v>1.8708</v>
      </c>
      <c r="BA316" s="4">
        <v>11.154</v>
      </c>
      <c r="BB316" s="4">
        <v>11.85</v>
      </c>
      <c r="BC316" s="4">
        <v>1.06</v>
      </c>
      <c r="BD316" s="4">
        <v>16.82</v>
      </c>
      <c r="BE316" s="4">
        <v>2398.38</v>
      </c>
      <c r="BF316" s="4">
        <v>12.965</v>
      </c>
      <c r="BG316" s="4">
        <v>0.46500000000000002</v>
      </c>
      <c r="BH316" s="4">
        <v>0.17499999999999999</v>
      </c>
      <c r="BI316" s="4">
        <v>0.64100000000000001</v>
      </c>
      <c r="BJ316" s="4">
        <v>0.36099999999999999</v>
      </c>
      <c r="BK316" s="4">
        <v>0.13600000000000001</v>
      </c>
      <c r="BL316" s="4">
        <v>0.498</v>
      </c>
      <c r="BM316" s="4">
        <v>0.16400000000000001</v>
      </c>
      <c r="BQ316" s="4">
        <v>0</v>
      </c>
      <c r="BR316" s="4">
        <v>0.32807999999999998</v>
      </c>
      <c r="BS316" s="4">
        <v>-5</v>
      </c>
      <c r="BT316" s="4">
        <v>7.2769999999999996E-3</v>
      </c>
      <c r="BU316" s="4">
        <v>8.017455</v>
      </c>
      <c r="BV316" s="4">
        <v>0.14699499999999999</v>
      </c>
    </row>
    <row r="317" spans="1:74" x14ac:dyDescent="0.25">
      <c r="A317" s="2">
        <v>42804</v>
      </c>
      <c r="B317" s="3">
        <v>0.6258126273148148</v>
      </c>
      <c r="C317" s="4">
        <v>14.331</v>
      </c>
      <c r="D317" s="4">
        <v>7.3700000000000002E-2</v>
      </c>
      <c r="E317" s="4">
        <v>736.97749199999998</v>
      </c>
      <c r="F317" s="4">
        <v>24.8</v>
      </c>
      <c r="G317" s="4">
        <v>14.4</v>
      </c>
      <c r="H317" s="4">
        <v>39.6</v>
      </c>
      <c r="J317" s="4">
        <v>0</v>
      </c>
      <c r="K317" s="4">
        <v>0.85489999999999999</v>
      </c>
      <c r="L317" s="4">
        <v>12.252599999999999</v>
      </c>
      <c r="M317" s="4">
        <v>6.3E-2</v>
      </c>
      <c r="N317" s="4">
        <v>21.2027</v>
      </c>
      <c r="O317" s="4">
        <v>12.3263</v>
      </c>
      <c r="P317" s="4">
        <v>33.5</v>
      </c>
      <c r="Q317" s="4">
        <v>16.468499999999999</v>
      </c>
      <c r="R317" s="4">
        <v>9.5739999999999998</v>
      </c>
      <c r="S317" s="4">
        <v>26</v>
      </c>
      <c r="T317" s="4">
        <v>39.591900000000003</v>
      </c>
      <c r="W317" s="4">
        <v>0</v>
      </c>
      <c r="X317" s="4">
        <v>0</v>
      </c>
      <c r="Y317" s="4">
        <v>11.5</v>
      </c>
      <c r="Z317" s="4">
        <v>858</v>
      </c>
      <c r="AA317" s="4">
        <v>870</v>
      </c>
      <c r="AB317" s="4">
        <v>837</v>
      </c>
      <c r="AC317" s="4">
        <v>87</v>
      </c>
      <c r="AD317" s="4">
        <v>13.84</v>
      </c>
      <c r="AE317" s="4">
        <v>0.32</v>
      </c>
      <c r="AF317" s="4">
        <v>991</v>
      </c>
      <c r="AG317" s="4">
        <v>-7</v>
      </c>
      <c r="AH317" s="4">
        <v>12</v>
      </c>
      <c r="AI317" s="4">
        <v>27</v>
      </c>
      <c r="AJ317" s="4">
        <v>136</v>
      </c>
      <c r="AK317" s="4">
        <v>133</v>
      </c>
      <c r="AL317" s="4">
        <v>4.0999999999999996</v>
      </c>
      <c r="AM317" s="4">
        <v>142</v>
      </c>
      <c r="AN317" s="4" t="s">
        <v>155</v>
      </c>
      <c r="AO317" s="4">
        <v>1</v>
      </c>
      <c r="AP317" s="5">
        <v>0.8341087962962962</v>
      </c>
      <c r="AQ317" s="4">
        <v>47.160156999999998</v>
      </c>
      <c r="AR317" s="4">
        <v>-88.484143000000003</v>
      </c>
      <c r="AS317" s="4">
        <v>310.8</v>
      </c>
      <c r="AT317" s="4">
        <v>35.799999999999997</v>
      </c>
      <c r="AU317" s="4">
        <v>12</v>
      </c>
      <c r="AV317" s="4">
        <v>10</v>
      </c>
      <c r="AW317" s="4" t="s">
        <v>419</v>
      </c>
      <c r="AX317" s="4">
        <v>1.1000000000000001</v>
      </c>
      <c r="AY317" s="4">
        <v>1.5</v>
      </c>
      <c r="AZ317" s="4">
        <v>1.8291999999999999</v>
      </c>
      <c r="BA317" s="4">
        <v>11.154</v>
      </c>
      <c r="BB317" s="4">
        <v>11.76</v>
      </c>
      <c r="BC317" s="4">
        <v>1.05</v>
      </c>
      <c r="BD317" s="4">
        <v>16.966000000000001</v>
      </c>
      <c r="BE317" s="4">
        <v>2405.942</v>
      </c>
      <c r="BF317" s="4">
        <v>7.875</v>
      </c>
      <c r="BG317" s="4">
        <v>0.436</v>
      </c>
      <c r="BH317" s="4">
        <v>0.253</v>
      </c>
      <c r="BI317" s="4">
        <v>0.68899999999999995</v>
      </c>
      <c r="BJ317" s="4">
        <v>0.33900000000000002</v>
      </c>
      <c r="BK317" s="4">
        <v>0.19700000000000001</v>
      </c>
      <c r="BL317" s="4">
        <v>0.53600000000000003</v>
      </c>
      <c r="BM317" s="4">
        <v>0.32240000000000002</v>
      </c>
      <c r="BQ317" s="4">
        <v>0</v>
      </c>
      <c r="BR317" s="4">
        <v>0.34370400000000001</v>
      </c>
      <c r="BS317" s="4">
        <v>-5</v>
      </c>
      <c r="BT317" s="4">
        <v>7.7229999999999998E-3</v>
      </c>
      <c r="BU317" s="4">
        <v>8.3992660000000008</v>
      </c>
      <c r="BV317" s="4">
        <v>0.156005</v>
      </c>
    </row>
    <row r="318" spans="1:74" x14ac:dyDescent="0.25">
      <c r="A318" s="2">
        <v>42804</v>
      </c>
      <c r="B318" s="3">
        <v>0.62582420138888895</v>
      </c>
      <c r="C318" s="4">
        <v>14.442</v>
      </c>
      <c r="D318" s="4">
        <v>4.6399999999999997E-2</v>
      </c>
      <c r="E318" s="4">
        <v>463.54755799999998</v>
      </c>
      <c r="F318" s="4">
        <v>24.9</v>
      </c>
      <c r="G318" s="4">
        <v>14.5</v>
      </c>
      <c r="H318" s="4">
        <v>18.5</v>
      </c>
      <c r="J318" s="4">
        <v>0</v>
      </c>
      <c r="K318" s="4">
        <v>0.85419999999999996</v>
      </c>
      <c r="L318" s="4">
        <v>12.3371</v>
      </c>
      <c r="M318" s="4">
        <v>3.9600000000000003E-2</v>
      </c>
      <c r="N318" s="4">
        <v>21.2742</v>
      </c>
      <c r="O318" s="4">
        <v>12.401300000000001</v>
      </c>
      <c r="P318" s="4">
        <v>33.700000000000003</v>
      </c>
      <c r="Q318" s="4">
        <v>16.523700000000002</v>
      </c>
      <c r="R318" s="4">
        <v>9.6320999999999994</v>
      </c>
      <c r="S318" s="4">
        <v>26.2</v>
      </c>
      <c r="T318" s="4">
        <v>18.545500000000001</v>
      </c>
      <c r="W318" s="4">
        <v>0</v>
      </c>
      <c r="X318" s="4">
        <v>0</v>
      </c>
      <c r="Y318" s="4">
        <v>11.5</v>
      </c>
      <c r="Z318" s="4">
        <v>857</v>
      </c>
      <c r="AA318" s="4">
        <v>871</v>
      </c>
      <c r="AB318" s="4">
        <v>833</v>
      </c>
      <c r="AC318" s="4">
        <v>87</v>
      </c>
      <c r="AD318" s="4">
        <v>13.83</v>
      </c>
      <c r="AE318" s="4">
        <v>0.32</v>
      </c>
      <c r="AF318" s="4">
        <v>992</v>
      </c>
      <c r="AG318" s="4">
        <v>-7</v>
      </c>
      <c r="AH318" s="4">
        <v>11.723000000000001</v>
      </c>
      <c r="AI318" s="4">
        <v>27</v>
      </c>
      <c r="AJ318" s="4">
        <v>135.69999999999999</v>
      </c>
      <c r="AK318" s="4">
        <v>133.6</v>
      </c>
      <c r="AL318" s="4">
        <v>4</v>
      </c>
      <c r="AM318" s="4">
        <v>142</v>
      </c>
      <c r="AN318" s="4" t="s">
        <v>155</v>
      </c>
      <c r="AO318" s="4">
        <v>1</v>
      </c>
      <c r="AP318" s="5">
        <v>0.83412037037037035</v>
      </c>
      <c r="AQ318" s="4">
        <v>47.160300999999997</v>
      </c>
      <c r="AR318" s="4">
        <v>-88.484145999999996</v>
      </c>
      <c r="AS318" s="4">
        <v>311.10000000000002</v>
      </c>
      <c r="AT318" s="4">
        <v>35.799999999999997</v>
      </c>
      <c r="AU318" s="4">
        <v>12</v>
      </c>
      <c r="AV318" s="4">
        <v>10</v>
      </c>
      <c r="AW318" s="4" t="s">
        <v>419</v>
      </c>
      <c r="AX318" s="4">
        <v>1.2416</v>
      </c>
      <c r="AY318" s="4">
        <v>1.6415999999999999</v>
      </c>
      <c r="AZ318" s="4">
        <v>2.0832000000000002</v>
      </c>
      <c r="BA318" s="4">
        <v>11.154</v>
      </c>
      <c r="BB318" s="4">
        <v>11.7</v>
      </c>
      <c r="BC318" s="4">
        <v>1.05</v>
      </c>
      <c r="BD318" s="4">
        <v>17.064</v>
      </c>
      <c r="BE318" s="4">
        <v>2410.9540000000002</v>
      </c>
      <c r="BF318" s="4">
        <v>4.9249999999999998</v>
      </c>
      <c r="BG318" s="4">
        <v>0.435</v>
      </c>
      <c r="BH318" s="4">
        <v>0.254</v>
      </c>
      <c r="BI318" s="4">
        <v>0.68899999999999995</v>
      </c>
      <c r="BJ318" s="4">
        <v>0.33800000000000002</v>
      </c>
      <c r="BK318" s="4">
        <v>0.19700000000000001</v>
      </c>
      <c r="BL318" s="4">
        <v>0.53500000000000003</v>
      </c>
      <c r="BM318" s="4">
        <v>0.15029999999999999</v>
      </c>
      <c r="BQ318" s="4">
        <v>0</v>
      </c>
      <c r="BR318" s="4">
        <v>0.30816900000000003</v>
      </c>
      <c r="BS318" s="4">
        <v>-5</v>
      </c>
      <c r="BT318" s="4">
        <v>7.2769999999999996E-3</v>
      </c>
      <c r="BU318" s="4">
        <v>7.5308799999999998</v>
      </c>
      <c r="BV318" s="4">
        <v>0.14699499999999999</v>
      </c>
    </row>
    <row r="319" spans="1:74" x14ac:dyDescent="0.25">
      <c r="A319" s="2">
        <v>42804</v>
      </c>
      <c r="B319" s="3">
        <v>0.62583577546296298</v>
      </c>
      <c r="C319" s="4">
        <v>14.337999999999999</v>
      </c>
      <c r="D319" s="4">
        <v>2.9899999999999999E-2</v>
      </c>
      <c r="E319" s="4">
        <v>298.76523200000003</v>
      </c>
      <c r="F319" s="4">
        <v>29.3</v>
      </c>
      <c r="G319" s="4">
        <v>14.6</v>
      </c>
      <c r="H319" s="4">
        <v>2.1</v>
      </c>
      <c r="J319" s="4">
        <v>0</v>
      </c>
      <c r="K319" s="4">
        <v>0.85540000000000005</v>
      </c>
      <c r="L319" s="4">
        <v>12.2654</v>
      </c>
      <c r="M319" s="4">
        <v>2.5600000000000001E-2</v>
      </c>
      <c r="N319" s="4">
        <v>25.028199999999998</v>
      </c>
      <c r="O319" s="4">
        <v>12.4893</v>
      </c>
      <c r="P319" s="4">
        <v>37.5</v>
      </c>
      <c r="Q319" s="4">
        <v>19.440100000000001</v>
      </c>
      <c r="R319" s="4">
        <v>9.7007999999999992</v>
      </c>
      <c r="S319" s="4">
        <v>29.1</v>
      </c>
      <c r="T319" s="4">
        <v>2.0716000000000001</v>
      </c>
      <c r="W319" s="4">
        <v>0</v>
      </c>
      <c r="X319" s="4">
        <v>0</v>
      </c>
      <c r="Y319" s="4">
        <v>11.4</v>
      </c>
      <c r="Z319" s="4">
        <v>858</v>
      </c>
      <c r="AA319" s="4">
        <v>872</v>
      </c>
      <c r="AB319" s="4">
        <v>834</v>
      </c>
      <c r="AC319" s="4">
        <v>87</v>
      </c>
      <c r="AD319" s="4">
        <v>13.84</v>
      </c>
      <c r="AE319" s="4">
        <v>0.32</v>
      </c>
      <c r="AF319" s="4">
        <v>991</v>
      </c>
      <c r="AG319" s="4">
        <v>-7</v>
      </c>
      <c r="AH319" s="4">
        <v>11.276999999999999</v>
      </c>
      <c r="AI319" s="4">
        <v>27</v>
      </c>
      <c r="AJ319" s="4">
        <v>135</v>
      </c>
      <c r="AK319" s="4">
        <v>134.4</v>
      </c>
      <c r="AL319" s="4">
        <v>4.2</v>
      </c>
      <c r="AM319" s="4">
        <v>142</v>
      </c>
      <c r="AN319" s="4" t="s">
        <v>155</v>
      </c>
      <c r="AO319" s="4">
        <v>1</v>
      </c>
      <c r="AP319" s="5">
        <v>0.8341319444444445</v>
      </c>
      <c r="AQ319" s="4">
        <v>47.160443999999998</v>
      </c>
      <c r="AR319" s="4">
        <v>-88.484110000000001</v>
      </c>
      <c r="AS319" s="4">
        <v>311.60000000000002</v>
      </c>
      <c r="AT319" s="4">
        <v>35.700000000000003</v>
      </c>
      <c r="AU319" s="4">
        <v>12</v>
      </c>
      <c r="AV319" s="4">
        <v>10</v>
      </c>
      <c r="AW319" s="4" t="s">
        <v>419</v>
      </c>
      <c r="AX319" s="4">
        <v>1.3</v>
      </c>
      <c r="AY319" s="4">
        <v>1.7</v>
      </c>
      <c r="AZ319" s="4">
        <v>2.2000000000000002</v>
      </c>
      <c r="BA319" s="4">
        <v>11.154</v>
      </c>
      <c r="BB319" s="4">
        <v>11.8</v>
      </c>
      <c r="BC319" s="4">
        <v>1.06</v>
      </c>
      <c r="BD319" s="4">
        <v>16.899999999999999</v>
      </c>
      <c r="BE319" s="4">
        <v>2414.04</v>
      </c>
      <c r="BF319" s="4">
        <v>3.202</v>
      </c>
      <c r="BG319" s="4">
        <v>0.51600000000000001</v>
      </c>
      <c r="BH319" s="4">
        <v>0.25700000000000001</v>
      </c>
      <c r="BI319" s="4">
        <v>0.77300000000000002</v>
      </c>
      <c r="BJ319" s="4">
        <v>0.40100000000000002</v>
      </c>
      <c r="BK319" s="4">
        <v>0.2</v>
      </c>
      <c r="BL319" s="4">
        <v>0.60099999999999998</v>
      </c>
      <c r="BM319" s="4">
        <v>1.6899999999999998E-2</v>
      </c>
      <c r="BQ319" s="4">
        <v>0</v>
      </c>
      <c r="BR319" s="4">
        <v>0.30073699999999998</v>
      </c>
      <c r="BS319" s="4">
        <v>-5</v>
      </c>
      <c r="BT319" s="4">
        <v>7.4460000000000004E-3</v>
      </c>
      <c r="BU319" s="4">
        <v>7.3492600000000001</v>
      </c>
      <c r="BV319" s="4">
        <v>0.15040899999999999</v>
      </c>
    </row>
    <row r="320" spans="1:74" x14ac:dyDescent="0.25">
      <c r="A320" s="2">
        <v>42804</v>
      </c>
      <c r="B320" s="3">
        <v>0.62584734953703702</v>
      </c>
      <c r="C320" s="4">
        <v>14.28</v>
      </c>
      <c r="D320" s="4">
        <v>1.9400000000000001E-2</v>
      </c>
      <c r="E320" s="4">
        <v>193.950413</v>
      </c>
      <c r="F320" s="4">
        <v>33.4</v>
      </c>
      <c r="G320" s="4">
        <v>14.6</v>
      </c>
      <c r="H320" s="4">
        <v>29.4</v>
      </c>
      <c r="J320" s="4">
        <v>0</v>
      </c>
      <c r="K320" s="4">
        <v>0.85619999999999996</v>
      </c>
      <c r="L320" s="4">
        <v>12.2265</v>
      </c>
      <c r="M320" s="4">
        <v>1.66E-2</v>
      </c>
      <c r="N320" s="4">
        <v>28.561699999999998</v>
      </c>
      <c r="O320" s="4">
        <v>12.500400000000001</v>
      </c>
      <c r="P320" s="4">
        <v>41.1</v>
      </c>
      <c r="Q320" s="4">
        <v>22.184699999999999</v>
      </c>
      <c r="R320" s="4">
        <v>9.7095000000000002</v>
      </c>
      <c r="S320" s="4">
        <v>31.9</v>
      </c>
      <c r="T320" s="4">
        <v>29.410399999999999</v>
      </c>
      <c r="W320" s="4">
        <v>0</v>
      </c>
      <c r="X320" s="4">
        <v>0</v>
      </c>
      <c r="Y320" s="4">
        <v>11.4</v>
      </c>
      <c r="Z320" s="4">
        <v>858</v>
      </c>
      <c r="AA320" s="4">
        <v>872</v>
      </c>
      <c r="AB320" s="4">
        <v>835</v>
      </c>
      <c r="AC320" s="4">
        <v>87</v>
      </c>
      <c r="AD320" s="4">
        <v>13.84</v>
      </c>
      <c r="AE320" s="4">
        <v>0.32</v>
      </c>
      <c r="AF320" s="4">
        <v>991</v>
      </c>
      <c r="AG320" s="4">
        <v>-7</v>
      </c>
      <c r="AH320" s="4">
        <v>12</v>
      </c>
      <c r="AI320" s="4">
        <v>27</v>
      </c>
      <c r="AJ320" s="4">
        <v>135.30000000000001</v>
      </c>
      <c r="AK320" s="4">
        <v>133.30000000000001</v>
      </c>
      <c r="AL320" s="4">
        <v>4.8</v>
      </c>
      <c r="AM320" s="4">
        <v>142</v>
      </c>
      <c r="AN320" s="4" t="s">
        <v>155</v>
      </c>
      <c r="AO320" s="4">
        <v>1</v>
      </c>
      <c r="AP320" s="5">
        <v>0.83414351851851853</v>
      </c>
      <c r="AQ320" s="4">
        <v>47.160586000000002</v>
      </c>
      <c r="AR320" s="4">
        <v>-88.484083999999996</v>
      </c>
      <c r="AS320" s="4">
        <v>312.10000000000002</v>
      </c>
      <c r="AT320" s="4">
        <v>35.6</v>
      </c>
      <c r="AU320" s="4">
        <v>12</v>
      </c>
      <c r="AV320" s="4">
        <v>10</v>
      </c>
      <c r="AW320" s="4" t="s">
        <v>419</v>
      </c>
      <c r="AX320" s="4">
        <v>1.3</v>
      </c>
      <c r="AY320" s="4">
        <v>1.7</v>
      </c>
      <c r="AZ320" s="4">
        <v>2.2000000000000002</v>
      </c>
      <c r="BA320" s="4">
        <v>11.154</v>
      </c>
      <c r="BB320" s="4">
        <v>11.85</v>
      </c>
      <c r="BC320" s="4">
        <v>1.06</v>
      </c>
      <c r="BD320" s="4">
        <v>16.795999999999999</v>
      </c>
      <c r="BE320" s="4">
        <v>2415.279</v>
      </c>
      <c r="BF320" s="4">
        <v>2.0880000000000001</v>
      </c>
      <c r="BG320" s="4">
        <v>0.59099999999999997</v>
      </c>
      <c r="BH320" s="4">
        <v>0.25900000000000001</v>
      </c>
      <c r="BI320" s="4">
        <v>0.84899999999999998</v>
      </c>
      <c r="BJ320" s="4">
        <v>0.45900000000000002</v>
      </c>
      <c r="BK320" s="4">
        <v>0.20100000000000001</v>
      </c>
      <c r="BL320" s="4">
        <v>0.66</v>
      </c>
      <c r="BM320" s="4">
        <v>0.2409</v>
      </c>
      <c r="BQ320" s="4">
        <v>0</v>
      </c>
      <c r="BR320" s="4">
        <v>0.28395300000000001</v>
      </c>
      <c r="BS320" s="4">
        <v>-5</v>
      </c>
      <c r="BT320" s="4">
        <v>6.2769999999999996E-3</v>
      </c>
      <c r="BU320" s="4">
        <v>6.939101</v>
      </c>
      <c r="BV320" s="4">
        <v>0.12679499999999999</v>
      </c>
    </row>
    <row r="321" spans="1:74" x14ac:dyDescent="0.25">
      <c r="A321" s="2">
        <v>42804</v>
      </c>
      <c r="B321" s="3">
        <v>0.62585892361111106</v>
      </c>
      <c r="C321" s="4">
        <v>14.28</v>
      </c>
      <c r="D321" s="4">
        <v>1.2999999999999999E-2</v>
      </c>
      <c r="E321" s="4">
        <v>130.383275</v>
      </c>
      <c r="F321" s="4">
        <v>49.6</v>
      </c>
      <c r="G321" s="4">
        <v>12.4</v>
      </c>
      <c r="H321" s="4">
        <v>0</v>
      </c>
      <c r="J321" s="4">
        <v>0</v>
      </c>
      <c r="K321" s="4">
        <v>0.85619999999999996</v>
      </c>
      <c r="L321" s="4">
        <v>12.2262</v>
      </c>
      <c r="M321" s="4">
        <v>1.12E-2</v>
      </c>
      <c r="N321" s="4">
        <v>42.446399999999997</v>
      </c>
      <c r="O321" s="4">
        <v>10.6166</v>
      </c>
      <c r="P321" s="4">
        <v>53.1</v>
      </c>
      <c r="Q321" s="4">
        <v>32.969299999999997</v>
      </c>
      <c r="R321" s="4">
        <v>8.2462</v>
      </c>
      <c r="S321" s="4">
        <v>41.2</v>
      </c>
      <c r="T321" s="4">
        <v>0</v>
      </c>
      <c r="W321" s="4">
        <v>0</v>
      </c>
      <c r="X321" s="4">
        <v>0</v>
      </c>
      <c r="Y321" s="4">
        <v>11.4</v>
      </c>
      <c r="Z321" s="4">
        <v>859</v>
      </c>
      <c r="AA321" s="4">
        <v>871</v>
      </c>
      <c r="AB321" s="4">
        <v>833</v>
      </c>
      <c r="AC321" s="4">
        <v>87</v>
      </c>
      <c r="AD321" s="4">
        <v>13.84</v>
      </c>
      <c r="AE321" s="4">
        <v>0.32</v>
      </c>
      <c r="AF321" s="4">
        <v>991</v>
      </c>
      <c r="AG321" s="4">
        <v>-7</v>
      </c>
      <c r="AH321" s="4">
        <v>12</v>
      </c>
      <c r="AI321" s="4">
        <v>27</v>
      </c>
      <c r="AJ321" s="4">
        <v>135.69999999999999</v>
      </c>
      <c r="AK321" s="4">
        <v>134</v>
      </c>
      <c r="AL321" s="4">
        <v>4.4000000000000004</v>
      </c>
      <c r="AM321" s="4">
        <v>142</v>
      </c>
      <c r="AN321" s="4" t="s">
        <v>155</v>
      </c>
      <c r="AO321" s="4">
        <v>1</v>
      </c>
      <c r="AP321" s="5">
        <v>0.83415509259259257</v>
      </c>
      <c r="AQ321" s="4">
        <v>47.160727999999999</v>
      </c>
      <c r="AR321" s="4">
        <v>-88.484067999999994</v>
      </c>
      <c r="AS321" s="4">
        <v>312.5</v>
      </c>
      <c r="AT321" s="4">
        <v>35.6</v>
      </c>
      <c r="AU321" s="4">
        <v>12</v>
      </c>
      <c r="AV321" s="4">
        <v>9</v>
      </c>
      <c r="AW321" s="4" t="s">
        <v>420</v>
      </c>
      <c r="AX321" s="4">
        <v>1.3</v>
      </c>
      <c r="AY321" s="4">
        <v>1.7</v>
      </c>
      <c r="AZ321" s="4">
        <v>2.2000000000000002</v>
      </c>
      <c r="BA321" s="4">
        <v>11.154</v>
      </c>
      <c r="BB321" s="4">
        <v>11.86</v>
      </c>
      <c r="BC321" s="4">
        <v>1.06</v>
      </c>
      <c r="BD321" s="4">
        <v>16.798999999999999</v>
      </c>
      <c r="BE321" s="4">
        <v>2416.9389999999999</v>
      </c>
      <c r="BF321" s="4">
        <v>1.405</v>
      </c>
      <c r="BG321" s="4">
        <v>0.879</v>
      </c>
      <c r="BH321" s="4">
        <v>0.22</v>
      </c>
      <c r="BI321" s="4">
        <v>1.099</v>
      </c>
      <c r="BJ321" s="4">
        <v>0.68300000000000005</v>
      </c>
      <c r="BK321" s="4">
        <v>0.17100000000000001</v>
      </c>
      <c r="BL321" s="4">
        <v>0.85299999999999998</v>
      </c>
      <c r="BM321" s="4">
        <v>0</v>
      </c>
      <c r="BQ321" s="4">
        <v>0</v>
      </c>
      <c r="BR321" s="4">
        <v>0.28762199999999999</v>
      </c>
      <c r="BS321" s="4">
        <v>-5</v>
      </c>
      <c r="BT321" s="4">
        <v>6.7229999999999998E-3</v>
      </c>
      <c r="BU321" s="4">
        <v>7.028772</v>
      </c>
      <c r="BV321" s="4">
        <v>0.13580999999999999</v>
      </c>
    </row>
    <row r="322" spans="1:74" x14ac:dyDescent="0.25">
      <c r="A322" s="2">
        <v>42804</v>
      </c>
      <c r="B322" s="3">
        <v>0.62587049768518521</v>
      </c>
      <c r="C322" s="4">
        <v>14.26</v>
      </c>
      <c r="D322" s="4">
        <v>7.9000000000000008E-3</v>
      </c>
      <c r="E322" s="4">
        <v>79.400499999999994</v>
      </c>
      <c r="F322" s="4">
        <v>76.599999999999994</v>
      </c>
      <c r="G322" s="4">
        <v>13</v>
      </c>
      <c r="H322" s="4">
        <v>16.5</v>
      </c>
      <c r="J322" s="4">
        <v>0</v>
      </c>
      <c r="K322" s="4">
        <v>0.85640000000000005</v>
      </c>
      <c r="L322" s="4">
        <v>12.2119</v>
      </c>
      <c r="M322" s="4">
        <v>6.7999999999999996E-3</v>
      </c>
      <c r="N322" s="4">
        <v>65.601600000000005</v>
      </c>
      <c r="O322" s="4">
        <v>11.1134</v>
      </c>
      <c r="P322" s="4">
        <v>76.7</v>
      </c>
      <c r="Q322" s="4">
        <v>50.954700000000003</v>
      </c>
      <c r="R322" s="4">
        <v>8.6320999999999994</v>
      </c>
      <c r="S322" s="4">
        <v>59.6</v>
      </c>
      <c r="T322" s="4">
        <v>16.492999999999999</v>
      </c>
      <c r="W322" s="4">
        <v>0</v>
      </c>
      <c r="X322" s="4">
        <v>0</v>
      </c>
      <c r="Y322" s="4">
        <v>11.4</v>
      </c>
      <c r="Z322" s="4">
        <v>860</v>
      </c>
      <c r="AA322" s="4">
        <v>874</v>
      </c>
      <c r="AB322" s="4">
        <v>832</v>
      </c>
      <c r="AC322" s="4">
        <v>87</v>
      </c>
      <c r="AD322" s="4">
        <v>13.84</v>
      </c>
      <c r="AE322" s="4">
        <v>0.32</v>
      </c>
      <c r="AF322" s="4">
        <v>991</v>
      </c>
      <c r="AG322" s="4">
        <v>-7</v>
      </c>
      <c r="AH322" s="4">
        <v>12</v>
      </c>
      <c r="AI322" s="4">
        <v>27</v>
      </c>
      <c r="AJ322" s="4">
        <v>135.30000000000001</v>
      </c>
      <c r="AK322" s="4">
        <v>134</v>
      </c>
      <c r="AL322" s="4">
        <v>4.4000000000000004</v>
      </c>
      <c r="AM322" s="4">
        <v>142</v>
      </c>
      <c r="AN322" s="4" t="s">
        <v>155</v>
      </c>
      <c r="AO322" s="4">
        <v>1</v>
      </c>
      <c r="AP322" s="5">
        <v>0.83416666666666661</v>
      </c>
      <c r="AQ322" s="4">
        <v>47.160851000000001</v>
      </c>
      <c r="AR322" s="4">
        <v>-88.484021999999996</v>
      </c>
      <c r="AS322" s="4">
        <v>313.10000000000002</v>
      </c>
      <c r="AT322" s="4">
        <v>34</v>
      </c>
      <c r="AU322" s="4">
        <v>12</v>
      </c>
      <c r="AV322" s="4">
        <v>9</v>
      </c>
      <c r="AW322" s="4" t="s">
        <v>420</v>
      </c>
      <c r="AX322" s="4">
        <v>1.3</v>
      </c>
      <c r="AY322" s="4">
        <v>1.7707999999999999</v>
      </c>
      <c r="AZ322" s="4">
        <v>2.2000000000000002</v>
      </c>
      <c r="BA322" s="4">
        <v>11.154</v>
      </c>
      <c r="BB322" s="4">
        <v>11.88</v>
      </c>
      <c r="BC322" s="4">
        <v>1.06</v>
      </c>
      <c r="BD322" s="4">
        <v>16.768999999999998</v>
      </c>
      <c r="BE322" s="4">
        <v>2417.4850000000001</v>
      </c>
      <c r="BF322" s="4">
        <v>0.85699999999999998</v>
      </c>
      <c r="BG322" s="4">
        <v>1.36</v>
      </c>
      <c r="BH322" s="4">
        <v>0.23</v>
      </c>
      <c r="BI322" s="4">
        <v>1.59</v>
      </c>
      <c r="BJ322" s="4">
        <v>1.056</v>
      </c>
      <c r="BK322" s="4">
        <v>0.17899999999999999</v>
      </c>
      <c r="BL322" s="4">
        <v>1.2350000000000001</v>
      </c>
      <c r="BM322" s="4">
        <v>0.13539999999999999</v>
      </c>
      <c r="BQ322" s="4">
        <v>0</v>
      </c>
      <c r="BR322" s="4">
        <v>0.313027</v>
      </c>
      <c r="BS322" s="4">
        <v>-5</v>
      </c>
      <c r="BT322" s="4">
        <v>6.0000000000000001E-3</v>
      </c>
      <c r="BU322" s="4">
        <v>7.6495980000000001</v>
      </c>
      <c r="BV322" s="4">
        <v>0.1212</v>
      </c>
    </row>
    <row r="323" spans="1:74" x14ac:dyDescent="0.25">
      <c r="A323" s="2">
        <v>42804</v>
      </c>
      <c r="B323" s="3">
        <v>0.62588207175925925</v>
      </c>
      <c r="C323" s="4">
        <v>14.26</v>
      </c>
      <c r="D323" s="4">
        <v>6.3E-3</v>
      </c>
      <c r="E323" s="4">
        <v>62.747709999999998</v>
      </c>
      <c r="F323" s="4">
        <v>109.9</v>
      </c>
      <c r="G323" s="4">
        <v>16.100000000000001</v>
      </c>
      <c r="H323" s="4">
        <v>48.3</v>
      </c>
      <c r="J323" s="4">
        <v>0</v>
      </c>
      <c r="K323" s="4">
        <v>0.85640000000000005</v>
      </c>
      <c r="L323" s="4">
        <v>12.2127</v>
      </c>
      <c r="M323" s="4">
        <v>5.4000000000000003E-3</v>
      </c>
      <c r="N323" s="4">
        <v>94.116</v>
      </c>
      <c r="O323" s="4">
        <v>13.774800000000001</v>
      </c>
      <c r="P323" s="4">
        <v>107.9</v>
      </c>
      <c r="Q323" s="4">
        <v>73.102599999999995</v>
      </c>
      <c r="R323" s="4">
        <v>10.699199999999999</v>
      </c>
      <c r="S323" s="4">
        <v>83.8</v>
      </c>
      <c r="T323" s="4">
        <v>48.259599999999999</v>
      </c>
      <c r="W323" s="4">
        <v>0</v>
      </c>
      <c r="X323" s="4">
        <v>0</v>
      </c>
      <c r="Y323" s="4">
        <v>11.5</v>
      </c>
      <c r="Z323" s="4">
        <v>860</v>
      </c>
      <c r="AA323" s="4">
        <v>872</v>
      </c>
      <c r="AB323" s="4">
        <v>831</v>
      </c>
      <c r="AC323" s="4">
        <v>87</v>
      </c>
      <c r="AD323" s="4">
        <v>13.84</v>
      </c>
      <c r="AE323" s="4">
        <v>0.32</v>
      </c>
      <c r="AF323" s="4">
        <v>991</v>
      </c>
      <c r="AG323" s="4">
        <v>-7</v>
      </c>
      <c r="AH323" s="4">
        <v>12</v>
      </c>
      <c r="AI323" s="4">
        <v>27</v>
      </c>
      <c r="AJ323" s="4">
        <v>136</v>
      </c>
      <c r="AK323" s="4">
        <v>134.30000000000001</v>
      </c>
      <c r="AL323" s="4">
        <v>4.5</v>
      </c>
      <c r="AM323" s="4">
        <v>142</v>
      </c>
      <c r="AN323" s="4" t="s">
        <v>155</v>
      </c>
      <c r="AO323" s="4">
        <v>1</v>
      </c>
      <c r="AP323" s="5">
        <v>0.83417824074074076</v>
      </c>
      <c r="AQ323" s="4">
        <v>47.160975999999998</v>
      </c>
      <c r="AR323" s="4">
        <v>-88.483985000000004</v>
      </c>
      <c r="AS323" s="4">
        <v>313.60000000000002</v>
      </c>
      <c r="AT323" s="4">
        <v>32.200000000000003</v>
      </c>
      <c r="AU323" s="4">
        <v>12</v>
      </c>
      <c r="AV323" s="4">
        <v>9</v>
      </c>
      <c r="AW323" s="4" t="s">
        <v>420</v>
      </c>
      <c r="AX323" s="4">
        <v>1.0167999999999999</v>
      </c>
      <c r="AY323" s="4">
        <v>1.3752</v>
      </c>
      <c r="AZ323" s="4">
        <v>1.7043999999999999</v>
      </c>
      <c r="BA323" s="4">
        <v>11.154</v>
      </c>
      <c r="BB323" s="4">
        <v>11.87</v>
      </c>
      <c r="BC323" s="4">
        <v>1.06</v>
      </c>
      <c r="BD323" s="4">
        <v>16.768000000000001</v>
      </c>
      <c r="BE323" s="4">
        <v>2417.1370000000002</v>
      </c>
      <c r="BF323" s="4">
        <v>0.67700000000000005</v>
      </c>
      <c r="BG323" s="4">
        <v>1.9510000000000001</v>
      </c>
      <c r="BH323" s="4">
        <v>0.28599999999999998</v>
      </c>
      <c r="BI323" s="4">
        <v>2.2360000000000002</v>
      </c>
      <c r="BJ323" s="4">
        <v>1.5149999999999999</v>
      </c>
      <c r="BK323" s="4">
        <v>0.222</v>
      </c>
      <c r="BL323" s="4">
        <v>1.7370000000000001</v>
      </c>
      <c r="BM323" s="4">
        <v>0.39600000000000002</v>
      </c>
      <c r="BQ323" s="4">
        <v>0</v>
      </c>
      <c r="BR323" s="4">
        <v>0.30443199999999998</v>
      </c>
      <c r="BS323" s="4">
        <v>-5</v>
      </c>
      <c r="BT323" s="4">
        <v>6.0000000000000001E-3</v>
      </c>
      <c r="BU323" s="4">
        <v>7.4395569999999998</v>
      </c>
      <c r="BV323" s="4">
        <v>0.1212</v>
      </c>
    </row>
    <row r="324" spans="1:74" x14ac:dyDescent="0.25">
      <c r="A324" s="2">
        <v>42804</v>
      </c>
      <c r="B324" s="3">
        <v>0.6258936458333334</v>
      </c>
      <c r="C324" s="4">
        <v>14.513999999999999</v>
      </c>
      <c r="D324" s="4">
        <v>6.0000000000000001E-3</v>
      </c>
      <c r="E324" s="4">
        <v>60</v>
      </c>
      <c r="F324" s="4">
        <v>179.6</v>
      </c>
      <c r="G324" s="4">
        <v>17</v>
      </c>
      <c r="H324" s="4">
        <v>1.3</v>
      </c>
      <c r="J324" s="4">
        <v>0</v>
      </c>
      <c r="K324" s="4">
        <v>0.85429999999999995</v>
      </c>
      <c r="L324" s="4">
        <v>12.3993</v>
      </c>
      <c r="M324" s="4">
        <v>5.1000000000000004E-3</v>
      </c>
      <c r="N324" s="4">
        <v>153.42769999999999</v>
      </c>
      <c r="O324" s="4">
        <v>14.5227</v>
      </c>
      <c r="P324" s="4">
        <v>168</v>
      </c>
      <c r="Q324" s="4">
        <v>119.1717</v>
      </c>
      <c r="R324" s="4">
        <v>11.280200000000001</v>
      </c>
      <c r="S324" s="4">
        <v>130.5</v>
      </c>
      <c r="T324" s="4">
        <v>1.2632000000000001</v>
      </c>
      <c r="W324" s="4">
        <v>0</v>
      </c>
      <c r="X324" s="4">
        <v>0</v>
      </c>
      <c r="Y324" s="4">
        <v>11.4</v>
      </c>
      <c r="Z324" s="4">
        <v>860</v>
      </c>
      <c r="AA324" s="4">
        <v>872</v>
      </c>
      <c r="AB324" s="4">
        <v>832</v>
      </c>
      <c r="AC324" s="4">
        <v>87</v>
      </c>
      <c r="AD324" s="4">
        <v>13.84</v>
      </c>
      <c r="AE324" s="4">
        <v>0.32</v>
      </c>
      <c r="AF324" s="4">
        <v>991</v>
      </c>
      <c r="AG324" s="4">
        <v>-7</v>
      </c>
      <c r="AH324" s="4">
        <v>12</v>
      </c>
      <c r="AI324" s="4">
        <v>27</v>
      </c>
      <c r="AJ324" s="4">
        <v>136</v>
      </c>
      <c r="AK324" s="4">
        <v>135.6</v>
      </c>
      <c r="AL324" s="4">
        <v>4.8</v>
      </c>
      <c r="AM324" s="4">
        <v>142</v>
      </c>
      <c r="AN324" s="4" t="s">
        <v>155</v>
      </c>
      <c r="AO324" s="4">
        <v>1</v>
      </c>
      <c r="AP324" s="5">
        <v>0.83418981481481491</v>
      </c>
      <c r="AQ324" s="4">
        <v>47.161102999999997</v>
      </c>
      <c r="AR324" s="4">
        <v>-88.483971999999994</v>
      </c>
      <c r="AS324" s="4">
        <v>313.3</v>
      </c>
      <c r="AT324" s="4">
        <v>31.5</v>
      </c>
      <c r="AU324" s="4">
        <v>12</v>
      </c>
      <c r="AV324" s="4">
        <v>10</v>
      </c>
      <c r="AW324" s="4" t="s">
        <v>423</v>
      </c>
      <c r="AX324" s="4">
        <v>1.1124000000000001</v>
      </c>
      <c r="AY324" s="4">
        <v>1.6248</v>
      </c>
      <c r="AZ324" s="4">
        <v>1.9248000000000001</v>
      </c>
      <c r="BA324" s="4">
        <v>11.154</v>
      </c>
      <c r="BB324" s="4">
        <v>11.68</v>
      </c>
      <c r="BC324" s="4">
        <v>1.05</v>
      </c>
      <c r="BD324" s="4">
        <v>17.058</v>
      </c>
      <c r="BE324" s="4">
        <v>2418.0160000000001</v>
      </c>
      <c r="BF324" s="4">
        <v>0.63600000000000001</v>
      </c>
      <c r="BG324" s="4">
        <v>3.133</v>
      </c>
      <c r="BH324" s="4">
        <v>0.29699999999999999</v>
      </c>
      <c r="BI324" s="4">
        <v>3.43</v>
      </c>
      <c r="BJ324" s="4">
        <v>2.4340000000000002</v>
      </c>
      <c r="BK324" s="4">
        <v>0.23</v>
      </c>
      <c r="BL324" s="4">
        <v>2.6640000000000001</v>
      </c>
      <c r="BM324" s="4">
        <v>1.0200000000000001E-2</v>
      </c>
      <c r="BQ324" s="4">
        <v>0</v>
      </c>
      <c r="BR324" s="4">
        <v>0.331789</v>
      </c>
      <c r="BS324" s="4">
        <v>-5</v>
      </c>
      <c r="BT324" s="4">
        <v>6.2769999999999996E-3</v>
      </c>
      <c r="BU324" s="4">
        <v>8.1080939999999995</v>
      </c>
      <c r="BV324" s="4">
        <v>0.12679499999999999</v>
      </c>
    </row>
    <row r="325" spans="1:74" x14ac:dyDescent="0.25">
      <c r="A325" s="2">
        <v>42804</v>
      </c>
      <c r="B325" s="3">
        <v>0.62590521990740744</v>
      </c>
      <c r="C325" s="4">
        <v>15.029</v>
      </c>
      <c r="D325" s="4">
        <v>2.6499999999999999E-2</v>
      </c>
      <c r="E325" s="4">
        <v>265.08613600000001</v>
      </c>
      <c r="F325" s="4">
        <v>285.7</v>
      </c>
      <c r="G325" s="4">
        <v>14.8</v>
      </c>
      <c r="H325" s="4">
        <v>29.6</v>
      </c>
      <c r="J325" s="4">
        <v>0</v>
      </c>
      <c r="K325" s="4">
        <v>0.84950000000000003</v>
      </c>
      <c r="L325" s="4">
        <v>12.7668</v>
      </c>
      <c r="M325" s="4">
        <v>2.2499999999999999E-2</v>
      </c>
      <c r="N325" s="4">
        <v>242.70910000000001</v>
      </c>
      <c r="O325" s="4">
        <v>12.5725</v>
      </c>
      <c r="P325" s="4">
        <v>255.3</v>
      </c>
      <c r="Q325" s="4">
        <v>188.51910000000001</v>
      </c>
      <c r="R325" s="4">
        <v>9.7653999999999996</v>
      </c>
      <c r="S325" s="4">
        <v>198.3</v>
      </c>
      <c r="T325" s="4">
        <v>29.591899999999999</v>
      </c>
      <c r="W325" s="4">
        <v>0</v>
      </c>
      <c r="X325" s="4">
        <v>0</v>
      </c>
      <c r="Y325" s="4">
        <v>11.6</v>
      </c>
      <c r="Z325" s="4">
        <v>860</v>
      </c>
      <c r="AA325" s="4">
        <v>875</v>
      </c>
      <c r="AB325" s="4">
        <v>834</v>
      </c>
      <c r="AC325" s="4">
        <v>87</v>
      </c>
      <c r="AD325" s="4">
        <v>13.84</v>
      </c>
      <c r="AE325" s="4">
        <v>0.32</v>
      </c>
      <c r="AF325" s="4">
        <v>991</v>
      </c>
      <c r="AG325" s="4">
        <v>-7</v>
      </c>
      <c r="AH325" s="4">
        <v>12</v>
      </c>
      <c r="AI325" s="4">
        <v>27</v>
      </c>
      <c r="AJ325" s="4">
        <v>136</v>
      </c>
      <c r="AK325" s="4">
        <v>136.4</v>
      </c>
      <c r="AL325" s="4">
        <v>4.8</v>
      </c>
      <c r="AM325" s="4">
        <v>142</v>
      </c>
      <c r="AN325" s="4" t="s">
        <v>155</v>
      </c>
      <c r="AO325" s="4">
        <v>2</v>
      </c>
      <c r="AP325" s="5">
        <v>0.83420138888888884</v>
      </c>
      <c r="AQ325" s="4">
        <v>47.161226999999997</v>
      </c>
      <c r="AR325" s="4">
        <v>-88.483968000000004</v>
      </c>
      <c r="AS325" s="4">
        <v>313.39999999999998</v>
      </c>
      <c r="AT325" s="4">
        <v>30.9</v>
      </c>
      <c r="AU325" s="4">
        <v>12</v>
      </c>
      <c r="AV325" s="4">
        <v>10</v>
      </c>
      <c r="AW325" s="4" t="s">
        <v>423</v>
      </c>
      <c r="AX325" s="4">
        <v>1.1292</v>
      </c>
      <c r="AY325" s="4">
        <v>1.5875999999999999</v>
      </c>
      <c r="AZ325" s="4">
        <v>1.8875999999999999</v>
      </c>
      <c r="BA325" s="4">
        <v>11.154</v>
      </c>
      <c r="BB325" s="4">
        <v>11.29</v>
      </c>
      <c r="BC325" s="4">
        <v>1.01</v>
      </c>
      <c r="BD325" s="4">
        <v>17.716999999999999</v>
      </c>
      <c r="BE325" s="4">
        <v>2413.9850000000001</v>
      </c>
      <c r="BF325" s="4">
        <v>2.71</v>
      </c>
      <c r="BG325" s="4">
        <v>4.806</v>
      </c>
      <c r="BH325" s="4">
        <v>0.249</v>
      </c>
      <c r="BI325" s="4">
        <v>5.0549999999999997</v>
      </c>
      <c r="BJ325" s="4">
        <v>3.7330000000000001</v>
      </c>
      <c r="BK325" s="4">
        <v>0.193</v>
      </c>
      <c r="BL325" s="4">
        <v>3.9260000000000002</v>
      </c>
      <c r="BM325" s="4">
        <v>0.23200000000000001</v>
      </c>
      <c r="BQ325" s="4">
        <v>0</v>
      </c>
      <c r="BR325" s="4">
        <v>0.402362</v>
      </c>
      <c r="BS325" s="4">
        <v>-5</v>
      </c>
      <c r="BT325" s="4">
        <v>7.0000000000000001E-3</v>
      </c>
      <c r="BU325" s="4">
        <v>9.8327209999999994</v>
      </c>
      <c r="BV325" s="4">
        <v>0.1414</v>
      </c>
    </row>
    <row r="326" spans="1:74" x14ac:dyDescent="0.25">
      <c r="A326" s="2">
        <v>42804</v>
      </c>
      <c r="B326" s="3">
        <v>0.62591679398148148</v>
      </c>
      <c r="C326" s="4">
        <v>15.324</v>
      </c>
      <c r="D326" s="4">
        <v>0.13320000000000001</v>
      </c>
      <c r="E326" s="4">
        <v>1332.225064</v>
      </c>
      <c r="F326" s="4">
        <v>439.9</v>
      </c>
      <c r="G326" s="4">
        <v>14.7</v>
      </c>
      <c r="H326" s="4">
        <v>0</v>
      </c>
      <c r="J326" s="4">
        <v>0</v>
      </c>
      <c r="K326" s="4">
        <v>0.84589999999999999</v>
      </c>
      <c r="L326" s="4">
        <v>12.962999999999999</v>
      </c>
      <c r="M326" s="4">
        <v>0.11269999999999999</v>
      </c>
      <c r="N326" s="4">
        <v>372.12</v>
      </c>
      <c r="O326" s="4">
        <v>12.435</v>
      </c>
      <c r="P326" s="4">
        <v>384.6</v>
      </c>
      <c r="Q326" s="4">
        <v>289.03629999999998</v>
      </c>
      <c r="R326" s="4">
        <v>9.6586999999999996</v>
      </c>
      <c r="S326" s="4">
        <v>298.7</v>
      </c>
      <c r="T326" s="4">
        <v>0</v>
      </c>
      <c r="W326" s="4">
        <v>0</v>
      </c>
      <c r="X326" s="4">
        <v>0</v>
      </c>
      <c r="Y326" s="4">
        <v>11.7</v>
      </c>
      <c r="Z326" s="4">
        <v>859</v>
      </c>
      <c r="AA326" s="4">
        <v>874</v>
      </c>
      <c r="AB326" s="4">
        <v>834</v>
      </c>
      <c r="AC326" s="4">
        <v>87</v>
      </c>
      <c r="AD326" s="4">
        <v>13.84</v>
      </c>
      <c r="AE326" s="4">
        <v>0.32</v>
      </c>
      <c r="AF326" s="4">
        <v>991</v>
      </c>
      <c r="AG326" s="4">
        <v>-7</v>
      </c>
      <c r="AH326" s="4">
        <v>12</v>
      </c>
      <c r="AI326" s="4">
        <v>27</v>
      </c>
      <c r="AJ326" s="4">
        <v>136</v>
      </c>
      <c r="AK326" s="4">
        <v>134.4</v>
      </c>
      <c r="AL326" s="4">
        <v>5</v>
      </c>
      <c r="AM326" s="4">
        <v>142</v>
      </c>
      <c r="AN326" s="4" t="s">
        <v>155</v>
      </c>
      <c r="AO326" s="4">
        <v>2</v>
      </c>
      <c r="AP326" s="5">
        <v>0.83421296296296299</v>
      </c>
      <c r="AQ326" s="4">
        <v>47.161352000000001</v>
      </c>
      <c r="AR326" s="4">
        <v>-88.483977999999993</v>
      </c>
      <c r="AS326" s="4">
        <v>313.89999999999998</v>
      </c>
      <c r="AT326" s="4">
        <v>30.7</v>
      </c>
      <c r="AU326" s="4">
        <v>12</v>
      </c>
      <c r="AV326" s="4">
        <v>10</v>
      </c>
      <c r="AW326" s="4" t="s">
        <v>423</v>
      </c>
      <c r="AX326" s="4">
        <v>1.3124</v>
      </c>
      <c r="AY326" s="4">
        <v>1.6415999999999999</v>
      </c>
      <c r="AZ326" s="4">
        <v>2.0832000000000002</v>
      </c>
      <c r="BA326" s="4">
        <v>11.154</v>
      </c>
      <c r="BB326" s="4">
        <v>11.01</v>
      </c>
      <c r="BC326" s="4">
        <v>0.99</v>
      </c>
      <c r="BD326" s="4">
        <v>18.213999999999999</v>
      </c>
      <c r="BE326" s="4">
        <v>2397.79</v>
      </c>
      <c r="BF326" s="4">
        <v>13.268000000000001</v>
      </c>
      <c r="BG326" s="4">
        <v>7.2080000000000002</v>
      </c>
      <c r="BH326" s="4">
        <v>0.24099999999999999</v>
      </c>
      <c r="BI326" s="4">
        <v>7.4489999999999998</v>
      </c>
      <c r="BJ326" s="4">
        <v>5.5990000000000002</v>
      </c>
      <c r="BK326" s="4">
        <v>0.187</v>
      </c>
      <c r="BL326" s="4">
        <v>5.7859999999999996</v>
      </c>
      <c r="BM326" s="4">
        <v>0</v>
      </c>
      <c r="BQ326" s="4">
        <v>0</v>
      </c>
      <c r="BR326" s="4">
        <v>0.47373700000000002</v>
      </c>
      <c r="BS326" s="4">
        <v>-5</v>
      </c>
      <c r="BT326" s="4">
        <v>7.0000000000000001E-3</v>
      </c>
      <c r="BU326" s="4">
        <v>11.576948</v>
      </c>
      <c r="BV326" s="4">
        <v>0.1414</v>
      </c>
    </row>
    <row r="327" spans="1:74" x14ac:dyDescent="0.25">
      <c r="A327" s="2">
        <v>42804</v>
      </c>
      <c r="B327" s="3">
        <v>0.62592836805555552</v>
      </c>
      <c r="C327" s="4">
        <v>15.031000000000001</v>
      </c>
      <c r="D327" s="4">
        <v>0.30170000000000002</v>
      </c>
      <c r="E327" s="4">
        <v>3017.01505</v>
      </c>
      <c r="F327" s="4">
        <v>605.4</v>
      </c>
      <c r="G327" s="4">
        <v>16.399999999999999</v>
      </c>
      <c r="H327" s="4">
        <v>10.5</v>
      </c>
      <c r="J327" s="4">
        <v>0</v>
      </c>
      <c r="K327" s="4">
        <v>0.84670000000000001</v>
      </c>
      <c r="L327" s="4">
        <v>12.726900000000001</v>
      </c>
      <c r="M327" s="4">
        <v>0.2555</v>
      </c>
      <c r="N327" s="4">
        <v>512.56859999999995</v>
      </c>
      <c r="O327" s="4">
        <v>13.8658</v>
      </c>
      <c r="P327" s="4">
        <v>526.4</v>
      </c>
      <c r="Q327" s="4">
        <v>398.12670000000003</v>
      </c>
      <c r="R327" s="4">
        <v>10.77</v>
      </c>
      <c r="S327" s="4">
        <v>408.9</v>
      </c>
      <c r="T327" s="4">
        <v>10.515499999999999</v>
      </c>
      <c r="W327" s="4">
        <v>0</v>
      </c>
      <c r="X327" s="4">
        <v>0</v>
      </c>
      <c r="Y327" s="4">
        <v>11.6</v>
      </c>
      <c r="Z327" s="4">
        <v>859</v>
      </c>
      <c r="AA327" s="4">
        <v>875</v>
      </c>
      <c r="AB327" s="4">
        <v>838</v>
      </c>
      <c r="AC327" s="4">
        <v>87</v>
      </c>
      <c r="AD327" s="4">
        <v>13.84</v>
      </c>
      <c r="AE327" s="4">
        <v>0.32</v>
      </c>
      <c r="AF327" s="4">
        <v>991</v>
      </c>
      <c r="AG327" s="4">
        <v>-7</v>
      </c>
      <c r="AH327" s="4">
        <v>12</v>
      </c>
      <c r="AI327" s="4">
        <v>27</v>
      </c>
      <c r="AJ327" s="4">
        <v>136</v>
      </c>
      <c r="AK327" s="4">
        <v>132.69999999999999</v>
      </c>
      <c r="AL327" s="4">
        <v>4.9000000000000004</v>
      </c>
      <c r="AM327" s="4">
        <v>142</v>
      </c>
      <c r="AN327" s="4" t="s">
        <v>155</v>
      </c>
      <c r="AO327" s="4">
        <v>2</v>
      </c>
      <c r="AP327" s="5">
        <v>0.83422453703703703</v>
      </c>
      <c r="AQ327" s="4">
        <v>47.161484000000002</v>
      </c>
      <c r="AR327" s="4">
        <v>-88.483997000000002</v>
      </c>
      <c r="AS327" s="4">
        <v>314.3</v>
      </c>
      <c r="AT327" s="4">
        <v>31.6</v>
      </c>
      <c r="AU327" s="4">
        <v>12</v>
      </c>
      <c r="AV327" s="4">
        <v>10</v>
      </c>
      <c r="AW327" s="4" t="s">
        <v>423</v>
      </c>
      <c r="AX327" s="4">
        <v>1.2584</v>
      </c>
      <c r="AY327" s="4">
        <v>1.7</v>
      </c>
      <c r="AZ327" s="4">
        <v>2.1292</v>
      </c>
      <c r="BA327" s="4">
        <v>11.154</v>
      </c>
      <c r="BB327" s="4">
        <v>11.07</v>
      </c>
      <c r="BC327" s="4">
        <v>0.99</v>
      </c>
      <c r="BD327" s="4">
        <v>18.102</v>
      </c>
      <c r="BE327" s="4">
        <v>2370.8969999999999</v>
      </c>
      <c r="BF327" s="4">
        <v>30.289000000000001</v>
      </c>
      <c r="BG327" s="4">
        <v>9.9990000000000006</v>
      </c>
      <c r="BH327" s="4">
        <v>0.27100000000000002</v>
      </c>
      <c r="BI327" s="4">
        <v>10.27</v>
      </c>
      <c r="BJ327" s="4">
        <v>7.7670000000000003</v>
      </c>
      <c r="BK327" s="4">
        <v>0.21</v>
      </c>
      <c r="BL327" s="4">
        <v>7.9770000000000003</v>
      </c>
      <c r="BM327" s="4">
        <v>8.1199999999999994E-2</v>
      </c>
      <c r="BQ327" s="4">
        <v>0</v>
      </c>
      <c r="BR327" s="4">
        <v>0.45390599999999998</v>
      </c>
      <c r="BS327" s="4">
        <v>-5</v>
      </c>
      <c r="BT327" s="4">
        <v>6.7229999999999998E-3</v>
      </c>
      <c r="BU327" s="4">
        <v>11.092328</v>
      </c>
      <c r="BV327" s="4">
        <v>0.13580500000000001</v>
      </c>
    </row>
    <row r="328" spans="1:74" x14ac:dyDescent="0.25">
      <c r="A328" s="2">
        <v>42804</v>
      </c>
      <c r="B328" s="3">
        <v>0.62593994212962956</v>
      </c>
      <c r="C328" s="4">
        <v>14.827</v>
      </c>
      <c r="D328" s="4">
        <v>0.33639999999999998</v>
      </c>
      <c r="E328" s="4">
        <v>3363.7530069999998</v>
      </c>
      <c r="F328" s="4">
        <v>663.2</v>
      </c>
      <c r="G328" s="4">
        <v>25.2</v>
      </c>
      <c r="H328" s="4">
        <v>28.7</v>
      </c>
      <c r="J328" s="4">
        <v>0</v>
      </c>
      <c r="K328" s="4">
        <v>0.84809999999999997</v>
      </c>
      <c r="L328" s="4">
        <v>12.5754</v>
      </c>
      <c r="M328" s="4">
        <v>0.2853</v>
      </c>
      <c r="N328" s="4">
        <v>562.44849999999997</v>
      </c>
      <c r="O328" s="4">
        <v>21.372499999999999</v>
      </c>
      <c r="P328" s="4">
        <v>583.79999999999995</v>
      </c>
      <c r="Q328" s="4">
        <v>436.86989999999997</v>
      </c>
      <c r="R328" s="4">
        <v>16.6007</v>
      </c>
      <c r="S328" s="4">
        <v>453.5</v>
      </c>
      <c r="T328" s="4">
        <v>28.697700000000001</v>
      </c>
      <c r="W328" s="4">
        <v>0</v>
      </c>
      <c r="X328" s="4">
        <v>0</v>
      </c>
      <c r="Y328" s="4">
        <v>11.6</v>
      </c>
      <c r="Z328" s="4">
        <v>860</v>
      </c>
      <c r="AA328" s="4">
        <v>875</v>
      </c>
      <c r="AB328" s="4">
        <v>837</v>
      </c>
      <c r="AC328" s="4">
        <v>87</v>
      </c>
      <c r="AD328" s="4">
        <v>13.84</v>
      </c>
      <c r="AE328" s="4">
        <v>0.32</v>
      </c>
      <c r="AF328" s="4">
        <v>991</v>
      </c>
      <c r="AG328" s="4">
        <v>-7</v>
      </c>
      <c r="AH328" s="4">
        <v>12</v>
      </c>
      <c r="AI328" s="4">
        <v>27</v>
      </c>
      <c r="AJ328" s="4">
        <v>136</v>
      </c>
      <c r="AK328" s="4">
        <v>132</v>
      </c>
      <c r="AL328" s="4">
        <v>4.8</v>
      </c>
      <c r="AM328" s="4">
        <v>142</v>
      </c>
      <c r="AN328" s="4" t="s">
        <v>155</v>
      </c>
      <c r="AO328" s="4">
        <v>2</v>
      </c>
      <c r="AP328" s="5">
        <v>0.83423611111111118</v>
      </c>
      <c r="AQ328" s="4">
        <v>47.161624000000003</v>
      </c>
      <c r="AR328" s="4">
        <v>-88.484027999999995</v>
      </c>
      <c r="AS328" s="4">
        <v>314.5</v>
      </c>
      <c r="AT328" s="4">
        <v>33.200000000000003</v>
      </c>
      <c r="AU328" s="4">
        <v>12</v>
      </c>
      <c r="AV328" s="4">
        <v>10</v>
      </c>
      <c r="AW328" s="4" t="s">
        <v>423</v>
      </c>
      <c r="AX328" s="4">
        <v>1.2707999999999999</v>
      </c>
      <c r="AY328" s="4">
        <v>1.8415999999999999</v>
      </c>
      <c r="AZ328" s="4">
        <v>2.2416</v>
      </c>
      <c r="BA328" s="4">
        <v>11.154</v>
      </c>
      <c r="BB328" s="4">
        <v>11.18</v>
      </c>
      <c r="BC328" s="4">
        <v>1</v>
      </c>
      <c r="BD328" s="4">
        <v>17.908000000000001</v>
      </c>
      <c r="BE328" s="4">
        <v>2364.569</v>
      </c>
      <c r="BF328" s="4">
        <v>34.142000000000003</v>
      </c>
      <c r="BG328" s="4">
        <v>11.074999999999999</v>
      </c>
      <c r="BH328" s="4">
        <v>0.42099999999999999</v>
      </c>
      <c r="BI328" s="4">
        <v>11.496</v>
      </c>
      <c r="BJ328" s="4">
        <v>8.6020000000000003</v>
      </c>
      <c r="BK328" s="4">
        <v>0.32700000000000001</v>
      </c>
      <c r="BL328" s="4">
        <v>8.9290000000000003</v>
      </c>
      <c r="BM328" s="4">
        <v>0.22370000000000001</v>
      </c>
      <c r="BQ328" s="4">
        <v>0</v>
      </c>
      <c r="BR328" s="4">
        <v>0.42747400000000002</v>
      </c>
      <c r="BS328" s="4">
        <v>-5</v>
      </c>
      <c r="BT328" s="4">
        <v>6.2769999999999996E-3</v>
      </c>
      <c r="BU328" s="4">
        <v>10.446396</v>
      </c>
      <c r="BV328" s="4">
        <v>0.12679499999999999</v>
      </c>
    </row>
    <row r="329" spans="1:74" x14ac:dyDescent="0.25">
      <c r="A329" s="2">
        <v>42804</v>
      </c>
      <c r="B329" s="3">
        <v>0.62595151620370371</v>
      </c>
      <c r="C329" s="4">
        <v>14.474</v>
      </c>
      <c r="D329" s="4">
        <v>0.86</v>
      </c>
      <c r="E329" s="4">
        <v>8600.3207700000003</v>
      </c>
      <c r="F329" s="4">
        <v>619.6</v>
      </c>
      <c r="G329" s="4">
        <v>25.3</v>
      </c>
      <c r="H329" s="4">
        <v>1.4</v>
      </c>
      <c r="J329" s="4">
        <v>0</v>
      </c>
      <c r="K329" s="4">
        <v>0.8458</v>
      </c>
      <c r="L329" s="4">
        <v>12.242800000000001</v>
      </c>
      <c r="M329" s="4">
        <v>0.72750000000000004</v>
      </c>
      <c r="N329" s="4">
        <v>524.06060000000002</v>
      </c>
      <c r="O329" s="4">
        <v>21.399899999999999</v>
      </c>
      <c r="P329" s="4">
        <v>545.5</v>
      </c>
      <c r="Q329" s="4">
        <v>407.053</v>
      </c>
      <c r="R329" s="4">
        <v>16.6219</v>
      </c>
      <c r="S329" s="4">
        <v>423.7</v>
      </c>
      <c r="T329" s="4">
        <v>1.3503000000000001</v>
      </c>
      <c r="W329" s="4">
        <v>0</v>
      </c>
      <c r="X329" s="4">
        <v>0</v>
      </c>
      <c r="Y329" s="4">
        <v>11.5</v>
      </c>
      <c r="Z329" s="4">
        <v>860</v>
      </c>
      <c r="AA329" s="4">
        <v>874</v>
      </c>
      <c r="AB329" s="4">
        <v>833</v>
      </c>
      <c r="AC329" s="4">
        <v>87</v>
      </c>
      <c r="AD329" s="4">
        <v>13.84</v>
      </c>
      <c r="AE329" s="4">
        <v>0.32</v>
      </c>
      <c r="AF329" s="4">
        <v>991</v>
      </c>
      <c r="AG329" s="4">
        <v>-7</v>
      </c>
      <c r="AH329" s="4">
        <v>12</v>
      </c>
      <c r="AI329" s="4">
        <v>27</v>
      </c>
      <c r="AJ329" s="4">
        <v>136</v>
      </c>
      <c r="AK329" s="4">
        <v>132.6</v>
      </c>
      <c r="AL329" s="4">
        <v>4.5999999999999996</v>
      </c>
      <c r="AM329" s="4">
        <v>142</v>
      </c>
      <c r="AN329" s="4" t="s">
        <v>155</v>
      </c>
      <c r="AO329" s="4">
        <v>2</v>
      </c>
      <c r="AP329" s="5">
        <v>0.83424768518518511</v>
      </c>
      <c r="AQ329" s="4">
        <v>47.161762000000003</v>
      </c>
      <c r="AR329" s="4">
        <v>-88.484065999999999</v>
      </c>
      <c r="AS329" s="4">
        <v>314.89999999999998</v>
      </c>
      <c r="AT329" s="4">
        <v>34.200000000000003</v>
      </c>
      <c r="AU329" s="4">
        <v>12</v>
      </c>
      <c r="AV329" s="4">
        <v>11</v>
      </c>
      <c r="AW329" s="4" t="s">
        <v>415</v>
      </c>
      <c r="AX329" s="4">
        <v>1.1584000000000001</v>
      </c>
      <c r="AY329" s="4">
        <v>1.6876</v>
      </c>
      <c r="AZ329" s="4">
        <v>2.0167999999999999</v>
      </c>
      <c r="BA329" s="4">
        <v>11.154</v>
      </c>
      <c r="BB329" s="4">
        <v>11.01</v>
      </c>
      <c r="BC329" s="4">
        <v>0.99</v>
      </c>
      <c r="BD329" s="4">
        <v>18.225000000000001</v>
      </c>
      <c r="BE329" s="4">
        <v>2282.9940000000001</v>
      </c>
      <c r="BF329" s="4">
        <v>86.338999999999999</v>
      </c>
      <c r="BG329" s="4">
        <v>10.234</v>
      </c>
      <c r="BH329" s="4">
        <v>0.41799999999999998</v>
      </c>
      <c r="BI329" s="4">
        <v>10.651999999999999</v>
      </c>
      <c r="BJ329" s="4">
        <v>7.9489999999999998</v>
      </c>
      <c r="BK329" s="4">
        <v>0.32500000000000001</v>
      </c>
      <c r="BL329" s="4">
        <v>8.2739999999999991</v>
      </c>
      <c r="BM329" s="4">
        <v>1.04E-2</v>
      </c>
      <c r="BQ329" s="4">
        <v>0</v>
      </c>
      <c r="BR329" s="4">
        <v>0.43102400000000002</v>
      </c>
      <c r="BS329" s="4">
        <v>-5</v>
      </c>
      <c r="BT329" s="4">
        <v>7.2769999999999996E-3</v>
      </c>
      <c r="BU329" s="4">
        <v>10.533149</v>
      </c>
      <c r="BV329" s="4">
        <v>0.14699499999999999</v>
      </c>
    </row>
    <row r="330" spans="1:74" x14ac:dyDescent="0.25">
      <c r="A330" s="2">
        <v>42804</v>
      </c>
      <c r="B330" s="3">
        <v>0.62596309027777775</v>
      </c>
      <c r="C330" s="4">
        <v>13.992000000000001</v>
      </c>
      <c r="D330" s="4">
        <v>1.8115000000000001</v>
      </c>
      <c r="E330" s="4">
        <v>18115.364807000002</v>
      </c>
      <c r="F330" s="4">
        <v>532.29999999999995</v>
      </c>
      <c r="G330" s="4">
        <v>23.5</v>
      </c>
      <c r="H330" s="4">
        <v>40.9</v>
      </c>
      <c r="J330" s="4">
        <v>0</v>
      </c>
      <c r="K330" s="4">
        <v>0.84030000000000005</v>
      </c>
      <c r="L330" s="4">
        <v>11.7568</v>
      </c>
      <c r="M330" s="4">
        <v>1.5222</v>
      </c>
      <c r="N330" s="4">
        <v>447.29629999999997</v>
      </c>
      <c r="O330" s="4">
        <v>19.716699999999999</v>
      </c>
      <c r="P330" s="4">
        <v>467</v>
      </c>
      <c r="Q330" s="4">
        <v>347.42790000000002</v>
      </c>
      <c r="R330" s="4">
        <v>15.3146</v>
      </c>
      <c r="S330" s="4">
        <v>362.7</v>
      </c>
      <c r="T330" s="4">
        <v>40.930199999999999</v>
      </c>
      <c r="W330" s="4">
        <v>0</v>
      </c>
      <c r="X330" s="4">
        <v>0</v>
      </c>
      <c r="Y330" s="4">
        <v>11.6</v>
      </c>
      <c r="Z330" s="4">
        <v>861</v>
      </c>
      <c r="AA330" s="4">
        <v>875</v>
      </c>
      <c r="AB330" s="4">
        <v>833</v>
      </c>
      <c r="AC330" s="4">
        <v>87</v>
      </c>
      <c r="AD330" s="4">
        <v>13.84</v>
      </c>
      <c r="AE330" s="4">
        <v>0.32</v>
      </c>
      <c r="AF330" s="4">
        <v>991</v>
      </c>
      <c r="AG330" s="4">
        <v>-7</v>
      </c>
      <c r="AH330" s="4">
        <v>11.723000000000001</v>
      </c>
      <c r="AI330" s="4">
        <v>27</v>
      </c>
      <c r="AJ330" s="4">
        <v>136.30000000000001</v>
      </c>
      <c r="AK330" s="4">
        <v>134</v>
      </c>
      <c r="AL330" s="4">
        <v>4.8</v>
      </c>
      <c r="AM330" s="4">
        <v>142</v>
      </c>
      <c r="AN330" s="4" t="s">
        <v>155</v>
      </c>
      <c r="AO330" s="4">
        <v>2</v>
      </c>
      <c r="AP330" s="5">
        <v>0.83425925925925926</v>
      </c>
      <c r="AQ330" s="4">
        <v>47.161904999999997</v>
      </c>
      <c r="AR330" s="4">
        <v>-88.484115000000003</v>
      </c>
      <c r="AS330" s="4">
        <v>315.10000000000002</v>
      </c>
      <c r="AT330" s="4">
        <v>36.200000000000003</v>
      </c>
      <c r="AU330" s="4">
        <v>12</v>
      </c>
      <c r="AV330" s="4">
        <v>11</v>
      </c>
      <c r="AW330" s="4" t="s">
        <v>415</v>
      </c>
      <c r="AX330" s="4">
        <v>1.0291999999999999</v>
      </c>
      <c r="AY330" s="4">
        <v>1.5291999999999999</v>
      </c>
      <c r="AZ330" s="4">
        <v>1.7584</v>
      </c>
      <c r="BA330" s="4">
        <v>11.154</v>
      </c>
      <c r="BB330" s="4">
        <v>10.6</v>
      </c>
      <c r="BC330" s="4">
        <v>0.95</v>
      </c>
      <c r="BD330" s="4">
        <v>19.007999999999999</v>
      </c>
      <c r="BE330" s="4">
        <v>2140.5749999999998</v>
      </c>
      <c r="BF330" s="4">
        <v>176.39699999999999</v>
      </c>
      <c r="BG330" s="4">
        <v>8.5289999999999999</v>
      </c>
      <c r="BH330" s="4">
        <v>0.376</v>
      </c>
      <c r="BI330" s="4">
        <v>8.9039999999999999</v>
      </c>
      <c r="BJ330" s="4">
        <v>6.6239999999999997</v>
      </c>
      <c r="BK330" s="4">
        <v>0.29199999999999998</v>
      </c>
      <c r="BL330" s="4">
        <v>6.9160000000000004</v>
      </c>
      <c r="BM330" s="4">
        <v>0.309</v>
      </c>
      <c r="BQ330" s="4">
        <v>0</v>
      </c>
      <c r="BR330" s="4">
        <v>0.52031000000000005</v>
      </c>
      <c r="BS330" s="4">
        <v>-5</v>
      </c>
      <c r="BT330" s="4">
        <v>7.4460000000000004E-3</v>
      </c>
      <c r="BU330" s="4">
        <v>12.715076</v>
      </c>
      <c r="BV330" s="4">
        <v>0.15040899999999999</v>
      </c>
    </row>
    <row r="331" spans="1:74" x14ac:dyDescent="0.25">
      <c r="A331" s="2">
        <v>42804</v>
      </c>
      <c r="B331" s="3">
        <v>0.62597466435185189</v>
      </c>
      <c r="C331" s="4">
        <v>13.538</v>
      </c>
      <c r="D331" s="4">
        <v>2.4780000000000002</v>
      </c>
      <c r="E331" s="4">
        <v>24779.701987</v>
      </c>
      <c r="F331" s="4">
        <v>408.5</v>
      </c>
      <c r="G331" s="4">
        <v>14.5</v>
      </c>
      <c r="H331" s="4">
        <v>45</v>
      </c>
      <c r="J331" s="4">
        <v>0</v>
      </c>
      <c r="K331" s="4">
        <v>0.83730000000000004</v>
      </c>
      <c r="L331" s="4">
        <v>11.335800000000001</v>
      </c>
      <c r="M331" s="4">
        <v>2.0749</v>
      </c>
      <c r="N331" s="4">
        <v>342.03879999999998</v>
      </c>
      <c r="O331" s="4">
        <v>12.1556</v>
      </c>
      <c r="P331" s="4">
        <v>354.2</v>
      </c>
      <c r="Q331" s="4">
        <v>265.67140000000001</v>
      </c>
      <c r="R331" s="4">
        <v>9.4415999999999993</v>
      </c>
      <c r="S331" s="4">
        <v>275.10000000000002</v>
      </c>
      <c r="T331" s="4">
        <v>44.96</v>
      </c>
      <c r="W331" s="4">
        <v>0</v>
      </c>
      <c r="X331" s="4">
        <v>0</v>
      </c>
      <c r="Y331" s="4">
        <v>11.6</v>
      </c>
      <c r="Z331" s="4">
        <v>861</v>
      </c>
      <c r="AA331" s="4">
        <v>876</v>
      </c>
      <c r="AB331" s="4">
        <v>835</v>
      </c>
      <c r="AC331" s="4">
        <v>87</v>
      </c>
      <c r="AD331" s="4">
        <v>13.84</v>
      </c>
      <c r="AE331" s="4">
        <v>0.32</v>
      </c>
      <c r="AF331" s="4">
        <v>991</v>
      </c>
      <c r="AG331" s="4">
        <v>-7</v>
      </c>
      <c r="AH331" s="4">
        <v>11</v>
      </c>
      <c r="AI331" s="4">
        <v>27</v>
      </c>
      <c r="AJ331" s="4">
        <v>136.69999999999999</v>
      </c>
      <c r="AK331" s="4">
        <v>133.69999999999999</v>
      </c>
      <c r="AL331" s="4">
        <v>4.8</v>
      </c>
      <c r="AM331" s="4">
        <v>142</v>
      </c>
      <c r="AN331" s="4" t="s">
        <v>155</v>
      </c>
      <c r="AO331" s="4">
        <v>2</v>
      </c>
      <c r="AP331" s="5">
        <v>0.83427083333333341</v>
      </c>
      <c r="AQ331" s="4">
        <v>47.162047999999999</v>
      </c>
      <c r="AR331" s="4">
        <v>-88.484166999999999</v>
      </c>
      <c r="AS331" s="4">
        <v>315.3</v>
      </c>
      <c r="AT331" s="4">
        <v>36.9</v>
      </c>
      <c r="AU331" s="4">
        <v>12</v>
      </c>
      <c r="AV331" s="4">
        <v>11</v>
      </c>
      <c r="AW331" s="4" t="s">
        <v>415</v>
      </c>
      <c r="AX331" s="4">
        <v>1</v>
      </c>
      <c r="AY331" s="4">
        <v>1.5</v>
      </c>
      <c r="AZ331" s="4">
        <v>1.7</v>
      </c>
      <c r="BA331" s="4">
        <v>11.154</v>
      </c>
      <c r="BB331" s="4">
        <v>10.4</v>
      </c>
      <c r="BC331" s="4">
        <v>0.93</v>
      </c>
      <c r="BD331" s="4">
        <v>19.425000000000001</v>
      </c>
      <c r="BE331" s="4">
        <v>2043.519</v>
      </c>
      <c r="BF331" s="4">
        <v>238.07</v>
      </c>
      <c r="BG331" s="4">
        <v>6.4569999999999999</v>
      </c>
      <c r="BH331" s="4">
        <v>0.22900000000000001</v>
      </c>
      <c r="BI331" s="4">
        <v>6.6870000000000003</v>
      </c>
      <c r="BJ331" s="4">
        <v>5.0149999999999997</v>
      </c>
      <c r="BK331" s="4">
        <v>0.17799999999999999</v>
      </c>
      <c r="BL331" s="4">
        <v>5.194</v>
      </c>
      <c r="BM331" s="4">
        <v>0.33610000000000001</v>
      </c>
      <c r="BQ331" s="4">
        <v>0</v>
      </c>
      <c r="BR331" s="4">
        <v>0.559728</v>
      </c>
      <c r="BS331" s="4">
        <v>-5</v>
      </c>
      <c r="BT331" s="4">
        <v>6.0000000000000001E-3</v>
      </c>
      <c r="BU331" s="4">
        <v>13.678353</v>
      </c>
      <c r="BV331" s="4">
        <v>0.1212</v>
      </c>
    </row>
    <row r="332" spans="1:74" x14ac:dyDescent="0.25">
      <c r="A332" s="2">
        <v>42804</v>
      </c>
      <c r="B332" s="3">
        <v>0.62598623842592593</v>
      </c>
      <c r="C332" s="4">
        <v>13.363</v>
      </c>
      <c r="D332" s="4">
        <v>2.7850999999999999</v>
      </c>
      <c r="E332" s="4">
        <v>27851.209068</v>
      </c>
      <c r="F332" s="4">
        <v>234</v>
      </c>
      <c r="G332" s="4">
        <v>24.2</v>
      </c>
      <c r="H332" s="4">
        <v>71.099999999999994</v>
      </c>
      <c r="J332" s="4">
        <v>0</v>
      </c>
      <c r="K332" s="4">
        <v>0.83560000000000001</v>
      </c>
      <c r="L332" s="4">
        <v>11.1652</v>
      </c>
      <c r="M332" s="4">
        <v>2.3271000000000002</v>
      </c>
      <c r="N332" s="4">
        <v>195.5282</v>
      </c>
      <c r="O332" s="4">
        <v>20.234300000000001</v>
      </c>
      <c r="P332" s="4">
        <v>215.8</v>
      </c>
      <c r="Q332" s="4">
        <v>151.8724</v>
      </c>
      <c r="R332" s="4">
        <v>15.7166</v>
      </c>
      <c r="S332" s="4">
        <v>167.6</v>
      </c>
      <c r="T332" s="4">
        <v>71.080399999999997</v>
      </c>
      <c r="W332" s="4">
        <v>0</v>
      </c>
      <c r="X332" s="4">
        <v>0</v>
      </c>
      <c r="Y332" s="4">
        <v>11.5</v>
      </c>
      <c r="Z332" s="4">
        <v>863</v>
      </c>
      <c r="AA332" s="4">
        <v>876</v>
      </c>
      <c r="AB332" s="4">
        <v>837</v>
      </c>
      <c r="AC332" s="4">
        <v>87</v>
      </c>
      <c r="AD332" s="4">
        <v>13.84</v>
      </c>
      <c r="AE332" s="4">
        <v>0.32</v>
      </c>
      <c r="AF332" s="4">
        <v>991</v>
      </c>
      <c r="AG332" s="4">
        <v>-7</v>
      </c>
      <c r="AH332" s="4">
        <v>11.276999999999999</v>
      </c>
      <c r="AI332" s="4">
        <v>27</v>
      </c>
      <c r="AJ332" s="4">
        <v>136.30000000000001</v>
      </c>
      <c r="AK332" s="4">
        <v>132.4</v>
      </c>
      <c r="AL332" s="4">
        <v>4.5</v>
      </c>
      <c r="AM332" s="4">
        <v>142</v>
      </c>
      <c r="AN332" s="4" t="s">
        <v>155</v>
      </c>
      <c r="AO332" s="4">
        <v>2</v>
      </c>
      <c r="AP332" s="5">
        <v>0.83428240740740733</v>
      </c>
      <c r="AQ332" s="4">
        <v>47.162194</v>
      </c>
      <c r="AR332" s="4">
        <v>-88.484200000000001</v>
      </c>
      <c r="AS332" s="4">
        <v>315.5</v>
      </c>
      <c r="AT332" s="4">
        <v>36.700000000000003</v>
      </c>
      <c r="AU332" s="4">
        <v>12</v>
      </c>
      <c r="AV332" s="4">
        <v>11</v>
      </c>
      <c r="AW332" s="4" t="s">
        <v>415</v>
      </c>
      <c r="AX332" s="4">
        <v>1</v>
      </c>
      <c r="AY332" s="4">
        <v>1.5</v>
      </c>
      <c r="AZ332" s="4">
        <v>1.7707999999999999</v>
      </c>
      <c r="BA332" s="4">
        <v>11.154</v>
      </c>
      <c r="BB332" s="4">
        <v>10.28</v>
      </c>
      <c r="BC332" s="4">
        <v>0.92</v>
      </c>
      <c r="BD332" s="4">
        <v>19.681000000000001</v>
      </c>
      <c r="BE332" s="4">
        <v>2000.164</v>
      </c>
      <c r="BF332" s="4">
        <v>265.33499999999998</v>
      </c>
      <c r="BG332" s="4">
        <v>3.6680000000000001</v>
      </c>
      <c r="BH332" s="4">
        <v>0.38</v>
      </c>
      <c r="BI332" s="4">
        <v>4.048</v>
      </c>
      <c r="BJ332" s="4">
        <v>2.8490000000000002</v>
      </c>
      <c r="BK332" s="4">
        <v>0.29499999999999998</v>
      </c>
      <c r="BL332" s="4">
        <v>3.1440000000000001</v>
      </c>
      <c r="BM332" s="4">
        <v>0.52800000000000002</v>
      </c>
      <c r="BQ332" s="4">
        <v>0</v>
      </c>
      <c r="BR332" s="4">
        <v>0.60101400000000005</v>
      </c>
      <c r="BS332" s="4">
        <v>-5</v>
      </c>
      <c r="BT332" s="4">
        <v>6.0000000000000001E-3</v>
      </c>
      <c r="BU332" s="4">
        <v>14.687279999999999</v>
      </c>
      <c r="BV332" s="4">
        <v>0.1212</v>
      </c>
    </row>
    <row r="333" spans="1:74" x14ac:dyDescent="0.25">
      <c r="A333" s="2">
        <v>42804</v>
      </c>
      <c r="B333" s="3">
        <v>0.62599781249999997</v>
      </c>
      <c r="C333" s="4">
        <v>13.22</v>
      </c>
      <c r="D333" s="4">
        <v>2.9018999999999999</v>
      </c>
      <c r="E333" s="4">
        <v>29019.185558000001</v>
      </c>
      <c r="F333" s="4">
        <v>152.6</v>
      </c>
      <c r="G333" s="4">
        <v>20.8</v>
      </c>
      <c r="H333" s="4">
        <v>109.5</v>
      </c>
      <c r="J333" s="4">
        <v>0</v>
      </c>
      <c r="K333" s="4">
        <v>0.83550000000000002</v>
      </c>
      <c r="L333" s="4">
        <v>11.045199999999999</v>
      </c>
      <c r="M333" s="4">
        <v>2.4245000000000001</v>
      </c>
      <c r="N333" s="4">
        <v>127.5303</v>
      </c>
      <c r="O333" s="4">
        <v>17.3858</v>
      </c>
      <c r="P333" s="4">
        <v>144.9</v>
      </c>
      <c r="Q333" s="4">
        <v>99.0565</v>
      </c>
      <c r="R333" s="4">
        <v>13.504</v>
      </c>
      <c r="S333" s="4">
        <v>112.6</v>
      </c>
      <c r="T333" s="4">
        <v>109.4892</v>
      </c>
      <c r="W333" s="4">
        <v>0</v>
      </c>
      <c r="X333" s="4">
        <v>0</v>
      </c>
      <c r="Y333" s="4">
        <v>11.6</v>
      </c>
      <c r="Z333" s="4">
        <v>864</v>
      </c>
      <c r="AA333" s="4">
        <v>875</v>
      </c>
      <c r="AB333" s="4">
        <v>837</v>
      </c>
      <c r="AC333" s="4">
        <v>87</v>
      </c>
      <c r="AD333" s="4">
        <v>13.84</v>
      </c>
      <c r="AE333" s="4">
        <v>0.32</v>
      </c>
      <c r="AF333" s="4">
        <v>991</v>
      </c>
      <c r="AG333" s="4">
        <v>-7</v>
      </c>
      <c r="AH333" s="4">
        <v>12</v>
      </c>
      <c r="AI333" s="4">
        <v>27</v>
      </c>
      <c r="AJ333" s="4">
        <v>137</v>
      </c>
      <c r="AK333" s="4">
        <v>131</v>
      </c>
      <c r="AL333" s="4">
        <v>4.3</v>
      </c>
      <c r="AM333" s="4">
        <v>142</v>
      </c>
      <c r="AN333" s="4" t="s">
        <v>155</v>
      </c>
      <c r="AO333" s="4">
        <v>2</v>
      </c>
      <c r="AP333" s="5">
        <v>0.83429398148148148</v>
      </c>
      <c r="AQ333" s="4">
        <v>47.162346999999997</v>
      </c>
      <c r="AR333" s="4">
        <v>-88.484200000000001</v>
      </c>
      <c r="AS333" s="4">
        <v>315.7</v>
      </c>
      <c r="AT333" s="4">
        <v>37.799999999999997</v>
      </c>
      <c r="AU333" s="4">
        <v>12</v>
      </c>
      <c r="AV333" s="4">
        <v>11</v>
      </c>
      <c r="AW333" s="4" t="s">
        <v>415</v>
      </c>
      <c r="AX333" s="4">
        <v>1</v>
      </c>
      <c r="AY333" s="4">
        <v>1.5</v>
      </c>
      <c r="AZ333" s="4">
        <v>1.8</v>
      </c>
      <c r="BA333" s="4">
        <v>11.154</v>
      </c>
      <c r="BB333" s="4">
        <v>10.28</v>
      </c>
      <c r="BC333" s="4">
        <v>0.92</v>
      </c>
      <c r="BD333" s="4">
        <v>19.693000000000001</v>
      </c>
      <c r="BE333" s="4">
        <v>1981.434</v>
      </c>
      <c r="BF333" s="4">
        <v>276.82100000000003</v>
      </c>
      <c r="BG333" s="4">
        <v>2.3959999999999999</v>
      </c>
      <c r="BH333" s="4">
        <v>0.32700000000000001</v>
      </c>
      <c r="BI333" s="4">
        <v>2.722</v>
      </c>
      <c r="BJ333" s="4">
        <v>1.861</v>
      </c>
      <c r="BK333" s="4">
        <v>0.254</v>
      </c>
      <c r="BL333" s="4">
        <v>2.1150000000000002</v>
      </c>
      <c r="BM333" s="4">
        <v>0.81440000000000001</v>
      </c>
      <c r="BQ333" s="4">
        <v>0</v>
      </c>
      <c r="BR333" s="4">
        <v>0.60323499999999997</v>
      </c>
      <c r="BS333" s="4">
        <v>-5</v>
      </c>
      <c r="BT333" s="4">
        <v>6.0000000000000001E-3</v>
      </c>
      <c r="BU333" s="4">
        <v>14.741555</v>
      </c>
      <c r="BV333" s="4">
        <v>0.1212</v>
      </c>
    </row>
    <row r="334" spans="1:74" x14ac:dyDescent="0.25">
      <c r="A334" s="2">
        <v>42804</v>
      </c>
      <c r="B334" s="3">
        <v>0.62600938657407401</v>
      </c>
      <c r="C334" s="4">
        <v>13.183</v>
      </c>
      <c r="D334" s="4">
        <v>2.9401000000000002</v>
      </c>
      <c r="E334" s="4">
        <v>29400.839328999999</v>
      </c>
      <c r="F334" s="4">
        <v>99.2</v>
      </c>
      <c r="G334" s="4">
        <v>9.8000000000000007</v>
      </c>
      <c r="H334" s="4">
        <v>101.9</v>
      </c>
      <c r="J334" s="4">
        <v>0</v>
      </c>
      <c r="K334" s="4">
        <v>0.83540000000000003</v>
      </c>
      <c r="L334" s="4">
        <v>11.013400000000001</v>
      </c>
      <c r="M334" s="4">
        <v>2.4561999999999999</v>
      </c>
      <c r="N334" s="4">
        <v>82.8964</v>
      </c>
      <c r="O334" s="4">
        <v>8.1868999999999996</v>
      </c>
      <c r="P334" s="4">
        <v>91.1</v>
      </c>
      <c r="Q334" s="4">
        <v>64.388000000000005</v>
      </c>
      <c r="R334" s="4">
        <v>6.359</v>
      </c>
      <c r="S334" s="4">
        <v>70.7</v>
      </c>
      <c r="T334" s="4">
        <v>101.8861</v>
      </c>
      <c r="W334" s="4">
        <v>0</v>
      </c>
      <c r="X334" s="4">
        <v>0</v>
      </c>
      <c r="Y334" s="4">
        <v>11.5</v>
      </c>
      <c r="Z334" s="4">
        <v>865</v>
      </c>
      <c r="AA334" s="4">
        <v>877</v>
      </c>
      <c r="AB334" s="4">
        <v>839</v>
      </c>
      <c r="AC334" s="4">
        <v>87</v>
      </c>
      <c r="AD334" s="4">
        <v>13.84</v>
      </c>
      <c r="AE334" s="4">
        <v>0.32</v>
      </c>
      <c r="AF334" s="4">
        <v>991</v>
      </c>
      <c r="AG334" s="4">
        <v>-7</v>
      </c>
      <c r="AH334" s="4">
        <v>12</v>
      </c>
      <c r="AI334" s="4">
        <v>27</v>
      </c>
      <c r="AJ334" s="4">
        <v>137</v>
      </c>
      <c r="AK334" s="4">
        <v>131.6</v>
      </c>
      <c r="AL334" s="4">
        <v>4.3</v>
      </c>
      <c r="AM334" s="4">
        <v>142</v>
      </c>
      <c r="AN334" s="4" t="s">
        <v>155</v>
      </c>
      <c r="AO334" s="4">
        <v>2</v>
      </c>
      <c r="AP334" s="5">
        <v>0.83430555555555552</v>
      </c>
      <c r="AQ334" s="4">
        <v>47.162506999999998</v>
      </c>
      <c r="AR334" s="4">
        <v>-88.484178</v>
      </c>
      <c r="AS334" s="4">
        <v>316.39999999999998</v>
      </c>
      <c r="AT334" s="4">
        <v>39.1</v>
      </c>
      <c r="AU334" s="4">
        <v>12</v>
      </c>
      <c r="AV334" s="4">
        <v>10</v>
      </c>
      <c r="AW334" s="4" t="s">
        <v>424</v>
      </c>
      <c r="AX334" s="4">
        <v>1.0708</v>
      </c>
      <c r="AY334" s="4">
        <v>1.7831999999999999</v>
      </c>
      <c r="AZ334" s="4">
        <v>2.0832000000000002</v>
      </c>
      <c r="BA334" s="4">
        <v>11.154</v>
      </c>
      <c r="BB334" s="4">
        <v>10.28</v>
      </c>
      <c r="BC334" s="4">
        <v>0.92</v>
      </c>
      <c r="BD334" s="4">
        <v>19.702999999999999</v>
      </c>
      <c r="BE334" s="4">
        <v>1975.855</v>
      </c>
      <c r="BF334" s="4">
        <v>280.45800000000003</v>
      </c>
      <c r="BG334" s="4">
        <v>1.5569999999999999</v>
      </c>
      <c r="BH334" s="4">
        <v>0.154</v>
      </c>
      <c r="BI334" s="4">
        <v>1.7110000000000001</v>
      </c>
      <c r="BJ334" s="4">
        <v>1.21</v>
      </c>
      <c r="BK334" s="4">
        <v>0.11899999999999999</v>
      </c>
      <c r="BL334" s="4">
        <v>1.329</v>
      </c>
      <c r="BM334" s="4">
        <v>0.75790000000000002</v>
      </c>
      <c r="BQ334" s="4">
        <v>0</v>
      </c>
      <c r="BR334" s="4">
        <v>0.64632400000000001</v>
      </c>
      <c r="BS334" s="4">
        <v>-5</v>
      </c>
      <c r="BT334" s="4">
        <v>6.0000000000000001E-3</v>
      </c>
      <c r="BU334" s="4">
        <v>15.794543000000001</v>
      </c>
      <c r="BV334" s="4">
        <v>0.1212</v>
      </c>
    </row>
    <row r="335" spans="1:74" x14ac:dyDescent="0.25">
      <c r="A335" s="2">
        <v>42804</v>
      </c>
      <c r="B335" s="3">
        <v>0.62602096064814816</v>
      </c>
      <c r="C335" s="4">
        <v>13.175000000000001</v>
      </c>
      <c r="D335" s="4">
        <v>2.9424999999999999</v>
      </c>
      <c r="E335" s="4">
        <v>29424.820144000001</v>
      </c>
      <c r="F335" s="4">
        <v>75.099999999999994</v>
      </c>
      <c r="G335" s="4">
        <v>13</v>
      </c>
      <c r="H335" s="4">
        <v>151.1</v>
      </c>
      <c r="J335" s="4">
        <v>0</v>
      </c>
      <c r="K335" s="4">
        <v>0.83550000000000002</v>
      </c>
      <c r="L335" s="4">
        <v>11.007999999999999</v>
      </c>
      <c r="M335" s="4">
        <v>2.4584999999999999</v>
      </c>
      <c r="N335" s="4">
        <v>62.751199999999997</v>
      </c>
      <c r="O335" s="4">
        <v>10.871</v>
      </c>
      <c r="P335" s="4">
        <v>73.599999999999994</v>
      </c>
      <c r="Q335" s="4">
        <v>48.740699999999997</v>
      </c>
      <c r="R335" s="4">
        <v>8.4437999999999995</v>
      </c>
      <c r="S335" s="4">
        <v>57.2</v>
      </c>
      <c r="T335" s="4">
        <v>151.09129999999999</v>
      </c>
      <c r="W335" s="4">
        <v>0</v>
      </c>
      <c r="X335" s="4">
        <v>0</v>
      </c>
      <c r="Y335" s="4">
        <v>11.6</v>
      </c>
      <c r="Z335" s="4">
        <v>866</v>
      </c>
      <c r="AA335" s="4">
        <v>878</v>
      </c>
      <c r="AB335" s="4">
        <v>839</v>
      </c>
      <c r="AC335" s="4">
        <v>87</v>
      </c>
      <c r="AD335" s="4">
        <v>13.84</v>
      </c>
      <c r="AE335" s="4">
        <v>0.32</v>
      </c>
      <c r="AF335" s="4">
        <v>991</v>
      </c>
      <c r="AG335" s="4">
        <v>-7</v>
      </c>
      <c r="AH335" s="4">
        <v>12</v>
      </c>
      <c r="AI335" s="4">
        <v>27</v>
      </c>
      <c r="AJ335" s="4">
        <v>137</v>
      </c>
      <c r="AK335" s="4">
        <v>133</v>
      </c>
      <c r="AL335" s="4">
        <v>4.8</v>
      </c>
      <c r="AM335" s="4">
        <v>142</v>
      </c>
      <c r="AN335" s="4" t="s">
        <v>155</v>
      </c>
      <c r="AO335" s="4">
        <v>2</v>
      </c>
      <c r="AP335" s="5">
        <v>0.83431712962962967</v>
      </c>
      <c r="AQ335" s="4">
        <v>47.162666999999999</v>
      </c>
      <c r="AR335" s="4">
        <v>-88.484157999999994</v>
      </c>
      <c r="AS335" s="4">
        <v>316.89999999999998</v>
      </c>
      <c r="AT335" s="4">
        <v>39.5</v>
      </c>
      <c r="AU335" s="4">
        <v>12</v>
      </c>
      <c r="AV335" s="4">
        <v>10</v>
      </c>
      <c r="AW335" s="4" t="s">
        <v>424</v>
      </c>
      <c r="AX335" s="4">
        <v>1.1000000000000001</v>
      </c>
      <c r="AY335" s="4">
        <v>1.9</v>
      </c>
      <c r="AZ335" s="4">
        <v>2.2000000000000002</v>
      </c>
      <c r="BA335" s="4">
        <v>11.154</v>
      </c>
      <c r="BB335" s="4">
        <v>10.28</v>
      </c>
      <c r="BC335" s="4">
        <v>0.92</v>
      </c>
      <c r="BD335" s="4">
        <v>19.684999999999999</v>
      </c>
      <c r="BE335" s="4">
        <v>1974.61</v>
      </c>
      <c r="BF335" s="4">
        <v>280.68799999999999</v>
      </c>
      <c r="BG335" s="4">
        <v>1.179</v>
      </c>
      <c r="BH335" s="4">
        <v>0.20399999999999999</v>
      </c>
      <c r="BI335" s="4">
        <v>1.383</v>
      </c>
      <c r="BJ335" s="4">
        <v>0.91600000000000004</v>
      </c>
      <c r="BK335" s="4">
        <v>0.159</v>
      </c>
      <c r="BL335" s="4">
        <v>1.0740000000000001</v>
      </c>
      <c r="BM335" s="4">
        <v>1.1237999999999999</v>
      </c>
      <c r="BQ335" s="4">
        <v>0</v>
      </c>
      <c r="BR335" s="4">
        <v>0.65970899999999999</v>
      </c>
      <c r="BS335" s="4">
        <v>-5</v>
      </c>
      <c r="BT335" s="4">
        <v>6.0000000000000001E-3</v>
      </c>
      <c r="BU335" s="4">
        <v>16.121638999999998</v>
      </c>
      <c r="BV335" s="4">
        <v>0.1212</v>
      </c>
    </row>
    <row r="336" spans="1:74" x14ac:dyDescent="0.25">
      <c r="A336" s="2">
        <v>42804</v>
      </c>
      <c r="B336" s="3">
        <v>0.6260325347222222</v>
      </c>
      <c r="C336" s="4">
        <v>13.24</v>
      </c>
      <c r="D336" s="4">
        <v>2.7934999999999999</v>
      </c>
      <c r="E336" s="4">
        <v>27935.056082999999</v>
      </c>
      <c r="F336" s="4">
        <v>55.8</v>
      </c>
      <c r="G336" s="4">
        <v>23.9</v>
      </c>
      <c r="H336" s="4">
        <v>160.80000000000001</v>
      </c>
      <c r="J336" s="4">
        <v>0</v>
      </c>
      <c r="K336" s="4">
        <v>0.83660000000000001</v>
      </c>
      <c r="L336" s="4">
        <v>11.075699999999999</v>
      </c>
      <c r="M336" s="4">
        <v>2.3369</v>
      </c>
      <c r="N336" s="4">
        <v>46.679699999999997</v>
      </c>
      <c r="O336" s="4">
        <v>19.993600000000001</v>
      </c>
      <c r="P336" s="4">
        <v>66.7</v>
      </c>
      <c r="Q336" s="4">
        <v>36.257399999999997</v>
      </c>
      <c r="R336" s="4">
        <v>15.5296</v>
      </c>
      <c r="S336" s="4">
        <v>51.8</v>
      </c>
      <c r="T336" s="4">
        <v>160.78460000000001</v>
      </c>
      <c r="W336" s="4">
        <v>0</v>
      </c>
      <c r="X336" s="4">
        <v>0</v>
      </c>
      <c r="Y336" s="4">
        <v>11.6</v>
      </c>
      <c r="Z336" s="4">
        <v>867</v>
      </c>
      <c r="AA336" s="4">
        <v>879</v>
      </c>
      <c r="AB336" s="4">
        <v>839</v>
      </c>
      <c r="AC336" s="4">
        <v>87</v>
      </c>
      <c r="AD336" s="4">
        <v>13.84</v>
      </c>
      <c r="AE336" s="4">
        <v>0.32</v>
      </c>
      <c r="AF336" s="4">
        <v>991</v>
      </c>
      <c r="AG336" s="4">
        <v>-7</v>
      </c>
      <c r="AH336" s="4">
        <v>11.723000000000001</v>
      </c>
      <c r="AI336" s="4">
        <v>27</v>
      </c>
      <c r="AJ336" s="4">
        <v>137</v>
      </c>
      <c r="AK336" s="4">
        <v>133.6</v>
      </c>
      <c r="AL336" s="4">
        <v>4.9000000000000004</v>
      </c>
      <c r="AM336" s="4">
        <v>142</v>
      </c>
      <c r="AN336" s="4" t="s">
        <v>155</v>
      </c>
      <c r="AO336" s="4">
        <v>2</v>
      </c>
      <c r="AP336" s="5">
        <v>0.8343287037037036</v>
      </c>
      <c r="AQ336" s="4">
        <v>47.162832999999999</v>
      </c>
      <c r="AR336" s="4">
        <v>-88.484165000000004</v>
      </c>
      <c r="AS336" s="4">
        <v>316.89999999999998</v>
      </c>
      <c r="AT336" s="4">
        <v>40.6</v>
      </c>
      <c r="AU336" s="4">
        <v>12</v>
      </c>
      <c r="AV336" s="4">
        <v>10</v>
      </c>
      <c r="AW336" s="4" t="s">
        <v>424</v>
      </c>
      <c r="AX336" s="4">
        <v>1.1000000000000001</v>
      </c>
      <c r="AY336" s="4">
        <v>1.7585409999999999</v>
      </c>
      <c r="AZ336" s="4">
        <v>2.1292710000000001</v>
      </c>
      <c r="BA336" s="4">
        <v>11.154</v>
      </c>
      <c r="BB336" s="4">
        <v>10.34</v>
      </c>
      <c r="BC336" s="4">
        <v>0.93</v>
      </c>
      <c r="BD336" s="4">
        <v>19.538</v>
      </c>
      <c r="BE336" s="4">
        <v>1994.6130000000001</v>
      </c>
      <c r="BF336" s="4">
        <v>267.85899999999998</v>
      </c>
      <c r="BG336" s="4">
        <v>0.88</v>
      </c>
      <c r="BH336" s="4">
        <v>0.377</v>
      </c>
      <c r="BI336" s="4">
        <v>1.2569999999999999</v>
      </c>
      <c r="BJ336" s="4">
        <v>0.68400000000000005</v>
      </c>
      <c r="BK336" s="4">
        <v>0.29299999999999998</v>
      </c>
      <c r="BL336" s="4">
        <v>0.97699999999999998</v>
      </c>
      <c r="BM336" s="4">
        <v>1.2005999999999999</v>
      </c>
      <c r="BQ336" s="4">
        <v>0</v>
      </c>
      <c r="BR336" s="4">
        <v>0.66922999999999999</v>
      </c>
      <c r="BS336" s="4">
        <v>-5</v>
      </c>
      <c r="BT336" s="4">
        <v>6.2769999999999996E-3</v>
      </c>
      <c r="BU336" s="4">
        <v>16.354308</v>
      </c>
      <c r="BV336" s="4">
        <v>0.12679499999999999</v>
      </c>
    </row>
    <row r="337" spans="1:74" x14ac:dyDescent="0.25">
      <c r="A337" s="2">
        <v>42804</v>
      </c>
      <c r="B337" s="3">
        <v>0.62604410879629635</v>
      </c>
      <c r="C337" s="4">
        <v>13.446999999999999</v>
      </c>
      <c r="D337" s="4">
        <v>2.2326999999999999</v>
      </c>
      <c r="E337" s="4">
        <v>22326.941082000001</v>
      </c>
      <c r="F337" s="4">
        <v>45.5</v>
      </c>
      <c r="G337" s="4">
        <v>28.7</v>
      </c>
      <c r="H337" s="4">
        <v>190.5</v>
      </c>
      <c r="J337" s="4">
        <v>0</v>
      </c>
      <c r="K337" s="4">
        <v>0.84060000000000001</v>
      </c>
      <c r="L337" s="4">
        <v>11.3035</v>
      </c>
      <c r="M337" s="4">
        <v>1.8768</v>
      </c>
      <c r="N337" s="4">
        <v>38.2547</v>
      </c>
      <c r="O337" s="4">
        <v>24.1248</v>
      </c>
      <c r="P337" s="4">
        <v>62.4</v>
      </c>
      <c r="Q337" s="4">
        <v>29.713899999999999</v>
      </c>
      <c r="R337" s="4">
        <v>18.738700000000001</v>
      </c>
      <c r="S337" s="4">
        <v>48.5</v>
      </c>
      <c r="T337" s="4">
        <v>190.5</v>
      </c>
      <c r="W337" s="4">
        <v>0</v>
      </c>
      <c r="X337" s="4">
        <v>0</v>
      </c>
      <c r="Y337" s="4">
        <v>11.5</v>
      </c>
      <c r="Z337" s="4">
        <v>868</v>
      </c>
      <c r="AA337" s="4">
        <v>879</v>
      </c>
      <c r="AB337" s="4">
        <v>840</v>
      </c>
      <c r="AC337" s="4">
        <v>87</v>
      </c>
      <c r="AD337" s="4">
        <v>13.84</v>
      </c>
      <c r="AE337" s="4">
        <v>0.32</v>
      </c>
      <c r="AF337" s="4">
        <v>991</v>
      </c>
      <c r="AG337" s="4">
        <v>-7</v>
      </c>
      <c r="AH337" s="4">
        <v>11.276999999999999</v>
      </c>
      <c r="AI337" s="4">
        <v>27</v>
      </c>
      <c r="AJ337" s="4">
        <v>137</v>
      </c>
      <c r="AK337" s="4">
        <v>135</v>
      </c>
      <c r="AL337" s="4">
        <v>4.9000000000000004</v>
      </c>
      <c r="AM337" s="4">
        <v>142</v>
      </c>
      <c r="AN337" s="4" t="s">
        <v>155</v>
      </c>
      <c r="AO337" s="4">
        <v>2</v>
      </c>
      <c r="AP337" s="5">
        <v>0.83434027777777775</v>
      </c>
      <c r="AQ337" s="4">
        <v>47.163001000000001</v>
      </c>
      <c r="AR337" s="4">
        <v>-88.484213999999994</v>
      </c>
      <c r="AS337" s="4">
        <v>317.2</v>
      </c>
      <c r="AT337" s="4">
        <v>41.5</v>
      </c>
      <c r="AU337" s="4">
        <v>12</v>
      </c>
      <c r="AV337" s="4">
        <v>11</v>
      </c>
      <c r="AW337" s="4" t="s">
        <v>415</v>
      </c>
      <c r="AX337" s="4">
        <v>1.1000000000000001</v>
      </c>
      <c r="AY337" s="4">
        <v>1.7707710000000001</v>
      </c>
      <c r="AZ337" s="4">
        <v>2.1707709999999998</v>
      </c>
      <c r="BA337" s="4">
        <v>11.154</v>
      </c>
      <c r="BB337" s="4">
        <v>10.62</v>
      </c>
      <c r="BC337" s="4">
        <v>0.95</v>
      </c>
      <c r="BD337" s="4">
        <v>18.965</v>
      </c>
      <c r="BE337" s="4">
        <v>2071.1309999999999</v>
      </c>
      <c r="BF337" s="4">
        <v>218.869</v>
      </c>
      <c r="BG337" s="4">
        <v>0.73399999999999999</v>
      </c>
      <c r="BH337" s="4">
        <v>0.46300000000000002</v>
      </c>
      <c r="BI337" s="4">
        <v>1.1970000000000001</v>
      </c>
      <c r="BJ337" s="4">
        <v>0.56999999999999995</v>
      </c>
      <c r="BK337" s="4">
        <v>0.36</v>
      </c>
      <c r="BL337" s="4">
        <v>0.93</v>
      </c>
      <c r="BM337" s="4">
        <v>1.4473</v>
      </c>
      <c r="BQ337" s="4">
        <v>0</v>
      </c>
      <c r="BR337" s="4">
        <v>0.64870399999999995</v>
      </c>
      <c r="BS337" s="4">
        <v>-5</v>
      </c>
      <c r="BT337" s="4">
        <v>7.0000000000000001E-3</v>
      </c>
      <c r="BU337" s="4">
        <v>15.852703999999999</v>
      </c>
      <c r="BV337" s="4">
        <v>0.1414</v>
      </c>
    </row>
    <row r="338" spans="1:74" x14ac:dyDescent="0.25">
      <c r="A338" s="2">
        <v>42804</v>
      </c>
      <c r="B338" s="3">
        <v>0.62605568287037039</v>
      </c>
      <c r="C338" s="4">
        <v>13.791</v>
      </c>
      <c r="D338" s="4">
        <v>1.6177999999999999</v>
      </c>
      <c r="E338" s="4">
        <v>16178.253425000001</v>
      </c>
      <c r="F338" s="4">
        <v>36.299999999999997</v>
      </c>
      <c r="G338" s="4">
        <v>26.4</v>
      </c>
      <c r="H338" s="4">
        <v>179.6</v>
      </c>
      <c r="J338" s="4">
        <v>0</v>
      </c>
      <c r="K338" s="4">
        <v>0.84399999999999997</v>
      </c>
      <c r="L338" s="4">
        <v>11.639799999999999</v>
      </c>
      <c r="M338" s="4">
        <v>1.3654999999999999</v>
      </c>
      <c r="N338" s="4">
        <v>30.646000000000001</v>
      </c>
      <c r="O338" s="4">
        <v>22.269100000000002</v>
      </c>
      <c r="P338" s="4">
        <v>52.9</v>
      </c>
      <c r="Q338" s="4">
        <v>23.8048</v>
      </c>
      <c r="R338" s="4">
        <v>17.297899999999998</v>
      </c>
      <c r="S338" s="4">
        <v>41.1</v>
      </c>
      <c r="T338" s="4">
        <v>179.6379</v>
      </c>
      <c r="W338" s="4">
        <v>0</v>
      </c>
      <c r="X338" s="4">
        <v>0</v>
      </c>
      <c r="Y338" s="4">
        <v>11.6</v>
      </c>
      <c r="Z338" s="4">
        <v>867</v>
      </c>
      <c r="AA338" s="4">
        <v>879</v>
      </c>
      <c r="AB338" s="4">
        <v>837</v>
      </c>
      <c r="AC338" s="4">
        <v>87</v>
      </c>
      <c r="AD338" s="4">
        <v>13.85</v>
      </c>
      <c r="AE338" s="4">
        <v>0.32</v>
      </c>
      <c r="AF338" s="4">
        <v>990</v>
      </c>
      <c r="AG338" s="4">
        <v>-7</v>
      </c>
      <c r="AH338" s="4">
        <v>12</v>
      </c>
      <c r="AI338" s="4">
        <v>27</v>
      </c>
      <c r="AJ338" s="4">
        <v>137</v>
      </c>
      <c r="AK338" s="4">
        <v>135.30000000000001</v>
      </c>
      <c r="AL338" s="4">
        <v>5.0999999999999996</v>
      </c>
      <c r="AM338" s="4">
        <v>142</v>
      </c>
      <c r="AN338" s="4" t="s">
        <v>155</v>
      </c>
      <c r="AO338" s="4">
        <v>2</v>
      </c>
      <c r="AP338" s="5">
        <v>0.8343518518518519</v>
      </c>
      <c r="AQ338" s="4">
        <v>47.163162999999997</v>
      </c>
      <c r="AR338" s="4">
        <v>-88.484301000000002</v>
      </c>
      <c r="AS338" s="4">
        <v>317.60000000000002</v>
      </c>
      <c r="AT338" s="4">
        <v>41.8</v>
      </c>
      <c r="AU338" s="4">
        <v>12</v>
      </c>
      <c r="AV338" s="4">
        <v>10</v>
      </c>
      <c r="AW338" s="4" t="s">
        <v>419</v>
      </c>
      <c r="AX338" s="4">
        <v>1.1708000000000001</v>
      </c>
      <c r="AY338" s="4">
        <v>2.0124</v>
      </c>
      <c r="AZ338" s="4">
        <v>2.4832000000000001</v>
      </c>
      <c r="BA338" s="4">
        <v>11.154</v>
      </c>
      <c r="BB338" s="4">
        <v>10.87</v>
      </c>
      <c r="BC338" s="4">
        <v>0.97</v>
      </c>
      <c r="BD338" s="4">
        <v>18.477</v>
      </c>
      <c r="BE338" s="4">
        <v>2161.6860000000001</v>
      </c>
      <c r="BF338" s="4">
        <v>161.40600000000001</v>
      </c>
      <c r="BG338" s="4">
        <v>0.59599999999999997</v>
      </c>
      <c r="BH338" s="4">
        <v>0.433</v>
      </c>
      <c r="BI338" s="4">
        <v>1.0289999999999999</v>
      </c>
      <c r="BJ338" s="4">
        <v>0.46300000000000002</v>
      </c>
      <c r="BK338" s="4">
        <v>0.33600000000000002</v>
      </c>
      <c r="BL338" s="4">
        <v>0.79900000000000004</v>
      </c>
      <c r="BM338" s="4">
        <v>1.3833</v>
      </c>
      <c r="BQ338" s="4">
        <v>0</v>
      </c>
      <c r="BR338" s="4">
        <v>0.59710300000000005</v>
      </c>
      <c r="BS338" s="4">
        <v>-5</v>
      </c>
      <c r="BT338" s="4">
        <v>7.0000000000000001E-3</v>
      </c>
      <c r="BU338" s="4">
        <v>14.591704999999999</v>
      </c>
      <c r="BV338" s="4">
        <v>0.1414</v>
      </c>
    </row>
    <row r="339" spans="1:74" x14ac:dyDescent="0.25">
      <c r="A339" s="2">
        <v>42804</v>
      </c>
      <c r="B339" s="3">
        <v>0.62606725694444443</v>
      </c>
      <c r="C339" s="4">
        <v>13.805999999999999</v>
      </c>
      <c r="D339" s="4">
        <v>1.3341000000000001</v>
      </c>
      <c r="E339" s="4">
        <v>13340.696517</v>
      </c>
      <c r="F339" s="4">
        <v>31.6</v>
      </c>
      <c r="G339" s="4">
        <v>16</v>
      </c>
      <c r="H339" s="4">
        <v>130.4</v>
      </c>
      <c r="J339" s="4">
        <v>0</v>
      </c>
      <c r="K339" s="4">
        <v>0.84689999999999999</v>
      </c>
      <c r="L339" s="4">
        <v>11.692299999999999</v>
      </c>
      <c r="M339" s="4">
        <v>1.1297999999999999</v>
      </c>
      <c r="N339" s="4">
        <v>26.7758</v>
      </c>
      <c r="O339" s="4">
        <v>13.5794</v>
      </c>
      <c r="P339" s="4">
        <v>40.4</v>
      </c>
      <c r="Q339" s="4">
        <v>20.798300000000001</v>
      </c>
      <c r="R339" s="4">
        <v>10.5479</v>
      </c>
      <c r="S339" s="4">
        <v>31.3</v>
      </c>
      <c r="T339" s="4">
        <v>130.4</v>
      </c>
      <c r="W339" s="4">
        <v>0</v>
      </c>
      <c r="X339" s="4">
        <v>0</v>
      </c>
      <c r="Y339" s="4">
        <v>11.6</v>
      </c>
      <c r="Z339" s="4">
        <v>865</v>
      </c>
      <c r="AA339" s="4">
        <v>879</v>
      </c>
      <c r="AB339" s="4">
        <v>835</v>
      </c>
      <c r="AC339" s="4">
        <v>87</v>
      </c>
      <c r="AD339" s="4">
        <v>13.85</v>
      </c>
      <c r="AE339" s="4">
        <v>0.32</v>
      </c>
      <c r="AF339" s="4">
        <v>990</v>
      </c>
      <c r="AG339" s="4">
        <v>-7</v>
      </c>
      <c r="AH339" s="4">
        <v>12</v>
      </c>
      <c r="AI339" s="4">
        <v>27</v>
      </c>
      <c r="AJ339" s="4">
        <v>137</v>
      </c>
      <c r="AK339" s="4">
        <v>135.4</v>
      </c>
      <c r="AL339" s="4">
        <v>5.0999999999999996</v>
      </c>
      <c r="AM339" s="4">
        <v>142</v>
      </c>
      <c r="AN339" s="4" t="s">
        <v>155</v>
      </c>
      <c r="AO339" s="4">
        <v>2</v>
      </c>
      <c r="AP339" s="5">
        <v>0.83436342592592594</v>
      </c>
      <c r="AQ339" s="4">
        <v>47.163322000000001</v>
      </c>
      <c r="AR339" s="4">
        <v>-88.484398999999996</v>
      </c>
      <c r="AS339" s="4">
        <v>317.89999999999998</v>
      </c>
      <c r="AT339" s="4">
        <v>42</v>
      </c>
      <c r="AU339" s="4">
        <v>12</v>
      </c>
      <c r="AV339" s="4">
        <v>10</v>
      </c>
      <c r="AW339" s="4" t="s">
        <v>419</v>
      </c>
      <c r="AX339" s="4">
        <v>1.2</v>
      </c>
      <c r="AY339" s="4">
        <v>1.746</v>
      </c>
      <c r="AZ339" s="4">
        <v>2.1751999999999998</v>
      </c>
      <c r="BA339" s="4">
        <v>11.154</v>
      </c>
      <c r="BB339" s="4">
        <v>11.08</v>
      </c>
      <c r="BC339" s="4">
        <v>0.99</v>
      </c>
      <c r="BD339" s="4">
        <v>18.082000000000001</v>
      </c>
      <c r="BE339" s="4">
        <v>2203.375</v>
      </c>
      <c r="BF339" s="4">
        <v>135.50700000000001</v>
      </c>
      <c r="BG339" s="4">
        <v>0.52800000000000002</v>
      </c>
      <c r="BH339" s="4">
        <v>0.26800000000000002</v>
      </c>
      <c r="BI339" s="4">
        <v>0.79600000000000004</v>
      </c>
      <c r="BJ339" s="4">
        <v>0.41</v>
      </c>
      <c r="BK339" s="4">
        <v>0.20799999999999999</v>
      </c>
      <c r="BL339" s="4">
        <v>0.61899999999999999</v>
      </c>
      <c r="BM339" s="4">
        <v>1.0188999999999999</v>
      </c>
      <c r="BQ339" s="4">
        <v>0</v>
      </c>
      <c r="BR339" s="4">
        <v>0.55521600000000004</v>
      </c>
      <c r="BS339" s="4">
        <v>-5</v>
      </c>
      <c r="BT339" s="4">
        <v>7.0000000000000001E-3</v>
      </c>
      <c r="BU339" s="4">
        <v>13.568092</v>
      </c>
      <c r="BV339" s="4">
        <v>0.1414</v>
      </c>
    </row>
    <row r="340" spans="1:74" x14ac:dyDescent="0.25">
      <c r="A340" s="2">
        <v>42804</v>
      </c>
      <c r="B340" s="3">
        <v>0.62607883101851847</v>
      </c>
      <c r="C340" s="4">
        <v>13.917999999999999</v>
      </c>
      <c r="D340" s="4">
        <v>1.28</v>
      </c>
      <c r="E340" s="4">
        <v>12799.708028999999</v>
      </c>
      <c r="F340" s="4">
        <v>28.8</v>
      </c>
      <c r="G340" s="4">
        <v>16.2</v>
      </c>
      <c r="H340" s="4">
        <v>151.1</v>
      </c>
      <c r="J340" s="4">
        <v>0</v>
      </c>
      <c r="K340" s="4">
        <v>0.84650000000000003</v>
      </c>
      <c r="L340" s="4">
        <v>11.781000000000001</v>
      </c>
      <c r="M340" s="4">
        <v>1.0833999999999999</v>
      </c>
      <c r="N340" s="4">
        <v>24.338000000000001</v>
      </c>
      <c r="O340" s="4">
        <v>13.7271</v>
      </c>
      <c r="P340" s="4">
        <v>38.1</v>
      </c>
      <c r="Q340" s="4">
        <v>18.904</v>
      </c>
      <c r="R340" s="4">
        <v>10.6622</v>
      </c>
      <c r="S340" s="4">
        <v>29.6</v>
      </c>
      <c r="T340" s="4">
        <v>151.07470000000001</v>
      </c>
      <c r="W340" s="4">
        <v>0</v>
      </c>
      <c r="X340" s="4">
        <v>0</v>
      </c>
      <c r="Y340" s="4">
        <v>11.8</v>
      </c>
      <c r="Z340" s="4">
        <v>864</v>
      </c>
      <c r="AA340" s="4">
        <v>877</v>
      </c>
      <c r="AB340" s="4">
        <v>836</v>
      </c>
      <c r="AC340" s="4">
        <v>87</v>
      </c>
      <c r="AD340" s="4">
        <v>13.84</v>
      </c>
      <c r="AE340" s="4">
        <v>0.32</v>
      </c>
      <c r="AF340" s="4">
        <v>991</v>
      </c>
      <c r="AG340" s="4">
        <v>-7</v>
      </c>
      <c r="AH340" s="4">
        <v>12</v>
      </c>
      <c r="AI340" s="4">
        <v>27</v>
      </c>
      <c r="AJ340" s="4">
        <v>137</v>
      </c>
      <c r="AK340" s="4">
        <v>134</v>
      </c>
      <c r="AL340" s="4">
        <v>5.2</v>
      </c>
      <c r="AM340" s="4">
        <v>142</v>
      </c>
      <c r="AN340" s="4" t="s">
        <v>155</v>
      </c>
      <c r="AO340" s="4">
        <v>2</v>
      </c>
      <c r="AP340" s="5">
        <v>0.83437499999999998</v>
      </c>
      <c r="AQ340" s="4">
        <v>47.163473000000003</v>
      </c>
      <c r="AR340" s="4">
        <v>-88.484522999999996</v>
      </c>
      <c r="AS340" s="4">
        <v>318.10000000000002</v>
      </c>
      <c r="AT340" s="4">
        <v>42.4</v>
      </c>
      <c r="AU340" s="4">
        <v>12</v>
      </c>
      <c r="AV340" s="4">
        <v>10</v>
      </c>
      <c r="AW340" s="4" t="s">
        <v>419</v>
      </c>
      <c r="AX340" s="4">
        <v>1.3415999999999999</v>
      </c>
      <c r="AY340" s="4">
        <v>1.1752</v>
      </c>
      <c r="AZ340" s="4">
        <v>2.1415999999999999</v>
      </c>
      <c r="BA340" s="4">
        <v>11.154</v>
      </c>
      <c r="BB340" s="4">
        <v>11.05</v>
      </c>
      <c r="BC340" s="4">
        <v>0.99</v>
      </c>
      <c r="BD340" s="4">
        <v>18.14</v>
      </c>
      <c r="BE340" s="4">
        <v>2212.4110000000001</v>
      </c>
      <c r="BF340" s="4">
        <v>129.49799999999999</v>
      </c>
      <c r="BG340" s="4">
        <v>0.47899999999999998</v>
      </c>
      <c r="BH340" s="4">
        <v>0.27</v>
      </c>
      <c r="BI340" s="4">
        <v>0.749</v>
      </c>
      <c r="BJ340" s="4">
        <v>0.372</v>
      </c>
      <c r="BK340" s="4">
        <v>0.21</v>
      </c>
      <c r="BL340" s="4">
        <v>0.58099999999999996</v>
      </c>
      <c r="BM340" s="4">
        <v>1.1763999999999999</v>
      </c>
      <c r="BQ340" s="4">
        <v>0</v>
      </c>
      <c r="BR340" s="4">
        <v>0.54688700000000001</v>
      </c>
      <c r="BS340" s="4">
        <v>-5</v>
      </c>
      <c r="BT340" s="4">
        <v>6.7229999999999998E-3</v>
      </c>
      <c r="BU340" s="4">
        <v>13.364554</v>
      </c>
      <c r="BV340" s="4">
        <v>0.13580999999999999</v>
      </c>
    </row>
    <row r="341" spans="1:74" x14ac:dyDescent="0.25">
      <c r="A341" s="2">
        <v>42804</v>
      </c>
      <c r="B341" s="3">
        <v>0.62609040509259262</v>
      </c>
      <c r="C341" s="4">
        <v>13.97</v>
      </c>
      <c r="D341" s="4">
        <v>1.2775000000000001</v>
      </c>
      <c r="E341" s="4">
        <v>12775.377129</v>
      </c>
      <c r="F341" s="4">
        <v>26.5</v>
      </c>
      <c r="G341" s="4">
        <v>16.3</v>
      </c>
      <c r="H341" s="4">
        <v>150.5</v>
      </c>
      <c r="J341" s="4">
        <v>0</v>
      </c>
      <c r="K341" s="4">
        <v>0.84599999999999997</v>
      </c>
      <c r="L341" s="4">
        <v>11.818199999999999</v>
      </c>
      <c r="M341" s="4">
        <v>1.0808</v>
      </c>
      <c r="N341" s="4">
        <v>22.402100000000001</v>
      </c>
      <c r="O341" s="4">
        <v>13.803599999999999</v>
      </c>
      <c r="P341" s="4">
        <v>36.200000000000003</v>
      </c>
      <c r="Q341" s="4">
        <v>17.400600000000001</v>
      </c>
      <c r="R341" s="4">
        <v>10.7218</v>
      </c>
      <c r="S341" s="4">
        <v>28.1</v>
      </c>
      <c r="T341" s="4">
        <v>150.5</v>
      </c>
      <c r="W341" s="4">
        <v>0</v>
      </c>
      <c r="X341" s="4">
        <v>0</v>
      </c>
      <c r="Y341" s="4">
        <v>11.7</v>
      </c>
      <c r="Z341" s="4">
        <v>863</v>
      </c>
      <c r="AA341" s="4">
        <v>878</v>
      </c>
      <c r="AB341" s="4">
        <v>836</v>
      </c>
      <c r="AC341" s="4">
        <v>87</v>
      </c>
      <c r="AD341" s="4">
        <v>13.84</v>
      </c>
      <c r="AE341" s="4">
        <v>0.32</v>
      </c>
      <c r="AF341" s="4">
        <v>991</v>
      </c>
      <c r="AG341" s="4">
        <v>-7</v>
      </c>
      <c r="AH341" s="4">
        <v>12</v>
      </c>
      <c r="AI341" s="4">
        <v>27</v>
      </c>
      <c r="AJ341" s="4">
        <v>137</v>
      </c>
      <c r="AK341" s="4">
        <v>134</v>
      </c>
      <c r="AL341" s="4">
        <v>5</v>
      </c>
      <c r="AM341" s="4">
        <v>142</v>
      </c>
      <c r="AN341" s="4" t="s">
        <v>155</v>
      </c>
      <c r="AO341" s="4">
        <v>2</v>
      </c>
      <c r="AP341" s="5">
        <v>0.83438657407407402</v>
      </c>
      <c r="AQ341" s="4">
        <v>47.163618</v>
      </c>
      <c r="AR341" s="4">
        <v>-88.484657999999996</v>
      </c>
      <c r="AS341" s="4">
        <v>318.10000000000002</v>
      </c>
      <c r="AT341" s="4">
        <v>42.4</v>
      </c>
      <c r="AU341" s="4">
        <v>12</v>
      </c>
      <c r="AV341" s="4">
        <v>10</v>
      </c>
      <c r="AW341" s="4" t="s">
        <v>419</v>
      </c>
      <c r="AX341" s="4">
        <v>1.4708000000000001</v>
      </c>
      <c r="AY341" s="4">
        <v>1.2123999999999999</v>
      </c>
      <c r="AZ341" s="4">
        <v>2.3416000000000001</v>
      </c>
      <c r="BA341" s="4">
        <v>11.154</v>
      </c>
      <c r="BB341" s="4">
        <v>11.01</v>
      </c>
      <c r="BC341" s="4">
        <v>0.99</v>
      </c>
      <c r="BD341" s="4">
        <v>18.207999999999998</v>
      </c>
      <c r="BE341" s="4">
        <v>2213.4549999999999</v>
      </c>
      <c r="BF341" s="4">
        <v>128.83199999999999</v>
      </c>
      <c r="BG341" s="4">
        <v>0.439</v>
      </c>
      <c r="BH341" s="4">
        <v>0.27100000000000002</v>
      </c>
      <c r="BI341" s="4">
        <v>0.71</v>
      </c>
      <c r="BJ341" s="4">
        <v>0.34100000000000003</v>
      </c>
      <c r="BK341" s="4">
        <v>0.21</v>
      </c>
      <c r="BL341" s="4">
        <v>0.55200000000000005</v>
      </c>
      <c r="BM341" s="4">
        <v>1.1688000000000001</v>
      </c>
      <c r="BQ341" s="4">
        <v>0</v>
      </c>
      <c r="BR341" s="4">
        <v>0.52353799999999995</v>
      </c>
      <c r="BS341" s="4">
        <v>-5</v>
      </c>
      <c r="BT341" s="4">
        <v>6.0000000000000001E-3</v>
      </c>
      <c r="BU341" s="4">
        <v>12.793949</v>
      </c>
      <c r="BV341" s="4">
        <v>0.1212</v>
      </c>
    </row>
    <row r="342" spans="1:74" x14ac:dyDescent="0.25">
      <c r="A342" s="2">
        <v>42804</v>
      </c>
      <c r="B342" s="3">
        <v>0.62610197916666666</v>
      </c>
      <c r="C342" s="4">
        <v>13.97</v>
      </c>
      <c r="D342" s="4">
        <v>1.2972999999999999</v>
      </c>
      <c r="E342" s="4">
        <v>12972.512998</v>
      </c>
      <c r="F342" s="4">
        <v>25.3</v>
      </c>
      <c r="G342" s="4">
        <v>18</v>
      </c>
      <c r="H342" s="4">
        <v>160.5</v>
      </c>
      <c r="J342" s="4">
        <v>0</v>
      </c>
      <c r="K342" s="4">
        <v>0.84570000000000001</v>
      </c>
      <c r="L342" s="4">
        <v>11.8146</v>
      </c>
      <c r="M342" s="4">
        <v>1.0971</v>
      </c>
      <c r="N342" s="4">
        <v>21.395800000000001</v>
      </c>
      <c r="O342" s="4">
        <v>15.241</v>
      </c>
      <c r="P342" s="4">
        <v>36.6</v>
      </c>
      <c r="Q342" s="4">
        <v>16.619599999999998</v>
      </c>
      <c r="R342" s="4">
        <v>11.838800000000001</v>
      </c>
      <c r="S342" s="4">
        <v>28.5</v>
      </c>
      <c r="T342" s="4">
        <v>160.5</v>
      </c>
      <c r="W342" s="4">
        <v>0</v>
      </c>
      <c r="X342" s="4">
        <v>0</v>
      </c>
      <c r="Y342" s="4">
        <v>11.6</v>
      </c>
      <c r="Z342" s="4">
        <v>864</v>
      </c>
      <c r="AA342" s="4">
        <v>879</v>
      </c>
      <c r="AB342" s="4">
        <v>836</v>
      </c>
      <c r="AC342" s="4">
        <v>87</v>
      </c>
      <c r="AD342" s="4">
        <v>13.85</v>
      </c>
      <c r="AE342" s="4">
        <v>0.32</v>
      </c>
      <c r="AF342" s="4">
        <v>990</v>
      </c>
      <c r="AG342" s="4">
        <v>-7</v>
      </c>
      <c r="AH342" s="4">
        <v>12</v>
      </c>
      <c r="AI342" s="4">
        <v>27</v>
      </c>
      <c r="AJ342" s="4">
        <v>137</v>
      </c>
      <c r="AK342" s="4">
        <v>134.30000000000001</v>
      </c>
      <c r="AL342" s="4">
        <v>4.9000000000000004</v>
      </c>
      <c r="AM342" s="4">
        <v>142</v>
      </c>
      <c r="AN342" s="4" t="s">
        <v>155</v>
      </c>
      <c r="AO342" s="4">
        <v>2</v>
      </c>
      <c r="AP342" s="5">
        <v>0.83439814814814817</v>
      </c>
      <c r="AQ342" s="4">
        <v>47.163764</v>
      </c>
      <c r="AR342" s="4">
        <v>-88.484787999999995</v>
      </c>
      <c r="AS342" s="4">
        <v>318.10000000000002</v>
      </c>
      <c r="AT342" s="4">
        <v>42.3</v>
      </c>
      <c r="AU342" s="4">
        <v>12</v>
      </c>
      <c r="AV342" s="4">
        <v>10</v>
      </c>
      <c r="AW342" s="4" t="s">
        <v>419</v>
      </c>
      <c r="AX342" s="4">
        <v>1.5</v>
      </c>
      <c r="AY342" s="4">
        <v>1.3</v>
      </c>
      <c r="AZ342" s="4">
        <v>2.4</v>
      </c>
      <c r="BA342" s="4">
        <v>11.154</v>
      </c>
      <c r="BB342" s="4">
        <v>11</v>
      </c>
      <c r="BC342" s="4">
        <v>0.99</v>
      </c>
      <c r="BD342" s="4">
        <v>18.244</v>
      </c>
      <c r="BE342" s="4">
        <v>2210.4209999999998</v>
      </c>
      <c r="BF342" s="4">
        <v>130.64099999999999</v>
      </c>
      <c r="BG342" s="4">
        <v>0.41899999999999998</v>
      </c>
      <c r="BH342" s="4">
        <v>0.29899999999999999</v>
      </c>
      <c r="BI342" s="4">
        <v>0.71799999999999997</v>
      </c>
      <c r="BJ342" s="4">
        <v>0.32600000000000001</v>
      </c>
      <c r="BK342" s="4">
        <v>0.23200000000000001</v>
      </c>
      <c r="BL342" s="4">
        <v>0.55800000000000005</v>
      </c>
      <c r="BM342" s="4">
        <v>1.2451000000000001</v>
      </c>
      <c r="BQ342" s="4">
        <v>0</v>
      </c>
      <c r="BR342" s="4">
        <v>0.54459599999999997</v>
      </c>
      <c r="BS342" s="4">
        <v>-5</v>
      </c>
      <c r="BT342" s="4">
        <v>6.2769999999999996E-3</v>
      </c>
      <c r="BU342" s="4">
        <v>13.308565</v>
      </c>
      <c r="BV342" s="4">
        <v>0.12679499999999999</v>
      </c>
    </row>
    <row r="343" spans="1:74" x14ac:dyDescent="0.25">
      <c r="A343" s="2">
        <v>42804</v>
      </c>
      <c r="B343" s="3">
        <v>0.62611355324074081</v>
      </c>
      <c r="C343" s="4">
        <v>13.920999999999999</v>
      </c>
      <c r="D343" s="4">
        <v>1.3967000000000001</v>
      </c>
      <c r="E343" s="4">
        <v>13966.53751</v>
      </c>
      <c r="F343" s="4">
        <v>23.3</v>
      </c>
      <c r="G343" s="4">
        <v>21.9</v>
      </c>
      <c r="H343" s="4">
        <v>170.1</v>
      </c>
      <c r="J343" s="4">
        <v>0</v>
      </c>
      <c r="K343" s="4">
        <v>0.84519999999999995</v>
      </c>
      <c r="L343" s="4">
        <v>11.765599999999999</v>
      </c>
      <c r="M343" s="4">
        <v>1.1803999999999999</v>
      </c>
      <c r="N343" s="4">
        <v>19.692399999999999</v>
      </c>
      <c r="O343" s="4">
        <v>18.5502</v>
      </c>
      <c r="P343" s="4">
        <v>38.200000000000003</v>
      </c>
      <c r="Q343" s="4">
        <v>15.2965</v>
      </c>
      <c r="R343" s="4">
        <v>14.4092</v>
      </c>
      <c r="S343" s="4">
        <v>29.7</v>
      </c>
      <c r="T343" s="4">
        <v>170.0864</v>
      </c>
      <c r="W343" s="4">
        <v>0</v>
      </c>
      <c r="X343" s="4">
        <v>0</v>
      </c>
      <c r="Y343" s="4">
        <v>11.6</v>
      </c>
      <c r="Z343" s="4">
        <v>865</v>
      </c>
      <c r="AA343" s="4">
        <v>879</v>
      </c>
      <c r="AB343" s="4">
        <v>838</v>
      </c>
      <c r="AC343" s="4">
        <v>87</v>
      </c>
      <c r="AD343" s="4">
        <v>13.85</v>
      </c>
      <c r="AE343" s="4">
        <v>0.32</v>
      </c>
      <c r="AF343" s="4">
        <v>990</v>
      </c>
      <c r="AG343" s="4">
        <v>-7</v>
      </c>
      <c r="AH343" s="4">
        <v>12</v>
      </c>
      <c r="AI343" s="4">
        <v>27</v>
      </c>
      <c r="AJ343" s="4">
        <v>137</v>
      </c>
      <c r="AK343" s="4">
        <v>135.6</v>
      </c>
      <c r="AL343" s="4">
        <v>5.0999999999999996</v>
      </c>
      <c r="AM343" s="4">
        <v>142</v>
      </c>
      <c r="AN343" s="4" t="s">
        <v>155</v>
      </c>
      <c r="AO343" s="4">
        <v>2</v>
      </c>
      <c r="AP343" s="5">
        <v>0.83440972222222232</v>
      </c>
      <c r="AQ343" s="4">
        <v>47.163896000000001</v>
      </c>
      <c r="AR343" s="4">
        <v>-88.484954000000002</v>
      </c>
      <c r="AS343" s="4">
        <v>318.3</v>
      </c>
      <c r="AT343" s="4">
        <v>42.4</v>
      </c>
      <c r="AU343" s="4">
        <v>12</v>
      </c>
      <c r="AV343" s="4">
        <v>10</v>
      </c>
      <c r="AW343" s="4" t="s">
        <v>419</v>
      </c>
      <c r="AX343" s="4">
        <v>1.5</v>
      </c>
      <c r="AY343" s="4">
        <v>1.3</v>
      </c>
      <c r="AZ343" s="4">
        <v>2.4</v>
      </c>
      <c r="BA343" s="4">
        <v>11.154</v>
      </c>
      <c r="BB343" s="4">
        <v>10.95</v>
      </c>
      <c r="BC343" s="4">
        <v>0.98</v>
      </c>
      <c r="BD343" s="4">
        <v>18.32</v>
      </c>
      <c r="BE343" s="4">
        <v>2195.2429999999999</v>
      </c>
      <c r="BF343" s="4">
        <v>140.178</v>
      </c>
      <c r="BG343" s="4">
        <v>0.38500000000000001</v>
      </c>
      <c r="BH343" s="4">
        <v>0.36199999999999999</v>
      </c>
      <c r="BI343" s="4">
        <v>0.747</v>
      </c>
      <c r="BJ343" s="4">
        <v>0.29899999999999999</v>
      </c>
      <c r="BK343" s="4">
        <v>0.28199999999999997</v>
      </c>
      <c r="BL343" s="4">
        <v>0.57999999999999996</v>
      </c>
      <c r="BM343" s="4">
        <v>1.3159000000000001</v>
      </c>
      <c r="BQ343" s="4">
        <v>0</v>
      </c>
      <c r="BR343" s="4">
        <v>0.52029599999999998</v>
      </c>
      <c r="BS343" s="4">
        <v>-5</v>
      </c>
      <c r="BT343" s="4">
        <v>7.0000000000000001E-3</v>
      </c>
      <c r="BU343" s="4">
        <v>12.714734</v>
      </c>
      <c r="BV343" s="4">
        <v>0.1414</v>
      </c>
    </row>
    <row r="344" spans="1:74" x14ac:dyDescent="0.25">
      <c r="A344" s="2">
        <v>42804</v>
      </c>
      <c r="B344" s="3">
        <v>0.62612512731481484</v>
      </c>
      <c r="C344" s="4">
        <v>13.664</v>
      </c>
      <c r="D344" s="4">
        <v>1.6472</v>
      </c>
      <c r="E344" s="4">
        <v>16472.045454999999</v>
      </c>
      <c r="F344" s="4">
        <v>23.3</v>
      </c>
      <c r="G344" s="4">
        <v>26.1</v>
      </c>
      <c r="H344" s="4">
        <v>143.80000000000001</v>
      </c>
      <c r="J344" s="4">
        <v>0</v>
      </c>
      <c r="K344" s="4">
        <v>0.84489999999999998</v>
      </c>
      <c r="L344" s="4">
        <v>11.5442</v>
      </c>
      <c r="M344" s="4">
        <v>1.3915999999999999</v>
      </c>
      <c r="N344" s="4">
        <v>19.6709</v>
      </c>
      <c r="O344" s="4">
        <v>22.0365</v>
      </c>
      <c r="P344" s="4">
        <v>41.7</v>
      </c>
      <c r="Q344" s="4">
        <v>15.2797</v>
      </c>
      <c r="R344" s="4">
        <v>17.1173</v>
      </c>
      <c r="S344" s="4">
        <v>32.4</v>
      </c>
      <c r="T344" s="4">
        <v>143.7619</v>
      </c>
      <c r="W344" s="4">
        <v>0</v>
      </c>
      <c r="X344" s="4">
        <v>0</v>
      </c>
      <c r="Y344" s="4">
        <v>11.7</v>
      </c>
      <c r="Z344" s="4">
        <v>863</v>
      </c>
      <c r="AA344" s="4">
        <v>877</v>
      </c>
      <c r="AB344" s="4">
        <v>837</v>
      </c>
      <c r="AC344" s="4">
        <v>87</v>
      </c>
      <c r="AD344" s="4">
        <v>13.85</v>
      </c>
      <c r="AE344" s="4">
        <v>0.32</v>
      </c>
      <c r="AF344" s="4">
        <v>990</v>
      </c>
      <c r="AG344" s="4">
        <v>-7</v>
      </c>
      <c r="AH344" s="4">
        <v>12</v>
      </c>
      <c r="AI344" s="4">
        <v>27</v>
      </c>
      <c r="AJ344" s="4">
        <v>137</v>
      </c>
      <c r="AK344" s="4">
        <v>136.4</v>
      </c>
      <c r="AL344" s="4">
        <v>5</v>
      </c>
      <c r="AM344" s="4">
        <v>142</v>
      </c>
      <c r="AN344" s="4" t="s">
        <v>155</v>
      </c>
      <c r="AO344" s="4">
        <v>2</v>
      </c>
      <c r="AP344" s="5">
        <v>0.83442129629629624</v>
      </c>
      <c r="AQ344" s="4">
        <v>47.164031000000001</v>
      </c>
      <c r="AR344" s="4">
        <v>-88.485110000000006</v>
      </c>
      <c r="AS344" s="4">
        <v>318.39999999999998</v>
      </c>
      <c r="AT344" s="4">
        <v>42.5</v>
      </c>
      <c r="AU344" s="4">
        <v>12</v>
      </c>
      <c r="AV344" s="4">
        <v>10</v>
      </c>
      <c r="AW344" s="4" t="s">
        <v>419</v>
      </c>
      <c r="AX344" s="4">
        <v>1.5</v>
      </c>
      <c r="AY344" s="4">
        <v>1.3</v>
      </c>
      <c r="AZ344" s="4">
        <v>2.4</v>
      </c>
      <c r="BA344" s="4">
        <v>11.154</v>
      </c>
      <c r="BB344" s="4">
        <v>10.93</v>
      </c>
      <c r="BC344" s="4">
        <v>0.98</v>
      </c>
      <c r="BD344" s="4">
        <v>18.364000000000001</v>
      </c>
      <c r="BE344" s="4">
        <v>2156.0619999999999</v>
      </c>
      <c r="BF344" s="4">
        <v>165.42599999999999</v>
      </c>
      <c r="BG344" s="4">
        <v>0.38500000000000001</v>
      </c>
      <c r="BH344" s="4">
        <v>0.43099999999999999</v>
      </c>
      <c r="BI344" s="4">
        <v>0.81599999999999995</v>
      </c>
      <c r="BJ344" s="4">
        <v>0.29899999999999999</v>
      </c>
      <c r="BK344" s="4">
        <v>0.33500000000000002</v>
      </c>
      <c r="BL344" s="4">
        <v>0.63400000000000001</v>
      </c>
      <c r="BM344" s="4">
        <v>1.1133</v>
      </c>
      <c r="BQ344" s="4">
        <v>0</v>
      </c>
      <c r="BR344" s="4">
        <v>0.56220199999999998</v>
      </c>
      <c r="BS344" s="4">
        <v>-5</v>
      </c>
      <c r="BT344" s="4">
        <v>7.0000000000000001E-3</v>
      </c>
      <c r="BU344" s="4">
        <v>13.738811999999999</v>
      </c>
      <c r="BV344" s="4">
        <v>0.1414</v>
      </c>
    </row>
    <row r="345" spans="1:74" x14ac:dyDescent="0.25">
      <c r="A345" s="2">
        <v>42804</v>
      </c>
      <c r="B345" s="3">
        <v>0.62613670138888888</v>
      </c>
      <c r="C345" s="4">
        <v>13.824</v>
      </c>
      <c r="D345" s="4">
        <v>1.9987999999999999</v>
      </c>
      <c r="E345" s="4">
        <v>19988.404803000001</v>
      </c>
      <c r="F345" s="4">
        <v>21.2</v>
      </c>
      <c r="G345" s="4">
        <v>25.9</v>
      </c>
      <c r="H345" s="4">
        <v>180.9</v>
      </c>
      <c r="J345" s="4">
        <v>0</v>
      </c>
      <c r="K345" s="4">
        <v>0.83979999999999999</v>
      </c>
      <c r="L345" s="4">
        <v>11.608499999999999</v>
      </c>
      <c r="M345" s="4">
        <v>1.6785000000000001</v>
      </c>
      <c r="N345" s="4">
        <v>17.761600000000001</v>
      </c>
      <c r="O345" s="4">
        <v>21.735900000000001</v>
      </c>
      <c r="P345" s="4">
        <v>39.5</v>
      </c>
      <c r="Q345" s="4">
        <v>13.7988</v>
      </c>
      <c r="R345" s="4">
        <v>16.886500000000002</v>
      </c>
      <c r="S345" s="4">
        <v>30.7</v>
      </c>
      <c r="T345" s="4">
        <v>180.87479999999999</v>
      </c>
      <c r="W345" s="4">
        <v>0</v>
      </c>
      <c r="X345" s="4">
        <v>0</v>
      </c>
      <c r="Y345" s="4">
        <v>11.8</v>
      </c>
      <c r="Z345" s="4">
        <v>861</v>
      </c>
      <c r="AA345" s="4">
        <v>875</v>
      </c>
      <c r="AB345" s="4">
        <v>835</v>
      </c>
      <c r="AC345" s="4">
        <v>87.3</v>
      </c>
      <c r="AD345" s="4">
        <v>13.9</v>
      </c>
      <c r="AE345" s="4">
        <v>0.32</v>
      </c>
      <c r="AF345" s="4">
        <v>990</v>
      </c>
      <c r="AG345" s="4">
        <v>-7</v>
      </c>
      <c r="AH345" s="4">
        <v>11.723000000000001</v>
      </c>
      <c r="AI345" s="4">
        <v>27</v>
      </c>
      <c r="AJ345" s="4">
        <v>137</v>
      </c>
      <c r="AK345" s="4">
        <v>134.69999999999999</v>
      </c>
      <c r="AL345" s="4">
        <v>5.0999999999999996</v>
      </c>
      <c r="AM345" s="4">
        <v>142</v>
      </c>
      <c r="AN345" s="4" t="s">
        <v>155</v>
      </c>
      <c r="AO345" s="4">
        <v>2</v>
      </c>
      <c r="AP345" s="5">
        <v>0.83443287037037039</v>
      </c>
      <c r="AQ345" s="4">
        <v>47.164143000000003</v>
      </c>
      <c r="AR345" s="4">
        <v>-88.485303000000002</v>
      </c>
      <c r="AS345" s="4">
        <v>318.39999999999998</v>
      </c>
      <c r="AT345" s="4">
        <v>43.1</v>
      </c>
      <c r="AU345" s="4">
        <v>12</v>
      </c>
      <c r="AV345" s="4">
        <v>10</v>
      </c>
      <c r="AW345" s="4" t="s">
        <v>419</v>
      </c>
      <c r="AX345" s="4">
        <v>1.0751999999999999</v>
      </c>
      <c r="AY345" s="4">
        <v>1.3</v>
      </c>
      <c r="AZ345" s="4">
        <v>1.9044000000000001</v>
      </c>
      <c r="BA345" s="4">
        <v>11.154</v>
      </c>
      <c r="BB345" s="4">
        <v>10.56</v>
      </c>
      <c r="BC345" s="4">
        <v>0.95</v>
      </c>
      <c r="BD345" s="4">
        <v>19.082999999999998</v>
      </c>
      <c r="BE345" s="4">
        <v>2110.058</v>
      </c>
      <c r="BF345" s="4">
        <v>194.19</v>
      </c>
      <c r="BG345" s="4">
        <v>0.33800000000000002</v>
      </c>
      <c r="BH345" s="4">
        <v>0.41399999999999998</v>
      </c>
      <c r="BI345" s="4">
        <v>0.752</v>
      </c>
      <c r="BJ345" s="4">
        <v>0.26300000000000001</v>
      </c>
      <c r="BK345" s="4">
        <v>0.32100000000000001</v>
      </c>
      <c r="BL345" s="4">
        <v>0.58399999999999996</v>
      </c>
      <c r="BM345" s="4">
        <v>1.3632</v>
      </c>
      <c r="BQ345" s="4">
        <v>0</v>
      </c>
      <c r="BR345" s="4">
        <v>0.52559999999999996</v>
      </c>
      <c r="BS345" s="4">
        <v>-5</v>
      </c>
      <c r="BT345" s="4">
        <v>6.7229999999999998E-3</v>
      </c>
      <c r="BU345" s="4">
        <v>12.84435</v>
      </c>
      <c r="BV345" s="4">
        <v>0.13580500000000001</v>
      </c>
    </row>
    <row r="346" spans="1:74" x14ac:dyDescent="0.25">
      <c r="A346" s="2">
        <v>42804</v>
      </c>
      <c r="B346" s="3">
        <v>0.62614827546296292</v>
      </c>
      <c r="C346" s="4">
        <v>13.843</v>
      </c>
      <c r="D346" s="4">
        <v>2.1192000000000002</v>
      </c>
      <c r="E346" s="4">
        <v>21192.159091000001</v>
      </c>
      <c r="F346" s="4">
        <v>20.6</v>
      </c>
      <c r="G346" s="4">
        <v>25.8</v>
      </c>
      <c r="H346" s="4">
        <v>190.7</v>
      </c>
      <c r="J346" s="4">
        <v>0</v>
      </c>
      <c r="K346" s="4">
        <v>0.83830000000000005</v>
      </c>
      <c r="L346" s="4">
        <v>11.604799999999999</v>
      </c>
      <c r="M346" s="4">
        <v>1.7766</v>
      </c>
      <c r="N346" s="4">
        <v>17.269200000000001</v>
      </c>
      <c r="O346" s="4">
        <v>21.614899999999999</v>
      </c>
      <c r="P346" s="4">
        <v>38.9</v>
      </c>
      <c r="Q346" s="4">
        <v>13.422000000000001</v>
      </c>
      <c r="R346" s="4">
        <v>16.799499999999998</v>
      </c>
      <c r="S346" s="4">
        <v>30.2</v>
      </c>
      <c r="T346" s="4">
        <v>190.74629999999999</v>
      </c>
      <c r="W346" s="4">
        <v>0</v>
      </c>
      <c r="X346" s="4">
        <v>0</v>
      </c>
      <c r="Y346" s="4">
        <v>11.7</v>
      </c>
      <c r="Z346" s="4">
        <v>859</v>
      </c>
      <c r="AA346" s="4">
        <v>871</v>
      </c>
      <c r="AB346" s="4">
        <v>833</v>
      </c>
      <c r="AC346" s="4">
        <v>88</v>
      </c>
      <c r="AD346" s="4">
        <v>14.01</v>
      </c>
      <c r="AE346" s="4">
        <v>0.32</v>
      </c>
      <c r="AF346" s="4">
        <v>990</v>
      </c>
      <c r="AG346" s="4">
        <v>-7</v>
      </c>
      <c r="AH346" s="4">
        <v>11</v>
      </c>
      <c r="AI346" s="4">
        <v>27</v>
      </c>
      <c r="AJ346" s="4">
        <v>136.69999999999999</v>
      </c>
      <c r="AK346" s="4">
        <v>133.69999999999999</v>
      </c>
      <c r="AL346" s="4">
        <v>5.0999999999999996</v>
      </c>
      <c r="AM346" s="4">
        <v>142</v>
      </c>
      <c r="AN346" s="4" t="s">
        <v>155</v>
      </c>
      <c r="AO346" s="4">
        <v>2</v>
      </c>
      <c r="AP346" s="5">
        <v>0.83444444444444443</v>
      </c>
      <c r="AQ346" s="4">
        <v>47.164225999999999</v>
      </c>
      <c r="AR346" s="4">
        <v>-88.485534000000001</v>
      </c>
      <c r="AS346" s="4">
        <v>318.3</v>
      </c>
      <c r="AT346" s="4">
        <v>43.5</v>
      </c>
      <c r="AU346" s="4">
        <v>12</v>
      </c>
      <c r="AV346" s="4">
        <v>10</v>
      </c>
      <c r="AW346" s="4" t="s">
        <v>419</v>
      </c>
      <c r="AX346" s="4">
        <v>1.1832</v>
      </c>
      <c r="AY346" s="4">
        <v>1.3708</v>
      </c>
      <c r="AZ346" s="4">
        <v>1.9124000000000001</v>
      </c>
      <c r="BA346" s="4">
        <v>11.154</v>
      </c>
      <c r="BB346" s="4">
        <v>10.46</v>
      </c>
      <c r="BC346" s="4">
        <v>0.94</v>
      </c>
      <c r="BD346" s="4">
        <v>19.288</v>
      </c>
      <c r="BE346" s="4">
        <v>2094.3339999999998</v>
      </c>
      <c r="BF346" s="4">
        <v>204.06399999999999</v>
      </c>
      <c r="BG346" s="4">
        <v>0.32600000000000001</v>
      </c>
      <c r="BH346" s="4">
        <v>0.40899999999999997</v>
      </c>
      <c r="BI346" s="4">
        <v>0.73499999999999999</v>
      </c>
      <c r="BJ346" s="4">
        <v>0.254</v>
      </c>
      <c r="BK346" s="4">
        <v>0.317</v>
      </c>
      <c r="BL346" s="4">
        <v>0.57099999999999995</v>
      </c>
      <c r="BM346" s="4">
        <v>1.4274</v>
      </c>
      <c r="BQ346" s="4">
        <v>0</v>
      </c>
      <c r="BR346" s="4">
        <v>0.34526699999999999</v>
      </c>
      <c r="BS346" s="4">
        <v>-5</v>
      </c>
      <c r="BT346" s="4">
        <v>5.7229999999999998E-3</v>
      </c>
      <c r="BU346" s="4">
        <v>8.4374629999999993</v>
      </c>
      <c r="BV346" s="4">
        <v>0.115605</v>
      </c>
    </row>
    <row r="347" spans="1:74" x14ac:dyDescent="0.25">
      <c r="A347" s="2">
        <v>42804</v>
      </c>
      <c r="B347" s="3">
        <v>0.62615984953703707</v>
      </c>
      <c r="C347" s="4">
        <v>13.701000000000001</v>
      </c>
      <c r="D347" s="4">
        <v>2.5632000000000001</v>
      </c>
      <c r="E347" s="4">
        <v>25632.094155999999</v>
      </c>
      <c r="F347" s="4">
        <v>20.5</v>
      </c>
      <c r="G347" s="4">
        <v>13.4</v>
      </c>
      <c r="H347" s="4">
        <v>261.10000000000002</v>
      </c>
      <c r="J347" s="4">
        <v>0</v>
      </c>
      <c r="K347" s="4">
        <v>0.8347</v>
      </c>
      <c r="L347" s="4">
        <v>11.4368</v>
      </c>
      <c r="M347" s="4">
        <v>2.1396000000000002</v>
      </c>
      <c r="N347" s="4">
        <v>17.0854</v>
      </c>
      <c r="O347" s="4">
        <v>11.1738</v>
      </c>
      <c r="P347" s="4">
        <v>28.3</v>
      </c>
      <c r="Q347" s="4">
        <v>13.276999999999999</v>
      </c>
      <c r="R347" s="4">
        <v>8.6830999999999996</v>
      </c>
      <c r="S347" s="4">
        <v>22</v>
      </c>
      <c r="T347" s="4">
        <v>261.12470000000002</v>
      </c>
      <c r="W347" s="4">
        <v>0</v>
      </c>
      <c r="X347" s="4">
        <v>0</v>
      </c>
      <c r="Y347" s="4">
        <v>11.6</v>
      </c>
      <c r="Z347" s="4">
        <v>858</v>
      </c>
      <c r="AA347" s="4">
        <v>871</v>
      </c>
      <c r="AB347" s="4">
        <v>833</v>
      </c>
      <c r="AC347" s="4">
        <v>87.7</v>
      </c>
      <c r="AD347" s="4">
        <v>13.97</v>
      </c>
      <c r="AE347" s="4">
        <v>0.32</v>
      </c>
      <c r="AF347" s="4">
        <v>990</v>
      </c>
      <c r="AG347" s="4">
        <v>-7</v>
      </c>
      <c r="AH347" s="4">
        <v>11</v>
      </c>
      <c r="AI347" s="4">
        <v>27</v>
      </c>
      <c r="AJ347" s="4">
        <v>136.30000000000001</v>
      </c>
      <c r="AK347" s="4">
        <v>133</v>
      </c>
      <c r="AL347" s="4">
        <v>4.7</v>
      </c>
      <c r="AM347" s="4">
        <v>142</v>
      </c>
      <c r="AN347" s="4" t="s">
        <v>155</v>
      </c>
      <c r="AO347" s="4">
        <v>2</v>
      </c>
      <c r="AP347" s="5">
        <v>0.83445601851851858</v>
      </c>
      <c r="AQ347" s="4">
        <v>47.164293999999998</v>
      </c>
      <c r="AR347" s="4">
        <v>-88.485776000000001</v>
      </c>
      <c r="AS347" s="4">
        <v>318.2</v>
      </c>
      <c r="AT347" s="4">
        <v>43.6</v>
      </c>
      <c r="AU347" s="4">
        <v>12</v>
      </c>
      <c r="AV347" s="4">
        <v>10</v>
      </c>
      <c r="AW347" s="4" t="s">
        <v>419</v>
      </c>
      <c r="AX347" s="4">
        <v>1.3708</v>
      </c>
      <c r="AY347" s="4">
        <v>1.5416000000000001</v>
      </c>
      <c r="AZ347" s="4">
        <v>2.1415999999999999</v>
      </c>
      <c r="BA347" s="4">
        <v>11.154</v>
      </c>
      <c r="BB347" s="4">
        <v>10.23</v>
      </c>
      <c r="BC347" s="4">
        <v>0.92</v>
      </c>
      <c r="BD347" s="4">
        <v>19.797999999999998</v>
      </c>
      <c r="BE347" s="4">
        <v>2033.251</v>
      </c>
      <c r="BF347" s="4">
        <v>242.102</v>
      </c>
      <c r="BG347" s="4">
        <v>0.318</v>
      </c>
      <c r="BH347" s="4">
        <v>0.20799999999999999</v>
      </c>
      <c r="BI347" s="4">
        <v>0.52600000000000002</v>
      </c>
      <c r="BJ347" s="4">
        <v>0.247</v>
      </c>
      <c r="BK347" s="4">
        <v>0.16200000000000001</v>
      </c>
      <c r="BL347" s="4">
        <v>0.40899999999999997</v>
      </c>
      <c r="BM347" s="4">
        <v>1.9249000000000001</v>
      </c>
      <c r="BQ347" s="4">
        <v>0</v>
      </c>
      <c r="BR347" s="4">
        <v>0.23427200000000001</v>
      </c>
      <c r="BS347" s="4">
        <v>-5</v>
      </c>
      <c r="BT347" s="4">
        <v>5.0000000000000001E-3</v>
      </c>
      <c r="BU347" s="4">
        <v>5.7250220000000001</v>
      </c>
      <c r="BV347" s="4">
        <v>0.10100000000000001</v>
      </c>
    </row>
    <row r="348" spans="1:74" x14ac:dyDescent="0.25">
      <c r="A348" s="2">
        <v>42804</v>
      </c>
      <c r="B348" s="3">
        <v>0.62617142361111111</v>
      </c>
      <c r="C348" s="4">
        <v>13.593999999999999</v>
      </c>
      <c r="D348" s="4">
        <v>1.9695</v>
      </c>
      <c r="E348" s="4">
        <v>19694.966329999999</v>
      </c>
      <c r="F348" s="4">
        <v>20</v>
      </c>
      <c r="G348" s="4">
        <v>8.1</v>
      </c>
      <c r="H348" s="4">
        <v>288.39999999999998</v>
      </c>
      <c r="J348" s="4">
        <v>0</v>
      </c>
      <c r="K348" s="4">
        <v>0.84179999999999999</v>
      </c>
      <c r="L348" s="4">
        <v>11.4434</v>
      </c>
      <c r="M348" s="4">
        <v>1.6578999999999999</v>
      </c>
      <c r="N348" s="4">
        <v>16.835799999999999</v>
      </c>
      <c r="O348" s="4">
        <v>6.8185000000000002</v>
      </c>
      <c r="P348" s="4">
        <v>23.7</v>
      </c>
      <c r="Q348" s="4">
        <v>13.079599999999999</v>
      </c>
      <c r="R348" s="4">
        <v>5.2972999999999999</v>
      </c>
      <c r="S348" s="4">
        <v>18.399999999999999</v>
      </c>
      <c r="T348" s="4">
        <v>288.39280000000002</v>
      </c>
      <c r="W348" s="4">
        <v>0</v>
      </c>
      <c r="X348" s="4">
        <v>0</v>
      </c>
      <c r="Y348" s="4">
        <v>11.6</v>
      </c>
      <c r="Z348" s="4">
        <v>858</v>
      </c>
      <c r="AA348" s="4">
        <v>871</v>
      </c>
      <c r="AB348" s="4">
        <v>833</v>
      </c>
      <c r="AC348" s="4">
        <v>87.3</v>
      </c>
      <c r="AD348" s="4">
        <v>13.9</v>
      </c>
      <c r="AE348" s="4">
        <v>0.32</v>
      </c>
      <c r="AF348" s="4">
        <v>990</v>
      </c>
      <c r="AG348" s="4">
        <v>-7</v>
      </c>
      <c r="AH348" s="4">
        <v>11</v>
      </c>
      <c r="AI348" s="4">
        <v>27</v>
      </c>
      <c r="AJ348" s="4">
        <v>137</v>
      </c>
      <c r="AK348" s="4">
        <v>132.69999999999999</v>
      </c>
      <c r="AL348" s="4">
        <v>4.5</v>
      </c>
      <c r="AM348" s="4">
        <v>142</v>
      </c>
      <c r="AN348" s="4" t="s">
        <v>155</v>
      </c>
      <c r="AO348" s="4">
        <v>2</v>
      </c>
      <c r="AP348" s="5">
        <v>0.83446759259259251</v>
      </c>
      <c r="AQ348" s="4">
        <v>47.164357000000003</v>
      </c>
      <c r="AR348" s="4">
        <v>-88.486007999999998</v>
      </c>
      <c r="AS348" s="4">
        <v>318.2</v>
      </c>
      <c r="AT348" s="4">
        <v>41.8</v>
      </c>
      <c r="AU348" s="4">
        <v>12</v>
      </c>
      <c r="AV348" s="4">
        <v>10</v>
      </c>
      <c r="AW348" s="4" t="s">
        <v>419</v>
      </c>
      <c r="AX348" s="4">
        <v>1.1168</v>
      </c>
      <c r="AY348" s="4">
        <v>1.3168</v>
      </c>
      <c r="AZ348" s="4">
        <v>1.7751999999999999</v>
      </c>
      <c r="BA348" s="4">
        <v>11.154</v>
      </c>
      <c r="BB348" s="4">
        <v>10.72</v>
      </c>
      <c r="BC348" s="4">
        <v>0.96</v>
      </c>
      <c r="BD348" s="4">
        <v>18.794</v>
      </c>
      <c r="BE348" s="4">
        <v>2107.8519999999999</v>
      </c>
      <c r="BF348" s="4">
        <v>194.36699999999999</v>
      </c>
      <c r="BG348" s="4">
        <v>0.32500000000000001</v>
      </c>
      <c r="BH348" s="4">
        <v>0.13200000000000001</v>
      </c>
      <c r="BI348" s="4">
        <v>0.45600000000000002</v>
      </c>
      <c r="BJ348" s="4">
        <v>0.252</v>
      </c>
      <c r="BK348" s="4">
        <v>0.10199999999999999</v>
      </c>
      <c r="BL348" s="4">
        <v>0.35399999999999998</v>
      </c>
      <c r="BM348" s="4">
        <v>2.2027000000000001</v>
      </c>
      <c r="BQ348" s="4">
        <v>0</v>
      </c>
      <c r="BR348" s="4">
        <v>0.189385</v>
      </c>
      <c r="BS348" s="4">
        <v>-5</v>
      </c>
      <c r="BT348" s="4">
        <v>5.2769999999999996E-3</v>
      </c>
      <c r="BU348" s="4">
        <v>4.6280960000000002</v>
      </c>
      <c r="BV348" s="4">
        <v>0.106595</v>
      </c>
    </row>
    <row r="349" spans="1:74" x14ac:dyDescent="0.25">
      <c r="A349" s="2">
        <v>42804</v>
      </c>
      <c r="B349" s="3">
        <v>0.62618299768518515</v>
      </c>
      <c r="C349" s="4">
        <v>13.696999999999999</v>
      </c>
      <c r="D349" s="4">
        <v>1.1434</v>
      </c>
      <c r="E349" s="4">
        <v>11433.508475000001</v>
      </c>
      <c r="F349" s="4">
        <v>18.399999999999999</v>
      </c>
      <c r="G349" s="4">
        <v>5.8</v>
      </c>
      <c r="H349" s="4">
        <v>188.2</v>
      </c>
      <c r="J349" s="4">
        <v>0</v>
      </c>
      <c r="K349" s="4">
        <v>0.84950000000000003</v>
      </c>
      <c r="L349" s="4">
        <v>11.6365</v>
      </c>
      <c r="M349" s="4">
        <v>0.97130000000000005</v>
      </c>
      <c r="N349" s="4">
        <v>15.6538</v>
      </c>
      <c r="O349" s="4">
        <v>4.9273999999999996</v>
      </c>
      <c r="P349" s="4">
        <v>20.6</v>
      </c>
      <c r="Q349" s="4">
        <v>12.166499999999999</v>
      </c>
      <c r="R349" s="4">
        <v>3.8296999999999999</v>
      </c>
      <c r="S349" s="4">
        <v>16</v>
      </c>
      <c r="T349" s="4">
        <v>188.18809999999999</v>
      </c>
      <c r="W349" s="4">
        <v>0</v>
      </c>
      <c r="X349" s="4">
        <v>0</v>
      </c>
      <c r="Y349" s="4">
        <v>11.6</v>
      </c>
      <c r="Z349" s="4">
        <v>857</v>
      </c>
      <c r="AA349" s="4">
        <v>871</v>
      </c>
      <c r="AB349" s="4">
        <v>831</v>
      </c>
      <c r="AC349" s="4">
        <v>88</v>
      </c>
      <c r="AD349" s="4">
        <v>14.01</v>
      </c>
      <c r="AE349" s="4">
        <v>0.32</v>
      </c>
      <c r="AF349" s="4">
        <v>990</v>
      </c>
      <c r="AG349" s="4">
        <v>-7</v>
      </c>
      <c r="AH349" s="4">
        <v>11</v>
      </c>
      <c r="AI349" s="4">
        <v>27</v>
      </c>
      <c r="AJ349" s="4">
        <v>137</v>
      </c>
      <c r="AK349" s="4">
        <v>132.6</v>
      </c>
      <c r="AL349" s="4">
        <v>4.5</v>
      </c>
      <c r="AM349" s="4">
        <v>142</v>
      </c>
      <c r="AN349" s="4" t="s">
        <v>155</v>
      </c>
      <c r="AO349" s="4">
        <v>2</v>
      </c>
      <c r="AP349" s="5">
        <v>0.83447916666666666</v>
      </c>
      <c r="AQ349" s="4">
        <v>47.164408999999999</v>
      </c>
      <c r="AR349" s="4">
        <v>-88.486217999999994</v>
      </c>
      <c r="AS349" s="4">
        <v>318.10000000000002</v>
      </c>
      <c r="AT349" s="4">
        <v>37</v>
      </c>
      <c r="AU349" s="4">
        <v>12</v>
      </c>
      <c r="AV349" s="4">
        <v>10</v>
      </c>
      <c r="AW349" s="4" t="s">
        <v>419</v>
      </c>
      <c r="AX349" s="4">
        <v>1</v>
      </c>
      <c r="AY349" s="4">
        <v>1.2707999999999999</v>
      </c>
      <c r="AZ349" s="4">
        <v>1.6</v>
      </c>
      <c r="BA349" s="4">
        <v>11.154</v>
      </c>
      <c r="BB349" s="4">
        <v>11.31</v>
      </c>
      <c r="BC349" s="4">
        <v>1.01</v>
      </c>
      <c r="BD349" s="4">
        <v>17.71</v>
      </c>
      <c r="BE349" s="4">
        <v>2229.1840000000002</v>
      </c>
      <c r="BF349" s="4">
        <v>118.432</v>
      </c>
      <c r="BG349" s="4">
        <v>0.314</v>
      </c>
      <c r="BH349" s="4">
        <v>9.9000000000000005E-2</v>
      </c>
      <c r="BI349" s="4">
        <v>0.41299999999999998</v>
      </c>
      <c r="BJ349" s="4">
        <v>0.24399999999999999</v>
      </c>
      <c r="BK349" s="4">
        <v>7.6999999999999999E-2</v>
      </c>
      <c r="BL349" s="4">
        <v>0.32100000000000001</v>
      </c>
      <c r="BM349" s="4">
        <v>1.4947999999999999</v>
      </c>
      <c r="BQ349" s="4">
        <v>0</v>
      </c>
      <c r="BR349" s="4">
        <v>0.20546500000000001</v>
      </c>
      <c r="BS349" s="4">
        <v>-5</v>
      </c>
      <c r="BT349" s="4">
        <v>6.0000000000000001E-3</v>
      </c>
      <c r="BU349" s="4">
        <v>5.0210509999999999</v>
      </c>
      <c r="BV349" s="4">
        <v>0.1212</v>
      </c>
    </row>
    <row r="350" spans="1:74" x14ac:dyDescent="0.25">
      <c r="A350" s="2">
        <v>42804</v>
      </c>
      <c r="B350" s="3">
        <v>0.6261945717592593</v>
      </c>
      <c r="C350" s="4">
        <v>13.944000000000001</v>
      </c>
      <c r="D350" s="4">
        <v>0.55159999999999998</v>
      </c>
      <c r="E350" s="4">
        <v>5516.3547600000002</v>
      </c>
      <c r="F350" s="4">
        <v>15.2</v>
      </c>
      <c r="G350" s="4">
        <v>5.8</v>
      </c>
      <c r="H350" s="4">
        <v>140.1</v>
      </c>
      <c r="J350" s="4">
        <v>0</v>
      </c>
      <c r="K350" s="4">
        <v>0.85350000000000004</v>
      </c>
      <c r="L350" s="4">
        <v>11.9015</v>
      </c>
      <c r="M350" s="4">
        <v>0.4708</v>
      </c>
      <c r="N350" s="4">
        <v>13.012</v>
      </c>
      <c r="O350" s="4">
        <v>4.9649999999999999</v>
      </c>
      <c r="P350" s="4">
        <v>18</v>
      </c>
      <c r="Q350" s="4">
        <v>10.113099999999999</v>
      </c>
      <c r="R350" s="4">
        <v>3.8589000000000002</v>
      </c>
      <c r="S350" s="4">
        <v>14</v>
      </c>
      <c r="T350" s="4">
        <v>140.1275</v>
      </c>
      <c r="W350" s="4">
        <v>0</v>
      </c>
      <c r="X350" s="4">
        <v>0</v>
      </c>
      <c r="Y350" s="4">
        <v>11.5</v>
      </c>
      <c r="Z350" s="4">
        <v>857</v>
      </c>
      <c r="AA350" s="4">
        <v>872</v>
      </c>
      <c r="AB350" s="4">
        <v>832</v>
      </c>
      <c r="AC350" s="4">
        <v>88</v>
      </c>
      <c r="AD350" s="4">
        <v>14.01</v>
      </c>
      <c r="AE350" s="4">
        <v>0.32</v>
      </c>
      <c r="AF350" s="4">
        <v>990</v>
      </c>
      <c r="AG350" s="4">
        <v>-7</v>
      </c>
      <c r="AH350" s="4">
        <v>11</v>
      </c>
      <c r="AI350" s="4">
        <v>27</v>
      </c>
      <c r="AJ350" s="4">
        <v>137</v>
      </c>
      <c r="AK350" s="4">
        <v>134</v>
      </c>
      <c r="AL350" s="4">
        <v>4.5</v>
      </c>
      <c r="AM350" s="4">
        <v>142</v>
      </c>
      <c r="AN350" s="4" t="s">
        <v>155</v>
      </c>
      <c r="AO350" s="4">
        <v>2</v>
      </c>
      <c r="AP350" s="5">
        <v>0.83449074074074081</v>
      </c>
      <c r="AQ350" s="4">
        <v>47.164436000000002</v>
      </c>
      <c r="AR350" s="4">
        <v>-88.486413999999996</v>
      </c>
      <c r="AS350" s="4">
        <v>317.8</v>
      </c>
      <c r="AT350" s="4">
        <v>35.299999999999997</v>
      </c>
      <c r="AU350" s="4">
        <v>12</v>
      </c>
      <c r="AV350" s="4">
        <v>10</v>
      </c>
      <c r="AW350" s="4" t="s">
        <v>419</v>
      </c>
      <c r="AX350" s="4">
        <v>1</v>
      </c>
      <c r="AY350" s="4">
        <v>1.3</v>
      </c>
      <c r="AZ350" s="4">
        <v>1.6</v>
      </c>
      <c r="BA350" s="4">
        <v>11.154</v>
      </c>
      <c r="BB350" s="4">
        <v>11.63</v>
      </c>
      <c r="BC350" s="4">
        <v>1.04</v>
      </c>
      <c r="BD350" s="4">
        <v>17.163</v>
      </c>
      <c r="BE350" s="4">
        <v>2324.3440000000001</v>
      </c>
      <c r="BF350" s="4">
        <v>58.524000000000001</v>
      </c>
      <c r="BG350" s="4">
        <v>0.26600000000000001</v>
      </c>
      <c r="BH350" s="4">
        <v>0.10199999999999999</v>
      </c>
      <c r="BI350" s="4">
        <v>0.36799999999999999</v>
      </c>
      <c r="BJ350" s="4">
        <v>0.20699999999999999</v>
      </c>
      <c r="BK350" s="4">
        <v>7.9000000000000001E-2</v>
      </c>
      <c r="BL350" s="4">
        <v>0.28599999999999998</v>
      </c>
      <c r="BM350" s="4">
        <v>1.1347</v>
      </c>
      <c r="BQ350" s="4">
        <v>0</v>
      </c>
      <c r="BR350" s="4">
        <v>0.24326300000000001</v>
      </c>
      <c r="BS350" s="4">
        <v>-5</v>
      </c>
      <c r="BT350" s="4">
        <v>5.7229999999999998E-3</v>
      </c>
      <c r="BU350" s="4">
        <v>5.9447400000000004</v>
      </c>
      <c r="BV350" s="4">
        <v>0.115605</v>
      </c>
    </row>
    <row r="351" spans="1:74" x14ac:dyDescent="0.25">
      <c r="A351" s="2">
        <v>42804</v>
      </c>
      <c r="B351" s="3">
        <v>0.62620614583333334</v>
      </c>
      <c r="C351" s="4">
        <v>14.464</v>
      </c>
      <c r="D351" s="4">
        <v>0.27829999999999999</v>
      </c>
      <c r="E351" s="4">
        <v>2783.3611340000002</v>
      </c>
      <c r="F351" s="4">
        <v>14.5</v>
      </c>
      <c r="G351" s="4">
        <v>6</v>
      </c>
      <c r="H351" s="4">
        <v>110.2</v>
      </c>
      <c r="J351" s="4">
        <v>0</v>
      </c>
      <c r="K351" s="4">
        <v>0.85170000000000001</v>
      </c>
      <c r="L351" s="4">
        <v>12.32</v>
      </c>
      <c r="M351" s="4">
        <v>0.23710000000000001</v>
      </c>
      <c r="N351" s="4">
        <v>12.335800000000001</v>
      </c>
      <c r="O351" s="4">
        <v>5.0960000000000001</v>
      </c>
      <c r="P351" s="4">
        <v>17.399999999999999</v>
      </c>
      <c r="Q351" s="4">
        <v>9.5873000000000008</v>
      </c>
      <c r="R351" s="4">
        <v>3.9605999999999999</v>
      </c>
      <c r="S351" s="4">
        <v>13.5</v>
      </c>
      <c r="T351" s="4">
        <v>110.1925</v>
      </c>
      <c r="W351" s="4">
        <v>0</v>
      </c>
      <c r="X351" s="4">
        <v>0</v>
      </c>
      <c r="Y351" s="4">
        <v>11.6</v>
      </c>
      <c r="Z351" s="4">
        <v>857</v>
      </c>
      <c r="AA351" s="4">
        <v>872</v>
      </c>
      <c r="AB351" s="4">
        <v>830</v>
      </c>
      <c r="AC351" s="4">
        <v>88</v>
      </c>
      <c r="AD351" s="4">
        <v>14</v>
      </c>
      <c r="AE351" s="4">
        <v>0.32</v>
      </c>
      <c r="AF351" s="4">
        <v>991</v>
      </c>
      <c r="AG351" s="4">
        <v>-7</v>
      </c>
      <c r="AH351" s="4">
        <v>11</v>
      </c>
      <c r="AI351" s="4">
        <v>27</v>
      </c>
      <c r="AJ351" s="4">
        <v>137</v>
      </c>
      <c r="AK351" s="4">
        <v>134</v>
      </c>
      <c r="AL351" s="4">
        <v>4.5999999999999996</v>
      </c>
      <c r="AM351" s="4">
        <v>142</v>
      </c>
      <c r="AN351" s="4" t="s">
        <v>155</v>
      </c>
      <c r="AO351" s="4">
        <v>2</v>
      </c>
      <c r="AP351" s="5">
        <v>0.83450231481481485</v>
      </c>
      <c r="AQ351" s="4">
        <v>47.164442000000001</v>
      </c>
      <c r="AR351" s="4">
        <v>-88.486605999999995</v>
      </c>
      <c r="AS351" s="4">
        <v>317.60000000000002</v>
      </c>
      <c r="AT351" s="4">
        <v>34</v>
      </c>
      <c r="AU351" s="4">
        <v>12</v>
      </c>
      <c r="AV351" s="4">
        <v>10</v>
      </c>
      <c r="AW351" s="4" t="s">
        <v>419</v>
      </c>
      <c r="AX351" s="4">
        <v>1.1415999999999999</v>
      </c>
      <c r="AY351" s="4">
        <v>1.4416</v>
      </c>
      <c r="AZ351" s="4">
        <v>1.8124</v>
      </c>
      <c r="BA351" s="4">
        <v>11.154</v>
      </c>
      <c r="BB351" s="4">
        <v>11.48</v>
      </c>
      <c r="BC351" s="4">
        <v>1.03</v>
      </c>
      <c r="BD351" s="4">
        <v>17.405999999999999</v>
      </c>
      <c r="BE351" s="4">
        <v>2371.1799999999998</v>
      </c>
      <c r="BF351" s="4">
        <v>29.041</v>
      </c>
      <c r="BG351" s="4">
        <v>0.249</v>
      </c>
      <c r="BH351" s="4">
        <v>0.10299999999999999</v>
      </c>
      <c r="BI351" s="4">
        <v>0.35099999999999998</v>
      </c>
      <c r="BJ351" s="4">
        <v>0.193</v>
      </c>
      <c r="BK351" s="4">
        <v>0.08</v>
      </c>
      <c r="BL351" s="4">
        <v>0.27300000000000002</v>
      </c>
      <c r="BM351" s="4">
        <v>0.87939999999999996</v>
      </c>
      <c r="BQ351" s="4">
        <v>0</v>
      </c>
      <c r="BR351" s="4">
        <v>0.25423000000000001</v>
      </c>
      <c r="BS351" s="4">
        <v>-5</v>
      </c>
      <c r="BT351" s="4">
        <v>5.2769999999999996E-3</v>
      </c>
      <c r="BU351" s="4">
        <v>6.2127460000000001</v>
      </c>
      <c r="BV351" s="4">
        <v>0.106595</v>
      </c>
    </row>
    <row r="352" spans="1:74" x14ac:dyDescent="0.25">
      <c r="A352" s="2">
        <v>42804</v>
      </c>
      <c r="B352" s="3">
        <v>0.62621771990740738</v>
      </c>
      <c r="C352" s="4">
        <v>14.789</v>
      </c>
      <c r="D352" s="4">
        <v>0.1883</v>
      </c>
      <c r="E352" s="4">
        <v>1882.6105090000001</v>
      </c>
      <c r="F352" s="4">
        <v>14.4</v>
      </c>
      <c r="G352" s="4">
        <v>5.9</v>
      </c>
      <c r="H352" s="4">
        <v>40.200000000000003</v>
      </c>
      <c r="J352" s="4">
        <v>0</v>
      </c>
      <c r="K352" s="4">
        <v>0.84989999999999999</v>
      </c>
      <c r="L352" s="4">
        <v>12.5693</v>
      </c>
      <c r="M352" s="4">
        <v>0.16</v>
      </c>
      <c r="N352" s="4">
        <v>12.224299999999999</v>
      </c>
      <c r="O352" s="4">
        <v>5.0286999999999997</v>
      </c>
      <c r="P352" s="4">
        <v>17.3</v>
      </c>
      <c r="Q352" s="4">
        <v>9.4905000000000008</v>
      </c>
      <c r="R352" s="4">
        <v>3.9041000000000001</v>
      </c>
      <c r="S352" s="4">
        <v>13.4</v>
      </c>
      <c r="T352" s="4">
        <v>40.174900000000001</v>
      </c>
      <c r="W352" s="4">
        <v>0</v>
      </c>
      <c r="X352" s="4">
        <v>0</v>
      </c>
      <c r="Y352" s="4">
        <v>11.6</v>
      </c>
      <c r="Z352" s="4">
        <v>858</v>
      </c>
      <c r="AA352" s="4">
        <v>872</v>
      </c>
      <c r="AB352" s="4">
        <v>830</v>
      </c>
      <c r="AC352" s="4">
        <v>88</v>
      </c>
      <c r="AD352" s="4">
        <v>13.71</v>
      </c>
      <c r="AE352" s="4">
        <v>0.31</v>
      </c>
      <c r="AF352" s="4">
        <v>990</v>
      </c>
      <c r="AG352" s="4">
        <v>-7.3</v>
      </c>
      <c r="AH352" s="4">
        <v>11</v>
      </c>
      <c r="AI352" s="4">
        <v>27</v>
      </c>
      <c r="AJ352" s="4">
        <v>136.69999999999999</v>
      </c>
      <c r="AK352" s="4">
        <v>133.19999999999999</v>
      </c>
      <c r="AL352" s="4">
        <v>4.7</v>
      </c>
      <c r="AM352" s="4">
        <v>142</v>
      </c>
      <c r="AN352" s="4" t="s">
        <v>155</v>
      </c>
      <c r="AO352" s="4">
        <v>2</v>
      </c>
      <c r="AP352" s="5">
        <v>0.83451388888888889</v>
      </c>
      <c r="AQ352" s="4">
        <v>47.164434999999997</v>
      </c>
      <c r="AR352" s="4">
        <v>-88.486796999999996</v>
      </c>
      <c r="AS352" s="4">
        <v>317.7</v>
      </c>
      <c r="AT352" s="4">
        <v>32.799999999999997</v>
      </c>
      <c r="AU352" s="4">
        <v>12</v>
      </c>
      <c r="AV352" s="4">
        <v>10</v>
      </c>
      <c r="AW352" s="4" t="s">
        <v>419</v>
      </c>
      <c r="AX352" s="4">
        <v>1.2707999999999999</v>
      </c>
      <c r="AY352" s="4">
        <v>1.6415999999999999</v>
      </c>
      <c r="AZ352" s="4">
        <v>2.0415999999999999</v>
      </c>
      <c r="BA352" s="4">
        <v>11.154</v>
      </c>
      <c r="BB352" s="4">
        <v>11.33</v>
      </c>
      <c r="BC352" s="4">
        <v>1.02</v>
      </c>
      <c r="BD352" s="4">
        <v>17.661000000000001</v>
      </c>
      <c r="BE352" s="4">
        <v>2387.6750000000002</v>
      </c>
      <c r="BF352" s="4">
        <v>19.344999999999999</v>
      </c>
      <c r="BG352" s="4">
        <v>0.24299999999999999</v>
      </c>
      <c r="BH352" s="4">
        <v>0.1</v>
      </c>
      <c r="BI352" s="4">
        <v>0.34300000000000003</v>
      </c>
      <c r="BJ352" s="4">
        <v>0.189</v>
      </c>
      <c r="BK352" s="4">
        <v>7.8E-2</v>
      </c>
      <c r="BL352" s="4">
        <v>0.26600000000000001</v>
      </c>
      <c r="BM352" s="4">
        <v>0.31640000000000001</v>
      </c>
      <c r="BQ352" s="4">
        <v>0</v>
      </c>
      <c r="BR352" s="4">
        <v>0.246169</v>
      </c>
      <c r="BS352" s="4">
        <v>-5</v>
      </c>
      <c r="BT352" s="4">
        <v>6.0000000000000001E-3</v>
      </c>
      <c r="BU352" s="4">
        <v>6.0157550000000004</v>
      </c>
      <c r="BV352" s="4">
        <v>0.1212</v>
      </c>
    </row>
    <row r="353" spans="1:74" x14ac:dyDescent="0.25">
      <c r="A353" s="2">
        <v>42804</v>
      </c>
      <c r="B353" s="3">
        <v>0.62622929398148142</v>
      </c>
      <c r="C353" s="4">
        <v>14.965</v>
      </c>
      <c r="D353" s="4">
        <v>0.27360000000000001</v>
      </c>
      <c r="E353" s="4">
        <v>2735.915493</v>
      </c>
      <c r="F353" s="4">
        <v>14.3</v>
      </c>
      <c r="G353" s="4">
        <v>6</v>
      </c>
      <c r="H353" s="4">
        <v>60.2</v>
      </c>
      <c r="J353" s="4">
        <v>0</v>
      </c>
      <c r="K353" s="4">
        <v>0.84750000000000003</v>
      </c>
      <c r="L353" s="4">
        <v>12.6829</v>
      </c>
      <c r="M353" s="4">
        <v>0.2319</v>
      </c>
      <c r="N353" s="4">
        <v>12.1191</v>
      </c>
      <c r="O353" s="4">
        <v>5.0849000000000002</v>
      </c>
      <c r="P353" s="4">
        <v>17.2</v>
      </c>
      <c r="Q353" s="4">
        <v>9.3924000000000003</v>
      </c>
      <c r="R353" s="4">
        <v>3.9409000000000001</v>
      </c>
      <c r="S353" s="4">
        <v>13.3</v>
      </c>
      <c r="T353" s="4">
        <v>60.2</v>
      </c>
      <c r="W353" s="4">
        <v>0</v>
      </c>
      <c r="X353" s="4">
        <v>0</v>
      </c>
      <c r="Y353" s="4">
        <v>11.6</v>
      </c>
      <c r="Z353" s="4">
        <v>858</v>
      </c>
      <c r="AA353" s="4">
        <v>871</v>
      </c>
      <c r="AB353" s="4">
        <v>831</v>
      </c>
      <c r="AC353" s="4">
        <v>88</v>
      </c>
      <c r="AD353" s="4">
        <v>13.23</v>
      </c>
      <c r="AE353" s="4">
        <v>0.3</v>
      </c>
      <c r="AF353" s="4">
        <v>991</v>
      </c>
      <c r="AG353" s="4">
        <v>-7.7</v>
      </c>
      <c r="AH353" s="4">
        <v>11</v>
      </c>
      <c r="AI353" s="4">
        <v>27</v>
      </c>
      <c r="AJ353" s="4">
        <v>136.30000000000001</v>
      </c>
      <c r="AK353" s="4">
        <v>131.30000000000001</v>
      </c>
      <c r="AL353" s="4">
        <v>4.7</v>
      </c>
      <c r="AM353" s="4">
        <v>142</v>
      </c>
      <c r="AN353" s="4" t="s">
        <v>155</v>
      </c>
      <c r="AO353" s="4">
        <v>2</v>
      </c>
      <c r="AP353" s="5">
        <v>0.83452546296296293</v>
      </c>
      <c r="AQ353" s="4">
        <v>47.164408999999999</v>
      </c>
      <c r="AR353" s="4">
        <v>-88.486986999999999</v>
      </c>
      <c r="AS353" s="4">
        <v>317.8</v>
      </c>
      <c r="AT353" s="4">
        <v>32.200000000000003</v>
      </c>
      <c r="AU353" s="4">
        <v>12</v>
      </c>
      <c r="AV353" s="4">
        <v>10</v>
      </c>
      <c r="AW353" s="4" t="s">
        <v>419</v>
      </c>
      <c r="AX353" s="4">
        <v>1.4416</v>
      </c>
      <c r="AY353" s="4">
        <v>1.2043999999999999</v>
      </c>
      <c r="AZ353" s="4">
        <v>2.1707999999999998</v>
      </c>
      <c r="BA353" s="4">
        <v>11.154</v>
      </c>
      <c r="BB353" s="4">
        <v>11.14</v>
      </c>
      <c r="BC353" s="4">
        <v>1</v>
      </c>
      <c r="BD353" s="4">
        <v>17.995999999999999</v>
      </c>
      <c r="BE353" s="4">
        <v>2374.1889999999999</v>
      </c>
      <c r="BF353" s="4">
        <v>27.625</v>
      </c>
      <c r="BG353" s="4">
        <v>0.23799999999999999</v>
      </c>
      <c r="BH353" s="4">
        <v>0.1</v>
      </c>
      <c r="BI353" s="4">
        <v>0.33700000000000002</v>
      </c>
      <c r="BJ353" s="4">
        <v>0.184</v>
      </c>
      <c r="BK353" s="4">
        <v>7.6999999999999999E-2</v>
      </c>
      <c r="BL353" s="4">
        <v>0.26100000000000001</v>
      </c>
      <c r="BM353" s="4">
        <v>0.46729999999999999</v>
      </c>
      <c r="BQ353" s="4">
        <v>0</v>
      </c>
      <c r="BR353" s="4">
        <v>0.23458200000000001</v>
      </c>
      <c r="BS353" s="4">
        <v>-5</v>
      </c>
      <c r="BT353" s="4">
        <v>6.0000000000000001E-3</v>
      </c>
      <c r="BU353" s="4">
        <v>5.7325980000000003</v>
      </c>
      <c r="BV353" s="4">
        <v>0.1212</v>
      </c>
    </row>
    <row r="354" spans="1:74" x14ac:dyDescent="0.25">
      <c r="A354" s="2">
        <v>42804</v>
      </c>
      <c r="B354" s="3">
        <v>0.62624086805555557</v>
      </c>
      <c r="C354" s="4">
        <v>14.945</v>
      </c>
      <c r="D354" s="4">
        <v>0.51239999999999997</v>
      </c>
      <c r="E354" s="4">
        <v>5123.8908149999997</v>
      </c>
      <c r="F354" s="4">
        <v>14.3</v>
      </c>
      <c r="G354" s="4">
        <v>5.9</v>
      </c>
      <c r="H354" s="4">
        <v>30.1</v>
      </c>
      <c r="J354" s="4">
        <v>0</v>
      </c>
      <c r="K354" s="4">
        <v>0.84530000000000005</v>
      </c>
      <c r="L354" s="4">
        <v>12.632400000000001</v>
      </c>
      <c r="M354" s="4">
        <v>0.43309999999999998</v>
      </c>
      <c r="N354" s="4">
        <v>12.087199999999999</v>
      </c>
      <c r="O354" s="4">
        <v>4.9870000000000001</v>
      </c>
      <c r="P354" s="4">
        <v>17.100000000000001</v>
      </c>
      <c r="Q354" s="4">
        <v>9.3940000000000001</v>
      </c>
      <c r="R354" s="4">
        <v>3.8757999999999999</v>
      </c>
      <c r="S354" s="4">
        <v>13.3</v>
      </c>
      <c r="T354" s="4">
        <v>30.1</v>
      </c>
      <c r="W354" s="4">
        <v>0</v>
      </c>
      <c r="X354" s="4">
        <v>0</v>
      </c>
      <c r="Y354" s="4">
        <v>11.6</v>
      </c>
      <c r="Z354" s="4">
        <v>857</v>
      </c>
      <c r="AA354" s="4">
        <v>870</v>
      </c>
      <c r="AB354" s="4">
        <v>830</v>
      </c>
      <c r="AC354" s="4">
        <v>88</v>
      </c>
      <c r="AD354" s="4">
        <v>14</v>
      </c>
      <c r="AE354" s="4">
        <v>0.32</v>
      </c>
      <c r="AF354" s="4">
        <v>991</v>
      </c>
      <c r="AG354" s="4">
        <v>-7</v>
      </c>
      <c r="AH354" s="4">
        <v>11</v>
      </c>
      <c r="AI354" s="4">
        <v>27</v>
      </c>
      <c r="AJ354" s="4">
        <v>137</v>
      </c>
      <c r="AK354" s="4">
        <v>132</v>
      </c>
      <c r="AL354" s="4">
        <v>4.8</v>
      </c>
      <c r="AM354" s="4">
        <v>142</v>
      </c>
      <c r="AN354" s="4" t="s">
        <v>155</v>
      </c>
      <c r="AO354" s="4">
        <v>2</v>
      </c>
      <c r="AP354" s="5">
        <v>0.83453703703703708</v>
      </c>
      <c r="AQ354" s="4">
        <v>47.164369999999998</v>
      </c>
      <c r="AR354" s="4">
        <v>-88.487164000000007</v>
      </c>
      <c r="AS354" s="4">
        <v>317.89999999999998</v>
      </c>
      <c r="AT354" s="4">
        <v>31.5</v>
      </c>
      <c r="AU354" s="4">
        <v>12</v>
      </c>
      <c r="AV354" s="4">
        <v>10</v>
      </c>
      <c r="AW354" s="4" t="s">
        <v>419</v>
      </c>
      <c r="AX354" s="4">
        <v>1.4292</v>
      </c>
      <c r="AY354" s="4">
        <v>1.0708</v>
      </c>
      <c r="AZ354" s="4">
        <v>2.2000000000000002</v>
      </c>
      <c r="BA354" s="4">
        <v>11.154</v>
      </c>
      <c r="BB354" s="4">
        <v>10.97</v>
      </c>
      <c r="BC354" s="4">
        <v>0.98</v>
      </c>
      <c r="BD354" s="4">
        <v>18.306999999999999</v>
      </c>
      <c r="BE354" s="4">
        <v>2337.915</v>
      </c>
      <c r="BF354" s="4">
        <v>51.017000000000003</v>
      </c>
      <c r="BG354" s="4">
        <v>0.23400000000000001</v>
      </c>
      <c r="BH354" s="4">
        <v>9.7000000000000003E-2</v>
      </c>
      <c r="BI354" s="4">
        <v>0.33100000000000002</v>
      </c>
      <c r="BJ354" s="4">
        <v>0.182</v>
      </c>
      <c r="BK354" s="4">
        <v>7.4999999999999997E-2</v>
      </c>
      <c r="BL354" s="4">
        <v>0.25700000000000001</v>
      </c>
      <c r="BM354" s="4">
        <v>0.23100000000000001</v>
      </c>
      <c r="BQ354" s="4">
        <v>0</v>
      </c>
      <c r="BR354" s="4">
        <v>0.205845</v>
      </c>
      <c r="BS354" s="4">
        <v>-5</v>
      </c>
      <c r="BT354" s="4">
        <v>6.2769999999999996E-3</v>
      </c>
      <c r="BU354" s="4">
        <v>5.0303370000000003</v>
      </c>
      <c r="BV354" s="4">
        <v>0.12679499999999999</v>
      </c>
    </row>
    <row r="355" spans="1:74" x14ac:dyDescent="0.25">
      <c r="A355" s="2">
        <v>42804</v>
      </c>
      <c r="B355" s="3">
        <v>0.62625244212962961</v>
      </c>
      <c r="C355" s="4">
        <v>14.590999999999999</v>
      </c>
      <c r="D355" s="4">
        <v>1.3771</v>
      </c>
      <c r="E355" s="4">
        <v>13771.156747999999</v>
      </c>
      <c r="F355" s="4">
        <v>14.3</v>
      </c>
      <c r="G355" s="4">
        <v>5.2</v>
      </c>
      <c r="H355" s="4">
        <v>43.4</v>
      </c>
      <c r="J355" s="4">
        <v>0</v>
      </c>
      <c r="K355" s="4">
        <v>0.83950000000000002</v>
      </c>
      <c r="L355" s="4">
        <v>12.2492</v>
      </c>
      <c r="M355" s="4">
        <v>1.1560999999999999</v>
      </c>
      <c r="N355" s="4">
        <v>12.005100000000001</v>
      </c>
      <c r="O355" s="4">
        <v>4.3963000000000001</v>
      </c>
      <c r="P355" s="4">
        <v>16.399999999999999</v>
      </c>
      <c r="Q355" s="4">
        <v>9.3300999999999998</v>
      </c>
      <c r="R355" s="4">
        <v>3.4167999999999998</v>
      </c>
      <c r="S355" s="4">
        <v>12.7</v>
      </c>
      <c r="T355" s="4">
        <v>43.353900000000003</v>
      </c>
      <c r="W355" s="4">
        <v>0</v>
      </c>
      <c r="X355" s="4">
        <v>0</v>
      </c>
      <c r="Y355" s="4">
        <v>11.5</v>
      </c>
      <c r="Z355" s="4">
        <v>857</v>
      </c>
      <c r="AA355" s="4">
        <v>869</v>
      </c>
      <c r="AB355" s="4">
        <v>829</v>
      </c>
      <c r="AC355" s="4">
        <v>88</v>
      </c>
      <c r="AD355" s="4">
        <v>14</v>
      </c>
      <c r="AE355" s="4">
        <v>0.32</v>
      </c>
      <c r="AF355" s="4">
        <v>991</v>
      </c>
      <c r="AG355" s="4">
        <v>-7</v>
      </c>
      <c r="AH355" s="4">
        <v>11</v>
      </c>
      <c r="AI355" s="4">
        <v>27</v>
      </c>
      <c r="AJ355" s="4">
        <v>137</v>
      </c>
      <c r="AK355" s="4">
        <v>132</v>
      </c>
      <c r="AL355" s="4">
        <v>4.9000000000000004</v>
      </c>
      <c r="AM355" s="4">
        <v>142</v>
      </c>
      <c r="AN355" s="4" t="s">
        <v>155</v>
      </c>
      <c r="AO355" s="4">
        <v>2</v>
      </c>
      <c r="AP355" s="5">
        <v>0.83454861111111101</v>
      </c>
      <c r="AQ355" s="4">
        <v>47.16433</v>
      </c>
      <c r="AR355" s="4">
        <v>-88.48733</v>
      </c>
      <c r="AS355" s="4">
        <v>318</v>
      </c>
      <c r="AT355" s="4">
        <v>30.1</v>
      </c>
      <c r="AU355" s="4">
        <v>12</v>
      </c>
      <c r="AV355" s="4">
        <v>10</v>
      </c>
      <c r="AW355" s="4" t="s">
        <v>419</v>
      </c>
      <c r="AX355" s="4">
        <v>1.4</v>
      </c>
      <c r="AY355" s="4">
        <v>1.2416</v>
      </c>
      <c r="AZ355" s="4">
        <v>2.3416000000000001</v>
      </c>
      <c r="BA355" s="4">
        <v>11.154</v>
      </c>
      <c r="BB355" s="4">
        <v>10.55</v>
      </c>
      <c r="BC355" s="4">
        <v>0.95</v>
      </c>
      <c r="BD355" s="4">
        <v>19.117000000000001</v>
      </c>
      <c r="BE355" s="4">
        <v>2209.1289999999999</v>
      </c>
      <c r="BF355" s="4">
        <v>132.70500000000001</v>
      </c>
      <c r="BG355" s="4">
        <v>0.22700000000000001</v>
      </c>
      <c r="BH355" s="4">
        <v>8.3000000000000004E-2</v>
      </c>
      <c r="BI355" s="4">
        <v>0.31</v>
      </c>
      <c r="BJ355" s="4">
        <v>0.17599999999999999</v>
      </c>
      <c r="BK355" s="4">
        <v>6.5000000000000002E-2</v>
      </c>
      <c r="BL355" s="4">
        <v>0.24099999999999999</v>
      </c>
      <c r="BM355" s="4">
        <v>0.32419999999999999</v>
      </c>
      <c r="BQ355" s="4">
        <v>0</v>
      </c>
      <c r="BR355" s="4">
        <v>0.185028</v>
      </c>
      <c r="BS355" s="4">
        <v>-5</v>
      </c>
      <c r="BT355" s="4">
        <v>6.7229999999999998E-3</v>
      </c>
      <c r="BU355" s="4">
        <v>4.5216219999999998</v>
      </c>
      <c r="BV355" s="4">
        <v>0.13580500000000001</v>
      </c>
    </row>
    <row r="356" spans="1:74" x14ac:dyDescent="0.25">
      <c r="A356" s="2">
        <v>42804</v>
      </c>
      <c r="B356" s="3">
        <v>0.62626401620370376</v>
      </c>
      <c r="C356" s="4">
        <v>13.776999999999999</v>
      </c>
      <c r="D356" s="4">
        <v>2.5369000000000002</v>
      </c>
      <c r="E356" s="4">
        <v>25369.249800000001</v>
      </c>
      <c r="F356" s="4">
        <v>14.3</v>
      </c>
      <c r="G356" s="4">
        <v>2.4</v>
      </c>
      <c r="H356" s="4">
        <v>100.3</v>
      </c>
      <c r="J356" s="4">
        <v>0</v>
      </c>
      <c r="K356" s="4">
        <v>0.83450000000000002</v>
      </c>
      <c r="L356" s="4">
        <v>11.496700000000001</v>
      </c>
      <c r="M356" s="4">
        <v>2.1171000000000002</v>
      </c>
      <c r="N356" s="4">
        <v>11.9336</v>
      </c>
      <c r="O356" s="4">
        <v>2.0028000000000001</v>
      </c>
      <c r="P356" s="4">
        <v>13.9</v>
      </c>
      <c r="Q356" s="4">
        <v>9.2744999999999997</v>
      </c>
      <c r="R356" s="4">
        <v>1.5566</v>
      </c>
      <c r="S356" s="4">
        <v>10.8</v>
      </c>
      <c r="T356" s="4">
        <v>100.3</v>
      </c>
      <c r="W356" s="4">
        <v>0</v>
      </c>
      <c r="X356" s="4">
        <v>0</v>
      </c>
      <c r="Y356" s="4">
        <v>11.6</v>
      </c>
      <c r="Z356" s="4">
        <v>856</v>
      </c>
      <c r="AA356" s="4">
        <v>868</v>
      </c>
      <c r="AB356" s="4">
        <v>830</v>
      </c>
      <c r="AC356" s="4">
        <v>88</v>
      </c>
      <c r="AD356" s="4">
        <v>14</v>
      </c>
      <c r="AE356" s="4">
        <v>0.32</v>
      </c>
      <c r="AF356" s="4">
        <v>991</v>
      </c>
      <c r="AG356" s="4">
        <v>-7</v>
      </c>
      <c r="AH356" s="4">
        <v>11</v>
      </c>
      <c r="AI356" s="4">
        <v>27</v>
      </c>
      <c r="AJ356" s="4">
        <v>136.69999999999999</v>
      </c>
      <c r="AK356" s="4">
        <v>131.69999999999999</v>
      </c>
      <c r="AL356" s="4">
        <v>4.7</v>
      </c>
      <c r="AM356" s="4">
        <v>142</v>
      </c>
      <c r="AN356" s="4" t="s">
        <v>155</v>
      </c>
      <c r="AO356" s="4">
        <v>2</v>
      </c>
      <c r="AP356" s="5">
        <v>0.83456018518518515</v>
      </c>
      <c r="AQ356" s="4">
        <v>47.164290000000001</v>
      </c>
      <c r="AR356" s="4">
        <v>-88.487483999999995</v>
      </c>
      <c r="AS356" s="4">
        <v>318.10000000000002</v>
      </c>
      <c r="AT356" s="4">
        <v>28.7</v>
      </c>
      <c r="AU356" s="4">
        <v>12</v>
      </c>
      <c r="AV356" s="4">
        <v>10</v>
      </c>
      <c r="AW356" s="4" t="s">
        <v>419</v>
      </c>
      <c r="AX356" s="4">
        <v>1.3291999999999999</v>
      </c>
      <c r="AY356" s="4">
        <v>1.3708</v>
      </c>
      <c r="AZ356" s="4">
        <v>2.4</v>
      </c>
      <c r="BA356" s="4">
        <v>11.154</v>
      </c>
      <c r="BB356" s="4">
        <v>10.210000000000001</v>
      </c>
      <c r="BC356" s="4">
        <v>0.92</v>
      </c>
      <c r="BD356" s="4">
        <v>19.829999999999998</v>
      </c>
      <c r="BE356" s="4">
        <v>2040.6949999999999</v>
      </c>
      <c r="BF356" s="4">
        <v>239.179</v>
      </c>
      <c r="BG356" s="4">
        <v>0.222</v>
      </c>
      <c r="BH356" s="4">
        <v>3.6999999999999998E-2</v>
      </c>
      <c r="BI356" s="4">
        <v>0.25900000000000001</v>
      </c>
      <c r="BJ356" s="4">
        <v>0.17199999999999999</v>
      </c>
      <c r="BK356" s="4">
        <v>2.9000000000000001E-2</v>
      </c>
      <c r="BL356" s="4">
        <v>0.20100000000000001</v>
      </c>
      <c r="BM356" s="4">
        <v>0.73819999999999997</v>
      </c>
      <c r="BQ356" s="4">
        <v>0</v>
      </c>
      <c r="BR356" s="4">
        <v>0.15817000000000001</v>
      </c>
      <c r="BS356" s="4">
        <v>-5</v>
      </c>
      <c r="BT356" s="4">
        <v>5.7229999999999998E-3</v>
      </c>
      <c r="BU356" s="4">
        <v>3.8652760000000002</v>
      </c>
      <c r="BV356" s="4">
        <v>0.11561</v>
      </c>
    </row>
    <row r="357" spans="1:74" x14ac:dyDescent="0.25">
      <c r="A357" s="2">
        <v>42804</v>
      </c>
      <c r="B357" s="3">
        <v>0.62627559027777779</v>
      </c>
      <c r="C357" s="4">
        <v>13.295</v>
      </c>
      <c r="D357" s="4">
        <v>3.3153999999999999</v>
      </c>
      <c r="E357" s="4">
        <v>33154.461670999997</v>
      </c>
      <c r="F357" s="4">
        <v>14.3</v>
      </c>
      <c r="G357" s="4">
        <v>2.5</v>
      </c>
      <c r="H357" s="4">
        <v>111.2</v>
      </c>
      <c r="J357" s="4">
        <v>0</v>
      </c>
      <c r="K357" s="4">
        <v>0.83050000000000002</v>
      </c>
      <c r="L357" s="4">
        <v>11.041</v>
      </c>
      <c r="M357" s="4">
        <v>2.7534000000000001</v>
      </c>
      <c r="N357" s="4">
        <v>11.8759</v>
      </c>
      <c r="O357" s="4">
        <v>2.0628000000000002</v>
      </c>
      <c r="P357" s="4">
        <v>13.9</v>
      </c>
      <c r="Q357" s="4">
        <v>9.2297999999999991</v>
      </c>
      <c r="R357" s="4">
        <v>1.6032</v>
      </c>
      <c r="S357" s="4">
        <v>10.8</v>
      </c>
      <c r="T357" s="4">
        <v>111.2153</v>
      </c>
      <c r="W357" s="4">
        <v>0</v>
      </c>
      <c r="X357" s="4">
        <v>0</v>
      </c>
      <c r="Y357" s="4">
        <v>11.5</v>
      </c>
      <c r="Z357" s="4">
        <v>856</v>
      </c>
      <c r="AA357" s="4">
        <v>867</v>
      </c>
      <c r="AB357" s="4">
        <v>832</v>
      </c>
      <c r="AC357" s="4">
        <v>88</v>
      </c>
      <c r="AD357" s="4">
        <v>14</v>
      </c>
      <c r="AE357" s="4">
        <v>0.32</v>
      </c>
      <c r="AF357" s="4">
        <v>991</v>
      </c>
      <c r="AG357" s="4">
        <v>-7</v>
      </c>
      <c r="AH357" s="4">
        <v>11</v>
      </c>
      <c r="AI357" s="4">
        <v>27</v>
      </c>
      <c r="AJ357" s="4">
        <v>136</v>
      </c>
      <c r="AK357" s="4">
        <v>131.30000000000001</v>
      </c>
      <c r="AL357" s="4">
        <v>4.5</v>
      </c>
      <c r="AM357" s="4">
        <v>142</v>
      </c>
      <c r="AN357" s="4" t="s">
        <v>155</v>
      </c>
      <c r="AO357" s="4">
        <v>2</v>
      </c>
      <c r="AP357" s="5">
        <v>0.8345717592592593</v>
      </c>
      <c r="AQ357" s="4">
        <v>47.164253000000002</v>
      </c>
      <c r="AR357" s="4">
        <v>-88.487628999999998</v>
      </c>
      <c r="AS357" s="4">
        <v>318.3</v>
      </c>
      <c r="AT357" s="4">
        <v>27.3</v>
      </c>
      <c r="AU357" s="4">
        <v>12</v>
      </c>
      <c r="AV357" s="4">
        <v>10</v>
      </c>
      <c r="AW357" s="4" t="s">
        <v>419</v>
      </c>
      <c r="AX357" s="4">
        <v>1.3</v>
      </c>
      <c r="AY357" s="4">
        <v>1.4708000000000001</v>
      </c>
      <c r="AZ357" s="4">
        <v>2.4</v>
      </c>
      <c r="BA357" s="4">
        <v>11.154</v>
      </c>
      <c r="BB357" s="4">
        <v>9.9600000000000009</v>
      </c>
      <c r="BC357" s="4">
        <v>0.89</v>
      </c>
      <c r="BD357" s="4">
        <v>20.411000000000001</v>
      </c>
      <c r="BE357" s="4">
        <v>1933.9169999999999</v>
      </c>
      <c r="BF357" s="4">
        <v>306.96100000000001</v>
      </c>
      <c r="BG357" s="4">
        <v>0.218</v>
      </c>
      <c r="BH357" s="4">
        <v>3.7999999999999999E-2</v>
      </c>
      <c r="BI357" s="4">
        <v>0.25600000000000001</v>
      </c>
      <c r="BJ357" s="4">
        <v>0.16900000000000001</v>
      </c>
      <c r="BK357" s="4">
        <v>2.9000000000000001E-2</v>
      </c>
      <c r="BL357" s="4">
        <v>0.19900000000000001</v>
      </c>
      <c r="BM357" s="4">
        <v>0.80769999999999997</v>
      </c>
      <c r="BQ357" s="4">
        <v>0</v>
      </c>
      <c r="BR357" s="4">
        <v>0.15765799999999999</v>
      </c>
      <c r="BS357" s="4">
        <v>-5</v>
      </c>
      <c r="BT357" s="4">
        <v>5.0000000000000001E-3</v>
      </c>
      <c r="BU357" s="4">
        <v>3.8527589999999998</v>
      </c>
      <c r="BV357" s="4">
        <v>0.10100000000000001</v>
      </c>
    </row>
    <row r="358" spans="1:74" x14ac:dyDescent="0.25">
      <c r="A358" s="2">
        <v>42804</v>
      </c>
      <c r="B358" s="3">
        <v>0.62628716435185183</v>
      </c>
      <c r="C358" s="4">
        <v>13.433</v>
      </c>
      <c r="D358" s="4">
        <v>2.6707999999999998</v>
      </c>
      <c r="E358" s="4">
        <v>26708.422818999999</v>
      </c>
      <c r="F358" s="4">
        <v>14.3</v>
      </c>
      <c r="G358" s="4">
        <v>2.4</v>
      </c>
      <c r="H358" s="4">
        <v>150.69999999999999</v>
      </c>
      <c r="J358" s="4">
        <v>0</v>
      </c>
      <c r="K358" s="4">
        <v>0.83599999999999997</v>
      </c>
      <c r="L358" s="4">
        <v>11.231</v>
      </c>
      <c r="M358" s="4">
        <v>2.2330000000000001</v>
      </c>
      <c r="N358" s="4">
        <v>11.9422</v>
      </c>
      <c r="O358" s="4">
        <v>2.0065</v>
      </c>
      <c r="P358" s="4">
        <v>13.9</v>
      </c>
      <c r="Q358" s="4">
        <v>9.2812000000000001</v>
      </c>
      <c r="R358" s="4">
        <v>1.5593999999999999</v>
      </c>
      <c r="S358" s="4">
        <v>10.8</v>
      </c>
      <c r="T358" s="4">
        <v>150.70670000000001</v>
      </c>
      <c r="W358" s="4">
        <v>0</v>
      </c>
      <c r="X358" s="4">
        <v>0</v>
      </c>
      <c r="Y358" s="4">
        <v>11.5</v>
      </c>
      <c r="Z358" s="4">
        <v>856</v>
      </c>
      <c r="AA358" s="4">
        <v>868</v>
      </c>
      <c r="AB358" s="4">
        <v>833</v>
      </c>
      <c r="AC358" s="4">
        <v>88</v>
      </c>
      <c r="AD358" s="4">
        <v>14</v>
      </c>
      <c r="AE358" s="4">
        <v>0.32</v>
      </c>
      <c r="AF358" s="4">
        <v>991</v>
      </c>
      <c r="AG358" s="4">
        <v>-7</v>
      </c>
      <c r="AH358" s="4">
        <v>11</v>
      </c>
      <c r="AI358" s="4">
        <v>27</v>
      </c>
      <c r="AJ358" s="4">
        <v>136</v>
      </c>
      <c r="AK358" s="4">
        <v>132.30000000000001</v>
      </c>
      <c r="AL358" s="4">
        <v>4.7</v>
      </c>
      <c r="AM358" s="4">
        <v>142</v>
      </c>
      <c r="AN358" s="4" t="s">
        <v>155</v>
      </c>
      <c r="AO358" s="4">
        <v>2</v>
      </c>
      <c r="AP358" s="5">
        <v>0.83458333333333334</v>
      </c>
      <c r="AQ358" s="4">
        <v>47.164222000000002</v>
      </c>
      <c r="AR358" s="4">
        <v>-88.487765999999993</v>
      </c>
      <c r="AS358" s="4">
        <v>318.5</v>
      </c>
      <c r="AT358" s="4">
        <v>25.7</v>
      </c>
      <c r="AU358" s="4">
        <v>12</v>
      </c>
      <c r="AV358" s="4">
        <v>10</v>
      </c>
      <c r="AW358" s="4" t="s">
        <v>419</v>
      </c>
      <c r="AX358" s="4">
        <v>1.4416</v>
      </c>
      <c r="AY358" s="4">
        <v>1.5708</v>
      </c>
      <c r="AZ358" s="4">
        <v>2.5415999999999999</v>
      </c>
      <c r="BA358" s="4">
        <v>11.154</v>
      </c>
      <c r="BB358" s="4">
        <v>10.32</v>
      </c>
      <c r="BC358" s="4">
        <v>0.92</v>
      </c>
      <c r="BD358" s="4">
        <v>19.61</v>
      </c>
      <c r="BE358" s="4">
        <v>2015.009</v>
      </c>
      <c r="BF358" s="4">
        <v>254.98599999999999</v>
      </c>
      <c r="BG358" s="4">
        <v>0.224</v>
      </c>
      <c r="BH358" s="4">
        <v>3.7999999999999999E-2</v>
      </c>
      <c r="BI358" s="4">
        <v>0.26200000000000001</v>
      </c>
      <c r="BJ358" s="4">
        <v>0.17399999999999999</v>
      </c>
      <c r="BK358" s="4">
        <v>2.9000000000000001E-2</v>
      </c>
      <c r="BL358" s="4">
        <v>0.20399999999999999</v>
      </c>
      <c r="BM358" s="4">
        <v>1.1212</v>
      </c>
      <c r="BQ358" s="4">
        <v>0</v>
      </c>
      <c r="BR358" s="4">
        <v>0.166986</v>
      </c>
      <c r="BS358" s="4">
        <v>-5</v>
      </c>
      <c r="BT358" s="4">
        <v>5.2769999999999996E-3</v>
      </c>
      <c r="BU358" s="4">
        <v>4.0807200000000003</v>
      </c>
      <c r="BV358" s="4">
        <v>0.106595</v>
      </c>
    </row>
    <row r="359" spans="1:74" x14ac:dyDescent="0.25">
      <c r="A359" s="2">
        <v>42804</v>
      </c>
      <c r="B359" s="3">
        <v>0.62629873842592587</v>
      </c>
      <c r="C359" s="4">
        <v>13.701000000000001</v>
      </c>
      <c r="D359" s="4">
        <v>1.7732000000000001</v>
      </c>
      <c r="E359" s="4">
        <v>17731.912752</v>
      </c>
      <c r="F359" s="4">
        <v>13.5</v>
      </c>
      <c r="G359" s="4">
        <v>2.8</v>
      </c>
      <c r="H359" s="4">
        <v>130.1</v>
      </c>
      <c r="J359" s="4">
        <v>0</v>
      </c>
      <c r="K359" s="4">
        <v>0.84309999999999996</v>
      </c>
      <c r="L359" s="4">
        <v>11.5519</v>
      </c>
      <c r="M359" s="4">
        <v>1.4950000000000001</v>
      </c>
      <c r="N359" s="4">
        <v>11.377599999999999</v>
      </c>
      <c r="O359" s="4">
        <v>2.3498000000000001</v>
      </c>
      <c r="P359" s="4">
        <v>13.7</v>
      </c>
      <c r="Q359" s="4">
        <v>8.8328000000000007</v>
      </c>
      <c r="R359" s="4">
        <v>1.8242</v>
      </c>
      <c r="S359" s="4">
        <v>10.7</v>
      </c>
      <c r="T359" s="4">
        <v>130.1337</v>
      </c>
      <c r="W359" s="4">
        <v>0</v>
      </c>
      <c r="X359" s="4">
        <v>0</v>
      </c>
      <c r="Y359" s="4">
        <v>11.6</v>
      </c>
      <c r="Z359" s="4">
        <v>857</v>
      </c>
      <c r="AA359" s="4">
        <v>869</v>
      </c>
      <c r="AB359" s="4">
        <v>831</v>
      </c>
      <c r="AC359" s="4">
        <v>88</v>
      </c>
      <c r="AD359" s="4">
        <v>13.7</v>
      </c>
      <c r="AE359" s="4">
        <v>0.31</v>
      </c>
      <c r="AF359" s="4">
        <v>991</v>
      </c>
      <c r="AG359" s="4">
        <v>-7.3</v>
      </c>
      <c r="AH359" s="4">
        <v>11</v>
      </c>
      <c r="AI359" s="4">
        <v>27</v>
      </c>
      <c r="AJ359" s="4">
        <v>136</v>
      </c>
      <c r="AK359" s="4">
        <v>132.69999999999999</v>
      </c>
      <c r="AL359" s="4">
        <v>4.7</v>
      </c>
      <c r="AM359" s="4">
        <v>142</v>
      </c>
      <c r="AN359" s="4" t="s">
        <v>155</v>
      </c>
      <c r="AO359" s="4">
        <v>2</v>
      </c>
      <c r="AP359" s="5">
        <v>0.83459490740740738</v>
      </c>
      <c r="AQ359" s="4">
        <v>47.164199000000004</v>
      </c>
      <c r="AR359" s="4">
        <v>-88.487898000000001</v>
      </c>
      <c r="AS359" s="4">
        <v>318.7</v>
      </c>
      <c r="AT359" s="4">
        <v>23.4</v>
      </c>
      <c r="AU359" s="4">
        <v>12</v>
      </c>
      <c r="AV359" s="4">
        <v>10</v>
      </c>
      <c r="AW359" s="4" t="s">
        <v>419</v>
      </c>
      <c r="AX359" s="4">
        <v>1.0751999999999999</v>
      </c>
      <c r="AY359" s="4">
        <v>1.4583999999999999</v>
      </c>
      <c r="AZ359" s="4">
        <v>1.9628000000000001</v>
      </c>
      <c r="BA359" s="4">
        <v>11.154</v>
      </c>
      <c r="BB359" s="4">
        <v>10.81</v>
      </c>
      <c r="BC359" s="4">
        <v>0.97</v>
      </c>
      <c r="BD359" s="4">
        <v>18.606000000000002</v>
      </c>
      <c r="BE359" s="4">
        <v>2139.3159999999998</v>
      </c>
      <c r="BF359" s="4">
        <v>176.21700000000001</v>
      </c>
      <c r="BG359" s="4">
        <v>0.221</v>
      </c>
      <c r="BH359" s="4">
        <v>4.5999999999999999E-2</v>
      </c>
      <c r="BI359" s="4">
        <v>0.26600000000000001</v>
      </c>
      <c r="BJ359" s="4">
        <v>0.17100000000000001</v>
      </c>
      <c r="BK359" s="4">
        <v>3.5000000000000003E-2</v>
      </c>
      <c r="BL359" s="4">
        <v>0.20699999999999999</v>
      </c>
      <c r="BM359" s="4">
        <v>0.99929999999999997</v>
      </c>
      <c r="BQ359" s="4">
        <v>0</v>
      </c>
      <c r="BR359" s="4">
        <v>0.18498600000000001</v>
      </c>
      <c r="BS359" s="4">
        <v>-5</v>
      </c>
      <c r="BT359" s="4">
        <v>6.0000000000000001E-3</v>
      </c>
      <c r="BU359" s="4">
        <v>4.5205950000000001</v>
      </c>
      <c r="BV359" s="4">
        <v>0.1212</v>
      </c>
    </row>
    <row r="360" spans="1:74" x14ac:dyDescent="0.25">
      <c r="A360" s="2">
        <v>42804</v>
      </c>
      <c r="B360" s="3">
        <v>0.62631031250000002</v>
      </c>
      <c r="C360" s="4">
        <v>13.93</v>
      </c>
      <c r="D360" s="4">
        <v>1.1314</v>
      </c>
      <c r="E360" s="4">
        <v>11314.412989</v>
      </c>
      <c r="F360" s="4">
        <v>13</v>
      </c>
      <c r="G360" s="4">
        <v>4.7</v>
      </c>
      <c r="H360" s="4">
        <v>120.4</v>
      </c>
      <c r="J360" s="4">
        <v>0</v>
      </c>
      <c r="K360" s="4">
        <v>0.8478</v>
      </c>
      <c r="L360" s="4">
        <v>11.809699999999999</v>
      </c>
      <c r="M360" s="4">
        <v>0.95920000000000005</v>
      </c>
      <c r="N360" s="4">
        <v>11.021100000000001</v>
      </c>
      <c r="O360" s="4">
        <v>3.9845000000000002</v>
      </c>
      <c r="P360" s="4">
        <v>15</v>
      </c>
      <c r="Q360" s="4">
        <v>8.5327999999999999</v>
      </c>
      <c r="R360" s="4">
        <v>3.0849000000000002</v>
      </c>
      <c r="S360" s="4">
        <v>11.6</v>
      </c>
      <c r="T360" s="4">
        <v>120.4</v>
      </c>
      <c r="W360" s="4">
        <v>0</v>
      </c>
      <c r="X360" s="4">
        <v>0</v>
      </c>
      <c r="Y360" s="4">
        <v>11.5</v>
      </c>
      <c r="Z360" s="4">
        <v>858</v>
      </c>
      <c r="AA360" s="4">
        <v>871</v>
      </c>
      <c r="AB360" s="4">
        <v>830</v>
      </c>
      <c r="AC360" s="4">
        <v>88</v>
      </c>
      <c r="AD360" s="4">
        <v>12.95</v>
      </c>
      <c r="AE360" s="4">
        <v>0.3</v>
      </c>
      <c r="AF360" s="4">
        <v>991</v>
      </c>
      <c r="AG360" s="4">
        <v>-8</v>
      </c>
      <c r="AH360" s="4">
        <v>11</v>
      </c>
      <c r="AI360" s="4">
        <v>27</v>
      </c>
      <c r="AJ360" s="4">
        <v>136</v>
      </c>
      <c r="AK360" s="4">
        <v>131.69999999999999</v>
      </c>
      <c r="AL360" s="4">
        <v>4.5999999999999996</v>
      </c>
      <c r="AM360" s="4">
        <v>142</v>
      </c>
      <c r="AN360" s="4" t="s">
        <v>155</v>
      </c>
      <c r="AO360" s="4">
        <v>2</v>
      </c>
      <c r="AP360" s="5">
        <v>0.83460648148148142</v>
      </c>
      <c r="AQ360" s="4">
        <v>47.164178</v>
      </c>
      <c r="AR360" s="4">
        <v>-88.488028999999997</v>
      </c>
      <c r="AS360" s="4">
        <v>318.8</v>
      </c>
      <c r="AT360" s="4">
        <v>22.7</v>
      </c>
      <c r="AU360" s="4">
        <v>12</v>
      </c>
      <c r="AV360" s="4">
        <v>10</v>
      </c>
      <c r="AW360" s="4" t="s">
        <v>419</v>
      </c>
      <c r="AX360" s="4">
        <v>0.9</v>
      </c>
      <c r="AY360" s="4">
        <v>1.4</v>
      </c>
      <c r="AZ360" s="4">
        <v>1.7</v>
      </c>
      <c r="BA360" s="4">
        <v>11.154</v>
      </c>
      <c r="BB360" s="4">
        <v>11.16</v>
      </c>
      <c r="BC360" s="4">
        <v>1</v>
      </c>
      <c r="BD360" s="4">
        <v>17.956</v>
      </c>
      <c r="BE360" s="4">
        <v>2234.9690000000001</v>
      </c>
      <c r="BF360" s="4">
        <v>115.53700000000001</v>
      </c>
      <c r="BG360" s="4">
        <v>0.218</v>
      </c>
      <c r="BH360" s="4">
        <v>7.9000000000000001E-2</v>
      </c>
      <c r="BI360" s="4">
        <v>0.29699999999999999</v>
      </c>
      <c r="BJ360" s="4">
        <v>0.16900000000000001</v>
      </c>
      <c r="BK360" s="4">
        <v>6.0999999999999999E-2</v>
      </c>
      <c r="BL360" s="4">
        <v>0.23</v>
      </c>
      <c r="BM360" s="4">
        <v>0.94479999999999997</v>
      </c>
      <c r="BQ360" s="4">
        <v>0</v>
      </c>
      <c r="BR360" s="4">
        <v>0.204094</v>
      </c>
      <c r="BS360" s="4">
        <v>-5</v>
      </c>
      <c r="BT360" s="4">
        <v>6.0000000000000001E-3</v>
      </c>
      <c r="BU360" s="4">
        <v>4.9875470000000002</v>
      </c>
      <c r="BV360" s="4">
        <v>0.1212</v>
      </c>
    </row>
    <row r="361" spans="1:74" x14ac:dyDescent="0.25">
      <c r="A361" s="2">
        <v>42804</v>
      </c>
      <c r="B361" s="3">
        <v>0.62632188657407406</v>
      </c>
      <c r="C361" s="4">
        <v>14.134</v>
      </c>
      <c r="D361" s="4">
        <v>0.74639999999999995</v>
      </c>
      <c r="E361" s="4">
        <v>7464.4562550000001</v>
      </c>
      <c r="F361" s="4">
        <v>11.7</v>
      </c>
      <c r="G361" s="4">
        <v>4.7</v>
      </c>
      <c r="H361" s="4">
        <v>129.1</v>
      </c>
      <c r="J361" s="4">
        <v>0</v>
      </c>
      <c r="K361" s="4">
        <v>0.85</v>
      </c>
      <c r="L361" s="4">
        <v>12.0136</v>
      </c>
      <c r="M361" s="4">
        <v>0.63449999999999995</v>
      </c>
      <c r="N361" s="4">
        <v>9.9448000000000008</v>
      </c>
      <c r="O361" s="4">
        <v>4.0095000000000001</v>
      </c>
      <c r="P361" s="4">
        <v>14</v>
      </c>
      <c r="Q361" s="4">
        <v>7.7077999999999998</v>
      </c>
      <c r="R361" s="4">
        <v>3.1076000000000001</v>
      </c>
      <c r="S361" s="4">
        <v>10.8</v>
      </c>
      <c r="T361" s="4">
        <v>129.0712</v>
      </c>
      <c r="W361" s="4">
        <v>0</v>
      </c>
      <c r="X361" s="4">
        <v>0</v>
      </c>
      <c r="Y361" s="4">
        <v>11.6</v>
      </c>
      <c r="Z361" s="4">
        <v>858</v>
      </c>
      <c r="AA361" s="4">
        <v>870</v>
      </c>
      <c r="AB361" s="4">
        <v>831</v>
      </c>
      <c r="AC361" s="4">
        <v>88</v>
      </c>
      <c r="AD361" s="4">
        <v>13.25</v>
      </c>
      <c r="AE361" s="4">
        <v>0.3</v>
      </c>
      <c r="AF361" s="4">
        <v>990</v>
      </c>
      <c r="AG361" s="4">
        <v>-7.7</v>
      </c>
      <c r="AH361" s="4">
        <v>11</v>
      </c>
      <c r="AI361" s="4">
        <v>27</v>
      </c>
      <c r="AJ361" s="4">
        <v>136</v>
      </c>
      <c r="AK361" s="4">
        <v>131.30000000000001</v>
      </c>
      <c r="AL361" s="4">
        <v>4.8</v>
      </c>
      <c r="AM361" s="4">
        <v>142</v>
      </c>
      <c r="AN361" s="4" t="s">
        <v>155</v>
      </c>
      <c r="AO361" s="4">
        <v>2</v>
      </c>
      <c r="AP361" s="5">
        <v>0.83461805555555557</v>
      </c>
      <c r="AQ361" s="4">
        <v>47.164166999999999</v>
      </c>
      <c r="AR361" s="4">
        <v>-88.488151000000002</v>
      </c>
      <c r="AS361" s="4">
        <v>318.89999999999998</v>
      </c>
      <c r="AT361" s="4">
        <v>21.6</v>
      </c>
      <c r="AU361" s="4">
        <v>12</v>
      </c>
      <c r="AV361" s="4">
        <v>10</v>
      </c>
      <c r="AW361" s="4" t="s">
        <v>419</v>
      </c>
      <c r="AX361" s="4">
        <v>0.9708</v>
      </c>
      <c r="AY361" s="4">
        <v>1.4</v>
      </c>
      <c r="AZ361" s="4">
        <v>1.7</v>
      </c>
      <c r="BA361" s="4">
        <v>11.154</v>
      </c>
      <c r="BB361" s="4">
        <v>11.33</v>
      </c>
      <c r="BC361" s="4">
        <v>1.02</v>
      </c>
      <c r="BD361" s="4">
        <v>17.649000000000001</v>
      </c>
      <c r="BE361" s="4">
        <v>2295.1790000000001</v>
      </c>
      <c r="BF361" s="4">
        <v>77.149000000000001</v>
      </c>
      <c r="BG361" s="4">
        <v>0.19900000000000001</v>
      </c>
      <c r="BH361" s="4">
        <v>0.08</v>
      </c>
      <c r="BI361" s="4">
        <v>0.27900000000000003</v>
      </c>
      <c r="BJ361" s="4">
        <v>0.154</v>
      </c>
      <c r="BK361" s="4">
        <v>6.2E-2</v>
      </c>
      <c r="BL361" s="4">
        <v>0.216</v>
      </c>
      <c r="BM361" s="4">
        <v>1.0225</v>
      </c>
      <c r="BQ361" s="4">
        <v>0</v>
      </c>
      <c r="BR361" s="4">
        <v>0.218338</v>
      </c>
      <c r="BS361" s="4">
        <v>-5</v>
      </c>
      <c r="BT361" s="4">
        <v>6.0000000000000001E-3</v>
      </c>
      <c r="BU361" s="4">
        <v>5.3356349999999999</v>
      </c>
      <c r="BV361" s="4">
        <v>0.1212</v>
      </c>
    </row>
    <row r="362" spans="1:74" x14ac:dyDescent="0.25">
      <c r="A362" s="2">
        <v>42804</v>
      </c>
      <c r="B362" s="3">
        <v>0.62633346064814821</v>
      </c>
      <c r="C362" s="4">
        <v>14.316000000000001</v>
      </c>
      <c r="D362" s="4">
        <v>0.54969999999999997</v>
      </c>
      <c r="E362" s="4">
        <v>5497.2413790000001</v>
      </c>
      <c r="F362" s="4">
        <v>11.7</v>
      </c>
      <c r="G362" s="4">
        <v>4.9000000000000004</v>
      </c>
      <c r="H362" s="4">
        <v>80.900000000000006</v>
      </c>
      <c r="J362" s="4">
        <v>0</v>
      </c>
      <c r="K362" s="4">
        <v>0.85040000000000004</v>
      </c>
      <c r="L362" s="4">
        <v>12.174300000000001</v>
      </c>
      <c r="M362" s="4">
        <v>0.46750000000000003</v>
      </c>
      <c r="N362" s="4">
        <v>9.9351000000000003</v>
      </c>
      <c r="O362" s="4">
        <v>4.1813000000000002</v>
      </c>
      <c r="P362" s="4">
        <v>14.1</v>
      </c>
      <c r="Q362" s="4">
        <v>7.7217000000000002</v>
      </c>
      <c r="R362" s="4">
        <v>3.2498</v>
      </c>
      <c r="S362" s="4">
        <v>11</v>
      </c>
      <c r="T362" s="4">
        <v>80.866699999999994</v>
      </c>
      <c r="W362" s="4">
        <v>0</v>
      </c>
      <c r="X362" s="4">
        <v>0</v>
      </c>
      <c r="Y362" s="4">
        <v>11.5</v>
      </c>
      <c r="Z362" s="4">
        <v>858</v>
      </c>
      <c r="AA362" s="4">
        <v>869</v>
      </c>
      <c r="AB362" s="4">
        <v>832</v>
      </c>
      <c r="AC362" s="4">
        <v>88</v>
      </c>
      <c r="AD362" s="4">
        <v>14.01</v>
      </c>
      <c r="AE362" s="4">
        <v>0.32</v>
      </c>
      <c r="AF362" s="4">
        <v>990</v>
      </c>
      <c r="AG362" s="4">
        <v>-7</v>
      </c>
      <c r="AH362" s="4">
        <v>11</v>
      </c>
      <c r="AI362" s="4">
        <v>27</v>
      </c>
      <c r="AJ362" s="4">
        <v>136</v>
      </c>
      <c r="AK362" s="4">
        <v>132.30000000000001</v>
      </c>
      <c r="AL362" s="4">
        <v>4.8</v>
      </c>
      <c r="AM362" s="4">
        <v>142</v>
      </c>
      <c r="AN362" s="4" t="s">
        <v>155</v>
      </c>
      <c r="AO362" s="4">
        <v>2</v>
      </c>
      <c r="AP362" s="5">
        <v>0.83462962962962972</v>
      </c>
      <c r="AQ362" s="4">
        <v>47.164203999999998</v>
      </c>
      <c r="AR362" s="4">
        <v>-88.488265999999996</v>
      </c>
      <c r="AS362" s="4">
        <v>319</v>
      </c>
      <c r="AT362" s="4">
        <v>20.6</v>
      </c>
      <c r="AU362" s="4">
        <v>12</v>
      </c>
      <c r="AV362" s="4">
        <v>9</v>
      </c>
      <c r="AW362" s="4" t="s">
        <v>426</v>
      </c>
      <c r="AX362" s="4">
        <v>1.1415999999999999</v>
      </c>
      <c r="AY362" s="4">
        <v>1.6832</v>
      </c>
      <c r="AZ362" s="4">
        <v>2.0539999999999998</v>
      </c>
      <c r="BA362" s="4">
        <v>11.154</v>
      </c>
      <c r="BB362" s="4">
        <v>11.36</v>
      </c>
      <c r="BC362" s="4">
        <v>1.02</v>
      </c>
      <c r="BD362" s="4">
        <v>17.594000000000001</v>
      </c>
      <c r="BE362" s="4">
        <v>2327.9340000000002</v>
      </c>
      <c r="BF362" s="4">
        <v>56.893999999999998</v>
      </c>
      <c r="BG362" s="4">
        <v>0.19900000000000001</v>
      </c>
      <c r="BH362" s="4">
        <v>8.4000000000000005E-2</v>
      </c>
      <c r="BI362" s="4">
        <v>0.28299999999999997</v>
      </c>
      <c r="BJ362" s="4">
        <v>0.155</v>
      </c>
      <c r="BK362" s="4">
        <v>6.5000000000000002E-2</v>
      </c>
      <c r="BL362" s="4">
        <v>0.22</v>
      </c>
      <c r="BM362" s="4">
        <v>0.64119999999999999</v>
      </c>
      <c r="BQ362" s="4">
        <v>0</v>
      </c>
      <c r="BR362" s="4">
        <v>0.21704699999999999</v>
      </c>
      <c r="BS362" s="4">
        <v>-5</v>
      </c>
      <c r="BT362" s="4">
        <v>6.0000000000000001E-3</v>
      </c>
      <c r="BU362" s="4">
        <v>5.3040859999999999</v>
      </c>
      <c r="BV362" s="4">
        <v>0.1212</v>
      </c>
    </row>
    <row r="363" spans="1:74" x14ac:dyDescent="0.25">
      <c r="A363" s="2">
        <v>42804</v>
      </c>
      <c r="B363" s="3">
        <v>0.62634503472222225</v>
      </c>
      <c r="C363" s="4">
        <v>14.327999999999999</v>
      </c>
      <c r="D363" s="4">
        <v>0.44590000000000002</v>
      </c>
      <c r="E363" s="4">
        <v>4458.7385889999996</v>
      </c>
      <c r="F363" s="4">
        <v>11.5</v>
      </c>
      <c r="G363" s="4">
        <v>5</v>
      </c>
      <c r="H363" s="4">
        <v>101.5</v>
      </c>
      <c r="J363" s="4">
        <v>0</v>
      </c>
      <c r="K363" s="4">
        <v>0.85129999999999995</v>
      </c>
      <c r="L363" s="4">
        <v>12.1972</v>
      </c>
      <c r="M363" s="4">
        <v>0.37959999999999999</v>
      </c>
      <c r="N363" s="4">
        <v>9.7896999999999998</v>
      </c>
      <c r="O363" s="4">
        <v>4.2564000000000002</v>
      </c>
      <c r="P363" s="4">
        <v>14</v>
      </c>
      <c r="Q363" s="4">
        <v>7.6086999999999998</v>
      </c>
      <c r="R363" s="4">
        <v>3.3081</v>
      </c>
      <c r="S363" s="4">
        <v>10.9</v>
      </c>
      <c r="T363" s="4">
        <v>101.48520000000001</v>
      </c>
      <c r="W363" s="4">
        <v>0</v>
      </c>
      <c r="X363" s="4">
        <v>0</v>
      </c>
      <c r="Y363" s="4">
        <v>11.5</v>
      </c>
      <c r="Z363" s="4">
        <v>859</v>
      </c>
      <c r="AA363" s="4">
        <v>868</v>
      </c>
      <c r="AB363" s="4">
        <v>833</v>
      </c>
      <c r="AC363" s="4">
        <v>88</v>
      </c>
      <c r="AD363" s="4">
        <v>14.01</v>
      </c>
      <c r="AE363" s="4">
        <v>0.32</v>
      </c>
      <c r="AF363" s="4">
        <v>990</v>
      </c>
      <c r="AG363" s="4">
        <v>-7</v>
      </c>
      <c r="AH363" s="4">
        <v>11</v>
      </c>
      <c r="AI363" s="4">
        <v>27</v>
      </c>
      <c r="AJ363" s="4">
        <v>136</v>
      </c>
      <c r="AK363" s="4">
        <v>133</v>
      </c>
      <c r="AL363" s="4">
        <v>4.7</v>
      </c>
      <c r="AM363" s="4">
        <v>142</v>
      </c>
      <c r="AN363" s="4" t="s">
        <v>155</v>
      </c>
      <c r="AO363" s="4">
        <v>2</v>
      </c>
      <c r="AP363" s="5">
        <v>0.83464120370370365</v>
      </c>
      <c r="AQ363" s="4">
        <v>47.164239999999999</v>
      </c>
      <c r="AR363" s="4">
        <v>-88.488386000000006</v>
      </c>
      <c r="AS363" s="4">
        <v>319.10000000000002</v>
      </c>
      <c r="AT363" s="4">
        <v>20.7</v>
      </c>
      <c r="AU363" s="4">
        <v>12</v>
      </c>
      <c r="AV363" s="4">
        <v>10</v>
      </c>
      <c r="AW363" s="4" t="s">
        <v>425</v>
      </c>
      <c r="AX363" s="4">
        <v>1.2</v>
      </c>
      <c r="AY363" s="4">
        <v>1.8708</v>
      </c>
      <c r="AZ363" s="4">
        <v>2.2707999999999999</v>
      </c>
      <c r="BA363" s="4">
        <v>11.154</v>
      </c>
      <c r="BB363" s="4">
        <v>11.44</v>
      </c>
      <c r="BC363" s="4">
        <v>1.03</v>
      </c>
      <c r="BD363" s="4">
        <v>17.471</v>
      </c>
      <c r="BE363" s="4">
        <v>2344.0189999999998</v>
      </c>
      <c r="BF363" s="4">
        <v>46.426000000000002</v>
      </c>
      <c r="BG363" s="4">
        <v>0.19700000000000001</v>
      </c>
      <c r="BH363" s="4">
        <v>8.5999999999999993E-2</v>
      </c>
      <c r="BI363" s="4">
        <v>0.28299999999999997</v>
      </c>
      <c r="BJ363" s="4">
        <v>0.153</v>
      </c>
      <c r="BK363" s="4">
        <v>6.7000000000000004E-2</v>
      </c>
      <c r="BL363" s="4">
        <v>0.22</v>
      </c>
      <c r="BM363" s="4">
        <v>0.80869999999999997</v>
      </c>
      <c r="BQ363" s="4">
        <v>0</v>
      </c>
      <c r="BR363" s="4">
        <v>0.23580300000000001</v>
      </c>
      <c r="BS363" s="4">
        <v>-5</v>
      </c>
      <c r="BT363" s="4">
        <v>6.0000000000000001E-3</v>
      </c>
      <c r="BU363" s="4">
        <v>5.7624360000000001</v>
      </c>
      <c r="BV363" s="4">
        <v>0.1212</v>
      </c>
    </row>
    <row r="364" spans="1:74" x14ac:dyDescent="0.25">
      <c r="A364" s="2">
        <v>42804</v>
      </c>
      <c r="B364" s="3">
        <v>0.62635660879629629</v>
      </c>
      <c r="C364" s="4">
        <v>14.295999999999999</v>
      </c>
      <c r="D364" s="4">
        <v>0.31480000000000002</v>
      </c>
      <c r="E364" s="4">
        <v>3147.5352699999999</v>
      </c>
      <c r="F364" s="4">
        <v>11.5</v>
      </c>
      <c r="G364" s="4">
        <v>6.5</v>
      </c>
      <c r="H364" s="4">
        <v>89.7</v>
      </c>
      <c r="J364" s="4">
        <v>0</v>
      </c>
      <c r="K364" s="4">
        <v>0.85289999999999999</v>
      </c>
      <c r="L364" s="4">
        <v>12.1934</v>
      </c>
      <c r="M364" s="4">
        <v>0.26850000000000002</v>
      </c>
      <c r="N364" s="4">
        <v>9.8225999999999996</v>
      </c>
      <c r="O364" s="4">
        <v>5.5271999999999997</v>
      </c>
      <c r="P364" s="4">
        <v>15.3</v>
      </c>
      <c r="Q364" s="4">
        <v>7.6341999999999999</v>
      </c>
      <c r="R364" s="4">
        <v>4.2957999999999998</v>
      </c>
      <c r="S364" s="4">
        <v>11.9</v>
      </c>
      <c r="T364" s="4">
        <v>89.657399999999996</v>
      </c>
      <c r="W364" s="4">
        <v>0</v>
      </c>
      <c r="X364" s="4">
        <v>0</v>
      </c>
      <c r="Y364" s="4">
        <v>11.6</v>
      </c>
      <c r="Z364" s="4">
        <v>858</v>
      </c>
      <c r="AA364" s="4">
        <v>869</v>
      </c>
      <c r="AB364" s="4">
        <v>833</v>
      </c>
      <c r="AC364" s="4">
        <v>88</v>
      </c>
      <c r="AD364" s="4">
        <v>14.01</v>
      </c>
      <c r="AE364" s="4">
        <v>0.32</v>
      </c>
      <c r="AF364" s="4">
        <v>990</v>
      </c>
      <c r="AG364" s="4">
        <v>-7</v>
      </c>
      <c r="AH364" s="4">
        <v>11</v>
      </c>
      <c r="AI364" s="4">
        <v>27</v>
      </c>
      <c r="AJ364" s="4">
        <v>136</v>
      </c>
      <c r="AK364" s="4">
        <v>133</v>
      </c>
      <c r="AL364" s="4">
        <v>4.7</v>
      </c>
      <c r="AM364" s="4">
        <v>142</v>
      </c>
      <c r="AN364" s="4" t="s">
        <v>155</v>
      </c>
      <c r="AO364" s="4">
        <v>2</v>
      </c>
      <c r="AP364" s="5">
        <v>0.8346527777777778</v>
      </c>
      <c r="AQ364" s="4">
        <v>47.164268999999997</v>
      </c>
      <c r="AR364" s="4">
        <v>-88.488511000000003</v>
      </c>
      <c r="AS364" s="4">
        <v>319</v>
      </c>
      <c r="AT364" s="4">
        <v>21.3</v>
      </c>
      <c r="AU364" s="4">
        <v>12</v>
      </c>
      <c r="AV364" s="4">
        <v>10</v>
      </c>
      <c r="AW364" s="4" t="s">
        <v>425</v>
      </c>
      <c r="AX364" s="4">
        <v>1.2707999999999999</v>
      </c>
      <c r="AY364" s="4">
        <v>1.9708000000000001</v>
      </c>
      <c r="AZ364" s="4">
        <v>2.2999999999999998</v>
      </c>
      <c r="BA364" s="4">
        <v>11.154</v>
      </c>
      <c r="BB364" s="4">
        <v>11.57</v>
      </c>
      <c r="BC364" s="4">
        <v>1.04</v>
      </c>
      <c r="BD364" s="4">
        <v>17.245999999999999</v>
      </c>
      <c r="BE364" s="4">
        <v>2365.1759999999999</v>
      </c>
      <c r="BF364" s="4">
        <v>33.143000000000001</v>
      </c>
      <c r="BG364" s="4">
        <v>0.2</v>
      </c>
      <c r="BH364" s="4">
        <v>0.112</v>
      </c>
      <c r="BI364" s="4">
        <v>0.312</v>
      </c>
      <c r="BJ364" s="4">
        <v>0.155</v>
      </c>
      <c r="BK364" s="4">
        <v>8.6999999999999994E-2</v>
      </c>
      <c r="BL364" s="4">
        <v>0.24199999999999999</v>
      </c>
      <c r="BM364" s="4">
        <v>0.72109999999999996</v>
      </c>
      <c r="BQ364" s="4">
        <v>0</v>
      </c>
      <c r="BR364" s="4">
        <v>0.27314100000000002</v>
      </c>
      <c r="BS364" s="4">
        <v>-5</v>
      </c>
      <c r="BT364" s="4">
        <v>6.0000000000000001E-3</v>
      </c>
      <c r="BU364" s="4">
        <v>6.6748830000000003</v>
      </c>
      <c r="BV364" s="4">
        <v>0.1212</v>
      </c>
    </row>
    <row r="365" spans="1:74" x14ac:dyDescent="0.25">
      <c r="A365" s="2">
        <v>42804</v>
      </c>
      <c r="B365" s="3">
        <v>0.62636818287037033</v>
      </c>
      <c r="C365" s="4">
        <v>14.295</v>
      </c>
      <c r="D365" s="4">
        <v>0.19700000000000001</v>
      </c>
      <c r="E365" s="4">
        <v>1969.675</v>
      </c>
      <c r="F365" s="4">
        <v>11.6</v>
      </c>
      <c r="G365" s="4">
        <v>14.6</v>
      </c>
      <c r="H365" s="4">
        <v>70.2</v>
      </c>
      <c r="J365" s="4">
        <v>0</v>
      </c>
      <c r="K365" s="4">
        <v>0.85409999999999997</v>
      </c>
      <c r="L365" s="4">
        <v>12.21</v>
      </c>
      <c r="M365" s="4">
        <v>0.16819999999999999</v>
      </c>
      <c r="N365" s="4">
        <v>9.9077999999999999</v>
      </c>
      <c r="O365" s="4">
        <v>12.444699999999999</v>
      </c>
      <c r="P365" s="4">
        <v>22.4</v>
      </c>
      <c r="Q365" s="4">
        <v>7.7001999999999997</v>
      </c>
      <c r="R365" s="4">
        <v>9.6717999999999993</v>
      </c>
      <c r="S365" s="4">
        <v>17.399999999999999</v>
      </c>
      <c r="T365" s="4">
        <v>70.2</v>
      </c>
      <c r="W365" s="4">
        <v>0</v>
      </c>
      <c r="X365" s="4">
        <v>0</v>
      </c>
      <c r="Y365" s="4">
        <v>11.5</v>
      </c>
      <c r="Z365" s="4">
        <v>859</v>
      </c>
      <c r="AA365" s="4">
        <v>870</v>
      </c>
      <c r="AB365" s="4">
        <v>833</v>
      </c>
      <c r="AC365" s="4">
        <v>88</v>
      </c>
      <c r="AD365" s="4">
        <v>14</v>
      </c>
      <c r="AE365" s="4">
        <v>0.32</v>
      </c>
      <c r="AF365" s="4">
        <v>991</v>
      </c>
      <c r="AG365" s="4">
        <v>-7</v>
      </c>
      <c r="AH365" s="4">
        <v>11</v>
      </c>
      <c r="AI365" s="4">
        <v>27</v>
      </c>
      <c r="AJ365" s="4">
        <v>136</v>
      </c>
      <c r="AK365" s="4">
        <v>133.6</v>
      </c>
      <c r="AL365" s="4">
        <v>4.5999999999999996</v>
      </c>
      <c r="AM365" s="4">
        <v>142</v>
      </c>
      <c r="AN365" s="4" t="s">
        <v>155</v>
      </c>
      <c r="AO365" s="4">
        <v>2</v>
      </c>
      <c r="AP365" s="5">
        <v>0.83466435185185184</v>
      </c>
      <c r="AQ365" s="4">
        <v>47.164276999999998</v>
      </c>
      <c r="AR365" s="4">
        <v>-88.488547999999994</v>
      </c>
      <c r="AS365" s="4">
        <v>319</v>
      </c>
      <c r="AT365" s="4">
        <v>21.9</v>
      </c>
      <c r="AU365" s="4">
        <v>12</v>
      </c>
      <c r="AV365" s="4">
        <v>11</v>
      </c>
      <c r="AW365" s="4" t="s">
        <v>415</v>
      </c>
      <c r="AX365" s="4">
        <v>1.3</v>
      </c>
      <c r="AY365" s="4">
        <v>2</v>
      </c>
      <c r="AZ365" s="4">
        <v>2.2999999999999998</v>
      </c>
      <c r="BA365" s="4">
        <v>11.154</v>
      </c>
      <c r="BB365" s="4">
        <v>11.68</v>
      </c>
      <c r="BC365" s="4">
        <v>1.05</v>
      </c>
      <c r="BD365" s="4">
        <v>17.079000000000001</v>
      </c>
      <c r="BE365" s="4">
        <v>2384.8150000000001</v>
      </c>
      <c r="BF365" s="4">
        <v>20.914000000000001</v>
      </c>
      <c r="BG365" s="4">
        <v>0.20300000000000001</v>
      </c>
      <c r="BH365" s="4">
        <v>0.255</v>
      </c>
      <c r="BI365" s="4">
        <v>0.45700000000000002</v>
      </c>
      <c r="BJ365" s="4">
        <v>0.157</v>
      </c>
      <c r="BK365" s="4">
        <v>0.19800000000000001</v>
      </c>
      <c r="BL365" s="4">
        <v>0.35499999999999998</v>
      </c>
      <c r="BM365" s="4">
        <v>0.56850000000000001</v>
      </c>
      <c r="BQ365" s="4">
        <v>0</v>
      </c>
      <c r="BR365" s="4">
        <v>0.30253999999999998</v>
      </c>
      <c r="BS365" s="4">
        <v>-5</v>
      </c>
      <c r="BT365" s="4">
        <v>6.0000000000000001E-3</v>
      </c>
      <c r="BU365" s="4">
        <v>7.3933210000000003</v>
      </c>
      <c r="BV365" s="4">
        <v>0.1212</v>
      </c>
    </row>
    <row r="366" spans="1:74" x14ac:dyDescent="0.25">
      <c r="A366" s="2">
        <v>42804</v>
      </c>
      <c r="B366" s="3">
        <v>0.62637975694444448</v>
      </c>
      <c r="C366" s="4">
        <v>14.28</v>
      </c>
      <c r="D366" s="4">
        <v>0.1231</v>
      </c>
      <c r="E366" s="4">
        <v>1230.719237</v>
      </c>
      <c r="F366" s="4">
        <v>11.7</v>
      </c>
      <c r="G366" s="4">
        <v>20.9</v>
      </c>
      <c r="H366" s="4">
        <v>63.7</v>
      </c>
      <c r="J366" s="4">
        <v>0</v>
      </c>
      <c r="K366" s="4">
        <v>0.85509999999999997</v>
      </c>
      <c r="L366" s="4">
        <v>12.2104</v>
      </c>
      <c r="M366" s="4">
        <v>0.1052</v>
      </c>
      <c r="N366" s="4">
        <v>10.004099999999999</v>
      </c>
      <c r="O366" s="4">
        <v>17.8706</v>
      </c>
      <c r="P366" s="4">
        <v>27.9</v>
      </c>
      <c r="Q366" s="4">
        <v>7.7750000000000004</v>
      </c>
      <c r="R366" s="4">
        <v>13.8887</v>
      </c>
      <c r="S366" s="4">
        <v>21.7</v>
      </c>
      <c r="T366" s="4">
        <v>63.7485</v>
      </c>
      <c r="W366" s="4">
        <v>0</v>
      </c>
      <c r="X366" s="4">
        <v>0</v>
      </c>
      <c r="Y366" s="4">
        <v>11.6</v>
      </c>
      <c r="Z366" s="4">
        <v>858</v>
      </c>
      <c r="AA366" s="4">
        <v>870</v>
      </c>
      <c r="AB366" s="4">
        <v>831</v>
      </c>
      <c r="AC366" s="4">
        <v>88</v>
      </c>
      <c r="AD366" s="4">
        <v>14</v>
      </c>
      <c r="AE366" s="4">
        <v>0.32</v>
      </c>
      <c r="AF366" s="4">
        <v>991</v>
      </c>
      <c r="AG366" s="4">
        <v>-7</v>
      </c>
      <c r="AH366" s="4">
        <v>11</v>
      </c>
      <c r="AI366" s="4">
        <v>27</v>
      </c>
      <c r="AJ366" s="4">
        <v>136</v>
      </c>
      <c r="AK366" s="4">
        <v>135</v>
      </c>
      <c r="AL366" s="4">
        <v>4.7</v>
      </c>
      <c r="AM366" s="4">
        <v>142</v>
      </c>
      <c r="AN366" s="4" t="s">
        <v>155</v>
      </c>
      <c r="AO366" s="4">
        <v>2</v>
      </c>
      <c r="AP366" s="5">
        <v>0.83466435185185184</v>
      </c>
      <c r="AQ366" s="4">
        <v>47.164307000000001</v>
      </c>
      <c r="AR366" s="4">
        <v>-88.488727999999995</v>
      </c>
      <c r="AS366" s="4">
        <v>319.10000000000002</v>
      </c>
      <c r="AT366" s="4">
        <v>22</v>
      </c>
      <c r="AU366" s="4">
        <v>12</v>
      </c>
      <c r="AV366" s="4">
        <v>11</v>
      </c>
      <c r="AW366" s="4" t="s">
        <v>415</v>
      </c>
      <c r="AX366" s="4">
        <v>1.1584000000000001</v>
      </c>
      <c r="AY366" s="4">
        <v>1.5751999999999999</v>
      </c>
      <c r="AZ366" s="4">
        <v>1.946</v>
      </c>
      <c r="BA366" s="4">
        <v>11.154</v>
      </c>
      <c r="BB366" s="4">
        <v>11.75</v>
      </c>
      <c r="BC366" s="4">
        <v>1.05</v>
      </c>
      <c r="BD366" s="4">
        <v>16.952000000000002</v>
      </c>
      <c r="BE366" s="4">
        <v>2397.1770000000001</v>
      </c>
      <c r="BF366" s="4">
        <v>13.148999999999999</v>
      </c>
      <c r="BG366" s="4">
        <v>0.20599999999999999</v>
      </c>
      <c r="BH366" s="4">
        <v>0.36699999999999999</v>
      </c>
      <c r="BI366" s="4">
        <v>0.57299999999999995</v>
      </c>
      <c r="BJ366" s="4">
        <v>0.16</v>
      </c>
      <c r="BK366" s="4">
        <v>0.28599999999999998</v>
      </c>
      <c r="BL366" s="4">
        <v>0.44500000000000001</v>
      </c>
      <c r="BM366" s="4">
        <v>0.51890000000000003</v>
      </c>
      <c r="BQ366" s="4">
        <v>0</v>
      </c>
      <c r="BR366" s="4">
        <v>0.31007499999999999</v>
      </c>
      <c r="BS366" s="4">
        <v>-5</v>
      </c>
      <c r="BT366" s="4">
        <v>6.0000000000000001E-3</v>
      </c>
      <c r="BU366" s="4">
        <v>7.577458</v>
      </c>
      <c r="BV366" s="4">
        <v>0.1212</v>
      </c>
    </row>
    <row r="367" spans="1:74" x14ac:dyDescent="0.25">
      <c r="A367" s="2">
        <v>42804</v>
      </c>
      <c r="B367" s="3">
        <v>0.62639133101851852</v>
      </c>
      <c r="C367" s="4">
        <v>14.217000000000001</v>
      </c>
      <c r="D367" s="4">
        <v>7.8899999999999998E-2</v>
      </c>
      <c r="E367" s="4">
        <v>788.57260699999995</v>
      </c>
      <c r="F367" s="4">
        <v>11.7</v>
      </c>
      <c r="G367" s="4">
        <v>20.9</v>
      </c>
      <c r="H367" s="4">
        <v>29.6</v>
      </c>
      <c r="J367" s="4">
        <v>0</v>
      </c>
      <c r="K367" s="4">
        <v>0.85609999999999997</v>
      </c>
      <c r="L367" s="4">
        <v>12.1717</v>
      </c>
      <c r="M367" s="4">
        <v>6.7500000000000004E-2</v>
      </c>
      <c r="N367" s="4">
        <v>10.0168</v>
      </c>
      <c r="O367" s="4">
        <v>17.9072</v>
      </c>
      <c r="P367" s="4">
        <v>27.9</v>
      </c>
      <c r="Q367" s="4">
        <v>7.7850000000000001</v>
      </c>
      <c r="R367" s="4">
        <v>13.917400000000001</v>
      </c>
      <c r="S367" s="4">
        <v>21.7</v>
      </c>
      <c r="T367" s="4">
        <v>29.6127</v>
      </c>
      <c r="W367" s="4">
        <v>0</v>
      </c>
      <c r="X367" s="4">
        <v>0</v>
      </c>
      <c r="Y367" s="4">
        <v>11.6</v>
      </c>
      <c r="Z367" s="4">
        <v>858</v>
      </c>
      <c r="AA367" s="4">
        <v>872</v>
      </c>
      <c r="AB367" s="4">
        <v>830</v>
      </c>
      <c r="AC367" s="4">
        <v>88</v>
      </c>
      <c r="AD367" s="4">
        <v>14</v>
      </c>
      <c r="AE367" s="4">
        <v>0.32</v>
      </c>
      <c r="AF367" s="4">
        <v>991</v>
      </c>
      <c r="AG367" s="4">
        <v>-7</v>
      </c>
      <c r="AH367" s="4">
        <v>10.723000000000001</v>
      </c>
      <c r="AI367" s="4">
        <v>27</v>
      </c>
      <c r="AJ367" s="4">
        <v>136</v>
      </c>
      <c r="AK367" s="4">
        <v>134.69999999999999</v>
      </c>
      <c r="AL367" s="4">
        <v>4.8</v>
      </c>
      <c r="AM367" s="4">
        <v>142</v>
      </c>
      <c r="AN367" s="4" t="s">
        <v>155</v>
      </c>
      <c r="AO367" s="4">
        <v>2</v>
      </c>
      <c r="AP367" s="5">
        <v>0.83468749999999992</v>
      </c>
      <c r="AQ367" s="4">
        <v>47.164324999999998</v>
      </c>
      <c r="AR367" s="4">
        <v>-88.488902999999993</v>
      </c>
      <c r="AS367" s="4">
        <v>319</v>
      </c>
      <c r="AT367" s="4">
        <v>22.6</v>
      </c>
      <c r="AU367" s="4">
        <v>12</v>
      </c>
      <c r="AV367" s="4">
        <v>11</v>
      </c>
      <c r="AW367" s="4" t="s">
        <v>415</v>
      </c>
      <c r="AX367" s="4">
        <v>1.1708000000000001</v>
      </c>
      <c r="AY367" s="4">
        <v>1.3291999999999999</v>
      </c>
      <c r="AZ367" s="4">
        <v>1.8</v>
      </c>
      <c r="BA367" s="4">
        <v>11.154</v>
      </c>
      <c r="BB367" s="4">
        <v>11.85</v>
      </c>
      <c r="BC367" s="4">
        <v>1.06</v>
      </c>
      <c r="BD367" s="4">
        <v>16.803999999999998</v>
      </c>
      <c r="BE367" s="4">
        <v>2405.2139999999999</v>
      </c>
      <c r="BF367" s="4">
        <v>8.4909999999999997</v>
      </c>
      <c r="BG367" s="4">
        <v>0.20699999999999999</v>
      </c>
      <c r="BH367" s="4">
        <v>0.371</v>
      </c>
      <c r="BI367" s="4">
        <v>0.57799999999999996</v>
      </c>
      <c r="BJ367" s="4">
        <v>0.161</v>
      </c>
      <c r="BK367" s="4">
        <v>0.28799999999999998</v>
      </c>
      <c r="BL367" s="4">
        <v>0.44900000000000001</v>
      </c>
      <c r="BM367" s="4">
        <v>0.24260000000000001</v>
      </c>
      <c r="BQ367" s="4">
        <v>0</v>
      </c>
      <c r="BR367" s="4">
        <v>0.29393900000000001</v>
      </c>
      <c r="BS367" s="4">
        <v>-5</v>
      </c>
      <c r="BT367" s="4">
        <v>6.0000000000000001E-3</v>
      </c>
      <c r="BU367" s="4">
        <v>7.1831339999999999</v>
      </c>
      <c r="BV367" s="4">
        <v>0.1212</v>
      </c>
    </row>
    <row r="368" spans="1:74" x14ac:dyDescent="0.25">
      <c r="A368" s="2">
        <v>42804</v>
      </c>
      <c r="B368" s="3">
        <v>0.62640290509259267</v>
      </c>
      <c r="C368" s="4">
        <v>14.2</v>
      </c>
      <c r="D368" s="4">
        <v>5.0299999999999997E-2</v>
      </c>
      <c r="E368" s="4">
        <v>502.98217199999999</v>
      </c>
      <c r="F368" s="4">
        <v>11.7</v>
      </c>
      <c r="G368" s="4">
        <v>21</v>
      </c>
      <c r="H368" s="4">
        <v>30.1</v>
      </c>
      <c r="J368" s="4">
        <v>0</v>
      </c>
      <c r="K368" s="4">
        <v>0.85660000000000003</v>
      </c>
      <c r="L368" s="4">
        <v>12.1638</v>
      </c>
      <c r="M368" s="4">
        <v>4.3099999999999999E-2</v>
      </c>
      <c r="N368" s="4">
        <v>10.0221</v>
      </c>
      <c r="O368" s="4">
        <v>17.988299999999999</v>
      </c>
      <c r="P368" s="4">
        <v>28</v>
      </c>
      <c r="Q368" s="4">
        <v>7.7893999999999997</v>
      </c>
      <c r="R368" s="4">
        <v>13.9809</v>
      </c>
      <c r="S368" s="4">
        <v>21.8</v>
      </c>
      <c r="T368" s="4">
        <v>30.1</v>
      </c>
      <c r="W368" s="4">
        <v>0</v>
      </c>
      <c r="X368" s="4">
        <v>0</v>
      </c>
      <c r="Y368" s="4">
        <v>11.5</v>
      </c>
      <c r="Z368" s="4">
        <v>859</v>
      </c>
      <c r="AA368" s="4">
        <v>873</v>
      </c>
      <c r="AB368" s="4">
        <v>830</v>
      </c>
      <c r="AC368" s="4">
        <v>88</v>
      </c>
      <c r="AD368" s="4">
        <v>14.01</v>
      </c>
      <c r="AE368" s="4">
        <v>0.32</v>
      </c>
      <c r="AF368" s="4">
        <v>990</v>
      </c>
      <c r="AG368" s="4">
        <v>-7</v>
      </c>
      <c r="AH368" s="4">
        <v>10.276999999999999</v>
      </c>
      <c r="AI368" s="4">
        <v>27</v>
      </c>
      <c r="AJ368" s="4">
        <v>136</v>
      </c>
      <c r="AK368" s="4">
        <v>133.69999999999999</v>
      </c>
      <c r="AL368" s="4">
        <v>4.8</v>
      </c>
      <c r="AM368" s="4">
        <v>142</v>
      </c>
      <c r="AN368" s="4" t="s">
        <v>155</v>
      </c>
      <c r="AO368" s="4">
        <v>2</v>
      </c>
      <c r="AP368" s="5">
        <v>0.83469907407407407</v>
      </c>
      <c r="AQ368" s="4">
        <v>47.164309000000003</v>
      </c>
      <c r="AR368" s="4">
        <v>-88.489052999999998</v>
      </c>
      <c r="AS368" s="4">
        <v>319.10000000000002</v>
      </c>
      <c r="AT368" s="4">
        <v>25.2</v>
      </c>
      <c r="AU368" s="4">
        <v>12</v>
      </c>
      <c r="AV368" s="4">
        <v>11</v>
      </c>
      <c r="AW368" s="4" t="s">
        <v>415</v>
      </c>
      <c r="AX368" s="4">
        <v>1.0584</v>
      </c>
      <c r="AY368" s="4">
        <v>1.2292000000000001</v>
      </c>
      <c r="AZ368" s="4">
        <v>1.6584000000000001</v>
      </c>
      <c r="BA368" s="4">
        <v>11.154</v>
      </c>
      <c r="BB368" s="4">
        <v>11.88</v>
      </c>
      <c r="BC368" s="4">
        <v>1.07</v>
      </c>
      <c r="BD368" s="4">
        <v>16.742000000000001</v>
      </c>
      <c r="BE368" s="4">
        <v>2410.029</v>
      </c>
      <c r="BF368" s="4">
        <v>5.4329999999999998</v>
      </c>
      <c r="BG368" s="4">
        <v>0.20799999999999999</v>
      </c>
      <c r="BH368" s="4">
        <v>0.373</v>
      </c>
      <c r="BI368" s="4">
        <v>0.58099999999999996</v>
      </c>
      <c r="BJ368" s="4">
        <v>0.16200000000000001</v>
      </c>
      <c r="BK368" s="4">
        <v>0.28999999999999998</v>
      </c>
      <c r="BL368" s="4">
        <v>0.45200000000000001</v>
      </c>
      <c r="BM368" s="4">
        <v>0.24729999999999999</v>
      </c>
      <c r="BQ368" s="4">
        <v>0</v>
      </c>
      <c r="BR368" s="4">
        <v>0.29152099999999997</v>
      </c>
      <c r="BS368" s="4">
        <v>-5</v>
      </c>
      <c r="BT368" s="4">
        <v>6.0000000000000001E-3</v>
      </c>
      <c r="BU368" s="4">
        <v>7.1240439999999996</v>
      </c>
      <c r="BV368" s="4">
        <v>0.1212</v>
      </c>
    </row>
    <row r="369" spans="1:74" x14ac:dyDescent="0.25">
      <c r="A369" s="2">
        <v>42804</v>
      </c>
      <c r="B369" s="3">
        <v>0.6264144791666667</v>
      </c>
      <c r="C369" s="4">
        <v>14.192</v>
      </c>
      <c r="D369" s="4">
        <v>3.0300000000000001E-2</v>
      </c>
      <c r="E369" s="4">
        <v>303.44677100000001</v>
      </c>
      <c r="F369" s="4">
        <v>11.9</v>
      </c>
      <c r="G369" s="4">
        <v>20.2</v>
      </c>
      <c r="H369" s="4">
        <v>19.100000000000001</v>
      </c>
      <c r="J369" s="4">
        <v>0</v>
      </c>
      <c r="K369" s="4">
        <v>0.8569</v>
      </c>
      <c r="L369" s="4">
        <v>12.160600000000001</v>
      </c>
      <c r="M369" s="4">
        <v>2.5999999999999999E-2</v>
      </c>
      <c r="N369" s="4">
        <v>10.1759</v>
      </c>
      <c r="O369" s="4">
        <v>17.317</v>
      </c>
      <c r="P369" s="4">
        <v>27.5</v>
      </c>
      <c r="Q369" s="4">
        <v>7.9088000000000003</v>
      </c>
      <c r="R369" s="4">
        <v>13.459</v>
      </c>
      <c r="S369" s="4">
        <v>21.4</v>
      </c>
      <c r="T369" s="4">
        <v>19.124300000000002</v>
      </c>
      <c r="W369" s="4">
        <v>0</v>
      </c>
      <c r="X369" s="4">
        <v>0</v>
      </c>
      <c r="Y369" s="4">
        <v>11.5</v>
      </c>
      <c r="Z369" s="4">
        <v>859</v>
      </c>
      <c r="AA369" s="4">
        <v>874</v>
      </c>
      <c r="AB369" s="4">
        <v>830</v>
      </c>
      <c r="AC369" s="4">
        <v>88</v>
      </c>
      <c r="AD369" s="4">
        <v>14.01</v>
      </c>
      <c r="AE369" s="4">
        <v>0.32</v>
      </c>
      <c r="AF369" s="4">
        <v>990</v>
      </c>
      <c r="AG369" s="4">
        <v>-7</v>
      </c>
      <c r="AH369" s="4">
        <v>11</v>
      </c>
      <c r="AI369" s="4">
        <v>27</v>
      </c>
      <c r="AJ369" s="4">
        <v>136</v>
      </c>
      <c r="AK369" s="4">
        <v>133.30000000000001</v>
      </c>
      <c r="AL369" s="4">
        <v>4.8</v>
      </c>
      <c r="AM369" s="4">
        <v>142</v>
      </c>
      <c r="AN369" s="4" t="s">
        <v>155</v>
      </c>
      <c r="AO369" s="4">
        <v>2</v>
      </c>
      <c r="AP369" s="5">
        <v>0.83471064814814822</v>
      </c>
      <c r="AQ369" s="4">
        <v>47.164276000000001</v>
      </c>
      <c r="AR369" s="4">
        <v>-88.489205999999996</v>
      </c>
      <c r="AS369" s="4">
        <v>319.2</v>
      </c>
      <c r="AT369" s="4">
        <v>26.5</v>
      </c>
      <c r="AU369" s="4">
        <v>12</v>
      </c>
      <c r="AV369" s="4">
        <v>11</v>
      </c>
      <c r="AW369" s="4" t="s">
        <v>415</v>
      </c>
      <c r="AX369" s="4">
        <v>1</v>
      </c>
      <c r="AY369" s="4">
        <v>1.2707999999999999</v>
      </c>
      <c r="AZ369" s="4">
        <v>1.6</v>
      </c>
      <c r="BA369" s="4">
        <v>11.154</v>
      </c>
      <c r="BB369" s="4">
        <v>11.91</v>
      </c>
      <c r="BC369" s="4">
        <v>1.07</v>
      </c>
      <c r="BD369" s="4">
        <v>16.702999999999999</v>
      </c>
      <c r="BE369" s="4">
        <v>2413.636</v>
      </c>
      <c r="BF369" s="4">
        <v>3.2850000000000001</v>
      </c>
      <c r="BG369" s="4">
        <v>0.21199999999999999</v>
      </c>
      <c r="BH369" s="4">
        <v>0.36</v>
      </c>
      <c r="BI369" s="4">
        <v>0.57099999999999995</v>
      </c>
      <c r="BJ369" s="4">
        <v>0.16400000000000001</v>
      </c>
      <c r="BK369" s="4">
        <v>0.28000000000000003</v>
      </c>
      <c r="BL369" s="4">
        <v>0.44400000000000001</v>
      </c>
      <c r="BM369" s="4">
        <v>0.15740000000000001</v>
      </c>
      <c r="BQ369" s="4">
        <v>0</v>
      </c>
      <c r="BR369" s="4">
        <v>0.27837099999999998</v>
      </c>
      <c r="BS369" s="4">
        <v>-5</v>
      </c>
      <c r="BT369" s="4">
        <v>5.7229999999999998E-3</v>
      </c>
      <c r="BU369" s="4">
        <v>6.8026910000000003</v>
      </c>
      <c r="BV369" s="4">
        <v>0.115605</v>
      </c>
    </row>
    <row r="370" spans="1:74" x14ac:dyDescent="0.25">
      <c r="A370" s="2">
        <v>42804</v>
      </c>
      <c r="B370" s="3">
        <v>0.62642605324074074</v>
      </c>
      <c r="C370" s="4">
        <v>14.183</v>
      </c>
      <c r="D370" s="4">
        <v>1.5900000000000001E-2</v>
      </c>
      <c r="E370" s="4">
        <v>159.473264</v>
      </c>
      <c r="F370" s="4">
        <v>19.600000000000001</v>
      </c>
      <c r="G370" s="4">
        <v>17.100000000000001</v>
      </c>
      <c r="H370" s="4">
        <v>0</v>
      </c>
      <c r="J370" s="4">
        <v>0</v>
      </c>
      <c r="K370" s="4">
        <v>0.85709999999999997</v>
      </c>
      <c r="L370" s="4">
        <v>12.1562</v>
      </c>
      <c r="M370" s="4">
        <v>1.37E-2</v>
      </c>
      <c r="N370" s="4">
        <v>16.770600000000002</v>
      </c>
      <c r="O370" s="4">
        <v>14.655900000000001</v>
      </c>
      <c r="P370" s="4">
        <v>31.4</v>
      </c>
      <c r="Q370" s="4">
        <v>13.019600000000001</v>
      </c>
      <c r="R370" s="4">
        <v>11.3779</v>
      </c>
      <c r="S370" s="4">
        <v>24.4</v>
      </c>
      <c r="T370" s="4">
        <v>0</v>
      </c>
      <c r="W370" s="4">
        <v>0</v>
      </c>
      <c r="X370" s="4">
        <v>0</v>
      </c>
      <c r="Y370" s="4">
        <v>11.4</v>
      </c>
      <c r="Z370" s="4">
        <v>859</v>
      </c>
      <c r="AA370" s="4">
        <v>873</v>
      </c>
      <c r="AB370" s="4">
        <v>832</v>
      </c>
      <c r="AC370" s="4">
        <v>88</v>
      </c>
      <c r="AD370" s="4">
        <v>13.7</v>
      </c>
      <c r="AE370" s="4">
        <v>0.31</v>
      </c>
      <c r="AF370" s="4">
        <v>991</v>
      </c>
      <c r="AG370" s="4">
        <v>-7.3</v>
      </c>
      <c r="AH370" s="4">
        <v>11</v>
      </c>
      <c r="AI370" s="4">
        <v>27</v>
      </c>
      <c r="AJ370" s="4">
        <v>136</v>
      </c>
      <c r="AK370" s="4">
        <v>134</v>
      </c>
      <c r="AL370" s="4">
        <v>4.5999999999999996</v>
      </c>
      <c r="AM370" s="4">
        <v>142</v>
      </c>
      <c r="AN370" s="4" t="s">
        <v>155</v>
      </c>
      <c r="AO370" s="4">
        <v>2</v>
      </c>
      <c r="AP370" s="5">
        <v>0.83472222222222225</v>
      </c>
      <c r="AQ370" s="4">
        <v>47.164239999999999</v>
      </c>
      <c r="AR370" s="4">
        <v>-88.489355000000003</v>
      </c>
      <c r="AS370" s="4">
        <v>319.39999999999998</v>
      </c>
      <c r="AT370" s="4">
        <v>26.7</v>
      </c>
      <c r="AU370" s="4">
        <v>12</v>
      </c>
      <c r="AV370" s="4">
        <v>11</v>
      </c>
      <c r="AW370" s="4" t="s">
        <v>415</v>
      </c>
      <c r="AX370" s="4">
        <v>1</v>
      </c>
      <c r="AY370" s="4">
        <v>1.3</v>
      </c>
      <c r="AZ370" s="4">
        <v>1.6</v>
      </c>
      <c r="BA370" s="4">
        <v>11.154</v>
      </c>
      <c r="BB370" s="4">
        <v>11.93</v>
      </c>
      <c r="BC370" s="4">
        <v>1.07</v>
      </c>
      <c r="BD370" s="4">
        <v>16.677</v>
      </c>
      <c r="BE370" s="4">
        <v>2416.473</v>
      </c>
      <c r="BF370" s="4">
        <v>1.7290000000000001</v>
      </c>
      <c r="BG370" s="4">
        <v>0.34899999999999998</v>
      </c>
      <c r="BH370" s="4">
        <v>0.30499999999999999</v>
      </c>
      <c r="BI370" s="4">
        <v>0.65400000000000003</v>
      </c>
      <c r="BJ370" s="4">
        <v>0.27100000000000002</v>
      </c>
      <c r="BK370" s="4">
        <v>0.23699999999999999</v>
      </c>
      <c r="BL370" s="4">
        <v>0.50800000000000001</v>
      </c>
      <c r="BM370" s="4">
        <v>0</v>
      </c>
      <c r="BQ370" s="4">
        <v>0</v>
      </c>
      <c r="BR370" s="4">
        <v>0.30746499999999999</v>
      </c>
      <c r="BS370" s="4">
        <v>-5</v>
      </c>
      <c r="BT370" s="4">
        <v>5.2769999999999996E-3</v>
      </c>
      <c r="BU370" s="4">
        <v>7.5136760000000002</v>
      </c>
      <c r="BV370" s="4">
        <v>0.106595</v>
      </c>
    </row>
    <row r="371" spans="1:74" x14ac:dyDescent="0.25">
      <c r="A371" s="2">
        <v>42804</v>
      </c>
      <c r="B371" s="3">
        <v>0.62643762731481478</v>
      </c>
      <c r="C371" s="4">
        <v>14.18</v>
      </c>
      <c r="D371" s="4">
        <v>1.44E-2</v>
      </c>
      <c r="E371" s="4">
        <v>143.511572</v>
      </c>
      <c r="F371" s="4">
        <v>41</v>
      </c>
      <c r="G371" s="4">
        <v>9.5</v>
      </c>
      <c r="H371" s="4">
        <v>0</v>
      </c>
      <c r="J371" s="4">
        <v>0</v>
      </c>
      <c r="K371" s="4">
        <v>0.85719999999999996</v>
      </c>
      <c r="L371" s="4">
        <v>12.154400000000001</v>
      </c>
      <c r="M371" s="4">
        <v>1.23E-2</v>
      </c>
      <c r="N371" s="4">
        <v>35.124600000000001</v>
      </c>
      <c r="O371" s="4">
        <v>8.1355000000000004</v>
      </c>
      <c r="P371" s="4">
        <v>43.3</v>
      </c>
      <c r="Q371" s="4">
        <v>27.222100000000001</v>
      </c>
      <c r="R371" s="4">
        <v>6.3051000000000004</v>
      </c>
      <c r="S371" s="4">
        <v>33.5</v>
      </c>
      <c r="T371" s="4">
        <v>0</v>
      </c>
      <c r="W371" s="4">
        <v>0</v>
      </c>
      <c r="X371" s="4">
        <v>0</v>
      </c>
      <c r="Y371" s="4">
        <v>11.5</v>
      </c>
      <c r="Z371" s="4">
        <v>858</v>
      </c>
      <c r="AA371" s="4">
        <v>871</v>
      </c>
      <c r="AB371" s="4">
        <v>833</v>
      </c>
      <c r="AC371" s="4">
        <v>88</v>
      </c>
      <c r="AD371" s="4">
        <v>13.23</v>
      </c>
      <c r="AE371" s="4">
        <v>0.3</v>
      </c>
      <c r="AF371" s="4">
        <v>991</v>
      </c>
      <c r="AG371" s="4">
        <v>-7.7</v>
      </c>
      <c r="AH371" s="4">
        <v>11</v>
      </c>
      <c r="AI371" s="4">
        <v>27</v>
      </c>
      <c r="AJ371" s="4">
        <v>136</v>
      </c>
      <c r="AK371" s="4">
        <v>134</v>
      </c>
      <c r="AL371" s="4">
        <v>4.5999999999999996</v>
      </c>
      <c r="AM371" s="4">
        <v>142</v>
      </c>
      <c r="AN371" s="4" t="s">
        <v>155</v>
      </c>
      <c r="AO371" s="4">
        <v>2</v>
      </c>
      <c r="AP371" s="5">
        <v>0.83473379629629629</v>
      </c>
      <c r="AQ371" s="4">
        <v>47.164205000000003</v>
      </c>
      <c r="AR371" s="4">
        <v>-88.489502999999999</v>
      </c>
      <c r="AS371" s="4">
        <v>319.60000000000002</v>
      </c>
      <c r="AT371" s="4">
        <v>26.7</v>
      </c>
      <c r="AU371" s="4">
        <v>12</v>
      </c>
      <c r="AV371" s="4">
        <v>11</v>
      </c>
      <c r="AW371" s="4" t="s">
        <v>415</v>
      </c>
      <c r="AX371" s="4">
        <v>1</v>
      </c>
      <c r="AY371" s="4">
        <v>1.3</v>
      </c>
      <c r="AZ371" s="4">
        <v>1.6</v>
      </c>
      <c r="BA371" s="4">
        <v>11.154</v>
      </c>
      <c r="BB371" s="4">
        <v>11.93</v>
      </c>
      <c r="BC371" s="4">
        <v>1.07</v>
      </c>
      <c r="BD371" s="4">
        <v>16.664999999999999</v>
      </c>
      <c r="BE371" s="4">
        <v>2416.7469999999998</v>
      </c>
      <c r="BF371" s="4">
        <v>1.5569999999999999</v>
      </c>
      <c r="BG371" s="4">
        <v>0.73099999999999998</v>
      </c>
      <c r="BH371" s="4">
        <v>0.16900000000000001</v>
      </c>
      <c r="BI371" s="4">
        <v>0.90100000000000002</v>
      </c>
      <c r="BJ371" s="4">
        <v>0.56699999999999995</v>
      </c>
      <c r="BK371" s="4">
        <v>0.13100000000000001</v>
      </c>
      <c r="BL371" s="4">
        <v>0.69799999999999995</v>
      </c>
      <c r="BM371" s="4">
        <v>0</v>
      </c>
      <c r="BQ371" s="4">
        <v>0</v>
      </c>
      <c r="BR371" s="4">
        <v>0.32781199999999999</v>
      </c>
      <c r="BS371" s="4">
        <v>-5</v>
      </c>
      <c r="BT371" s="4">
        <v>6.0000000000000001E-3</v>
      </c>
      <c r="BU371" s="4">
        <v>8.0109060000000003</v>
      </c>
      <c r="BV371" s="4">
        <v>0.1212</v>
      </c>
    </row>
    <row r="372" spans="1:74" x14ac:dyDescent="0.25">
      <c r="A372" s="2">
        <v>42804</v>
      </c>
      <c r="B372" s="3">
        <v>0.62644920138888882</v>
      </c>
      <c r="C372" s="4">
        <v>14.18</v>
      </c>
      <c r="D372" s="4">
        <v>8.6E-3</v>
      </c>
      <c r="E372" s="4">
        <v>85.974025999999995</v>
      </c>
      <c r="F372" s="4">
        <v>63.4</v>
      </c>
      <c r="G372" s="4">
        <v>6.6</v>
      </c>
      <c r="H372" s="4">
        <v>0</v>
      </c>
      <c r="J372" s="4">
        <v>0</v>
      </c>
      <c r="K372" s="4">
        <v>0.85709999999999997</v>
      </c>
      <c r="L372" s="4">
        <v>12.1541</v>
      </c>
      <c r="M372" s="4">
        <v>7.4000000000000003E-3</v>
      </c>
      <c r="N372" s="4">
        <v>54.342199999999998</v>
      </c>
      <c r="O372" s="4">
        <v>5.6570999999999998</v>
      </c>
      <c r="P372" s="4">
        <v>60</v>
      </c>
      <c r="Q372" s="4">
        <v>42.233800000000002</v>
      </c>
      <c r="R372" s="4">
        <v>4.3966000000000003</v>
      </c>
      <c r="S372" s="4">
        <v>46.6</v>
      </c>
      <c r="T372" s="4">
        <v>0</v>
      </c>
      <c r="W372" s="4">
        <v>0</v>
      </c>
      <c r="X372" s="4">
        <v>0</v>
      </c>
      <c r="Y372" s="4">
        <v>11.5</v>
      </c>
      <c r="Z372" s="4">
        <v>858</v>
      </c>
      <c r="AA372" s="4">
        <v>871</v>
      </c>
      <c r="AB372" s="4">
        <v>834</v>
      </c>
      <c r="AC372" s="4">
        <v>88</v>
      </c>
      <c r="AD372" s="4">
        <v>14</v>
      </c>
      <c r="AE372" s="4">
        <v>0.32</v>
      </c>
      <c r="AF372" s="4">
        <v>991</v>
      </c>
      <c r="AG372" s="4">
        <v>-7</v>
      </c>
      <c r="AH372" s="4">
        <v>11</v>
      </c>
      <c r="AI372" s="4">
        <v>27</v>
      </c>
      <c r="AJ372" s="4">
        <v>136</v>
      </c>
      <c r="AK372" s="4">
        <v>134.30000000000001</v>
      </c>
      <c r="AL372" s="4">
        <v>4.5</v>
      </c>
      <c r="AM372" s="4">
        <v>142</v>
      </c>
      <c r="AN372" s="4" t="s">
        <v>155</v>
      </c>
      <c r="AO372" s="4">
        <v>2</v>
      </c>
      <c r="AP372" s="5">
        <v>0.83474537037037033</v>
      </c>
      <c r="AQ372" s="4">
        <v>47.16413</v>
      </c>
      <c r="AR372" s="4">
        <v>-88.489659000000003</v>
      </c>
      <c r="AS372" s="4">
        <v>319.5</v>
      </c>
      <c r="AT372" s="4">
        <v>29</v>
      </c>
      <c r="AU372" s="4">
        <v>12</v>
      </c>
      <c r="AV372" s="4">
        <v>11</v>
      </c>
      <c r="AW372" s="4" t="s">
        <v>415</v>
      </c>
      <c r="AX372" s="4">
        <v>1</v>
      </c>
      <c r="AY372" s="4">
        <v>1.3</v>
      </c>
      <c r="AZ372" s="4">
        <v>1.670771</v>
      </c>
      <c r="BA372" s="4">
        <v>11.154</v>
      </c>
      <c r="BB372" s="4">
        <v>11.94</v>
      </c>
      <c r="BC372" s="4">
        <v>1.07</v>
      </c>
      <c r="BD372" s="4">
        <v>16.667999999999999</v>
      </c>
      <c r="BE372" s="4">
        <v>2417.7289999999998</v>
      </c>
      <c r="BF372" s="4">
        <v>0.93300000000000005</v>
      </c>
      <c r="BG372" s="4">
        <v>1.1319999999999999</v>
      </c>
      <c r="BH372" s="4">
        <v>0.11799999999999999</v>
      </c>
      <c r="BI372" s="4">
        <v>1.25</v>
      </c>
      <c r="BJ372" s="4">
        <v>0.88</v>
      </c>
      <c r="BK372" s="4">
        <v>9.1999999999999998E-2</v>
      </c>
      <c r="BL372" s="4">
        <v>0.97099999999999997</v>
      </c>
      <c r="BM372" s="4">
        <v>0</v>
      </c>
      <c r="BQ372" s="4">
        <v>0</v>
      </c>
      <c r="BR372" s="4">
        <v>0.29240300000000002</v>
      </c>
      <c r="BS372" s="4">
        <v>-5</v>
      </c>
      <c r="BT372" s="4">
        <v>6.0000000000000001E-3</v>
      </c>
      <c r="BU372" s="4">
        <v>7.1455880000000001</v>
      </c>
      <c r="BV372" s="4">
        <v>0.1212</v>
      </c>
    </row>
    <row r="373" spans="1:74" x14ac:dyDescent="0.25">
      <c r="A373" s="2">
        <v>42804</v>
      </c>
      <c r="B373" s="3">
        <v>0.62646077546296297</v>
      </c>
      <c r="C373" s="4">
        <v>14.192</v>
      </c>
      <c r="D373" s="4">
        <v>6.0000000000000001E-3</v>
      </c>
      <c r="E373" s="4">
        <v>60</v>
      </c>
      <c r="F373" s="4">
        <v>117.6</v>
      </c>
      <c r="G373" s="4">
        <v>15.7</v>
      </c>
      <c r="H373" s="4">
        <v>0</v>
      </c>
      <c r="J373" s="4">
        <v>0</v>
      </c>
      <c r="K373" s="4">
        <v>0.85699999999999998</v>
      </c>
      <c r="L373" s="4">
        <v>12.1624</v>
      </c>
      <c r="M373" s="4">
        <v>5.1000000000000004E-3</v>
      </c>
      <c r="N373" s="4">
        <v>100.7871</v>
      </c>
      <c r="O373" s="4">
        <v>13.428900000000001</v>
      </c>
      <c r="P373" s="4">
        <v>114.2</v>
      </c>
      <c r="Q373" s="4">
        <v>78.329800000000006</v>
      </c>
      <c r="R373" s="4">
        <v>10.4367</v>
      </c>
      <c r="S373" s="4">
        <v>88.8</v>
      </c>
      <c r="T373" s="4">
        <v>0</v>
      </c>
      <c r="W373" s="4">
        <v>0</v>
      </c>
      <c r="X373" s="4">
        <v>0</v>
      </c>
      <c r="Y373" s="4">
        <v>11.4</v>
      </c>
      <c r="Z373" s="4">
        <v>859</v>
      </c>
      <c r="AA373" s="4">
        <v>872</v>
      </c>
      <c r="AB373" s="4">
        <v>835</v>
      </c>
      <c r="AC373" s="4">
        <v>88</v>
      </c>
      <c r="AD373" s="4">
        <v>14</v>
      </c>
      <c r="AE373" s="4">
        <v>0.32</v>
      </c>
      <c r="AF373" s="4">
        <v>991</v>
      </c>
      <c r="AG373" s="4">
        <v>-7</v>
      </c>
      <c r="AH373" s="4">
        <v>11</v>
      </c>
      <c r="AI373" s="4">
        <v>27</v>
      </c>
      <c r="AJ373" s="4">
        <v>136</v>
      </c>
      <c r="AK373" s="4">
        <v>134.4</v>
      </c>
      <c r="AL373" s="4">
        <v>4.4000000000000004</v>
      </c>
      <c r="AM373" s="4">
        <v>142</v>
      </c>
      <c r="AN373" s="4" t="s">
        <v>155</v>
      </c>
      <c r="AO373" s="4">
        <v>2</v>
      </c>
      <c r="AP373" s="5">
        <v>0.83475694444444448</v>
      </c>
      <c r="AQ373" s="4">
        <v>47.164042999999999</v>
      </c>
      <c r="AR373" s="4">
        <v>-88.489804000000007</v>
      </c>
      <c r="AS373" s="4">
        <v>319.5</v>
      </c>
      <c r="AT373" s="4">
        <v>30.5</v>
      </c>
      <c r="AU373" s="4">
        <v>12</v>
      </c>
      <c r="AV373" s="4">
        <v>10</v>
      </c>
      <c r="AW373" s="4" t="s">
        <v>419</v>
      </c>
      <c r="AX373" s="4">
        <v>1</v>
      </c>
      <c r="AY373" s="4">
        <v>1.3</v>
      </c>
      <c r="AZ373" s="4">
        <v>1.7</v>
      </c>
      <c r="BA373" s="4">
        <v>11.154</v>
      </c>
      <c r="BB373" s="4">
        <v>11.93</v>
      </c>
      <c r="BC373" s="4">
        <v>1.07</v>
      </c>
      <c r="BD373" s="4">
        <v>16.684999999999999</v>
      </c>
      <c r="BE373" s="4">
        <v>2418.1689999999999</v>
      </c>
      <c r="BF373" s="4">
        <v>0.65100000000000002</v>
      </c>
      <c r="BG373" s="4">
        <v>2.0979999999999999</v>
      </c>
      <c r="BH373" s="4">
        <v>0.28000000000000003</v>
      </c>
      <c r="BI373" s="4">
        <v>2.3780000000000001</v>
      </c>
      <c r="BJ373" s="4">
        <v>1.631</v>
      </c>
      <c r="BK373" s="4">
        <v>0.217</v>
      </c>
      <c r="BL373" s="4">
        <v>1.8480000000000001</v>
      </c>
      <c r="BM373" s="4">
        <v>0</v>
      </c>
      <c r="BQ373" s="4">
        <v>0</v>
      </c>
      <c r="BR373" s="4">
        <v>0.284105</v>
      </c>
      <c r="BS373" s="4">
        <v>-5</v>
      </c>
      <c r="BT373" s="4">
        <v>6.0000000000000001E-3</v>
      </c>
      <c r="BU373" s="4">
        <v>6.9428179999999999</v>
      </c>
      <c r="BV373" s="4">
        <v>0.1212</v>
      </c>
    </row>
    <row r="374" spans="1:74" x14ac:dyDescent="0.25">
      <c r="A374" s="2">
        <v>42804</v>
      </c>
      <c r="B374" s="3">
        <v>0.62647234953703701</v>
      </c>
      <c r="C374" s="4">
        <v>14.25</v>
      </c>
      <c r="D374" s="4">
        <v>5.7000000000000002E-3</v>
      </c>
      <c r="E374" s="4">
        <v>56.639609999999998</v>
      </c>
      <c r="F374" s="4">
        <v>272.8</v>
      </c>
      <c r="G374" s="4">
        <v>16.7</v>
      </c>
      <c r="H374" s="4">
        <v>0</v>
      </c>
      <c r="J374" s="4">
        <v>0</v>
      </c>
      <c r="K374" s="4">
        <v>0.85650000000000004</v>
      </c>
      <c r="L374" s="4">
        <v>12.205</v>
      </c>
      <c r="M374" s="4">
        <v>4.8999999999999998E-3</v>
      </c>
      <c r="N374" s="4">
        <v>233.6816</v>
      </c>
      <c r="O374" s="4">
        <v>14.276400000000001</v>
      </c>
      <c r="P374" s="4">
        <v>248</v>
      </c>
      <c r="Q374" s="4">
        <v>181.613</v>
      </c>
      <c r="R374" s="4">
        <v>11.0953</v>
      </c>
      <c r="S374" s="4">
        <v>192.7</v>
      </c>
      <c r="T374" s="4">
        <v>0</v>
      </c>
      <c r="W374" s="4">
        <v>0</v>
      </c>
      <c r="X374" s="4">
        <v>0</v>
      </c>
      <c r="Y374" s="4">
        <v>11.5</v>
      </c>
      <c r="Z374" s="4">
        <v>859</v>
      </c>
      <c r="AA374" s="4">
        <v>871</v>
      </c>
      <c r="AB374" s="4">
        <v>838</v>
      </c>
      <c r="AC374" s="4">
        <v>88</v>
      </c>
      <c r="AD374" s="4">
        <v>14</v>
      </c>
      <c r="AE374" s="4">
        <v>0.32</v>
      </c>
      <c r="AF374" s="4">
        <v>991</v>
      </c>
      <c r="AG374" s="4">
        <v>-7</v>
      </c>
      <c r="AH374" s="4">
        <v>11</v>
      </c>
      <c r="AI374" s="4">
        <v>27</v>
      </c>
      <c r="AJ374" s="4">
        <v>136</v>
      </c>
      <c r="AK374" s="4">
        <v>133.30000000000001</v>
      </c>
      <c r="AL374" s="4">
        <v>4.4000000000000004</v>
      </c>
      <c r="AM374" s="4">
        <v>142</v>
      </c>
      <c r="AN374" s="4" t="s">
        <v>155</v>
      </c>
      <c r="AO374" s="4">
        <v>2</v>
      </c>
      <c r="AP374" s="5">
        <v>0.83476851851851841</v>
      </c>
      <c r="AQ374" s="4">
        <v>47.163955999999999</v>
      </c>
      <c r="AR374" s="4">
        <v>-88.489943999999994</v>
      </c>
      <c r="AS374" s="4">
        <v>319.39999999999998</v>
      </c>
      <c r="AT374" s="4">
        <v>31.2</v>
      </c>
      <c r="AU374" s="4">
        <v>12</v>
      </c>
      <c r="AV374" s="4">
        <v>10</v>
      </c>
      <c r="AW374" s="4" t="s">
        <v>419</v>
      </c>
      <c r="AX374" s="4">
        <v>0.92920000000000003</v>
      </c>
      <c r="AY374" s="4">
        <v>1.3</v>
      </c>
      <c r="AZ374" s="4">
        <v>1.7</v>
      </c>
      <c r="BA374" s="4">
        <v>11.154</v>
      </c>
      <c r="BB374" s="4">
        <v>11.89</v>
      </c>
      <c r="BC374" s="4">
        <v>1.07</v>
      </c>
      <c r="BD374" s="4">
        <v>16.756</v>
      </c>
      <c r="BE374" s="4">
        <v>2418.203</v>
      </c>
      <c r="BF374" s="4">
        <v>0.61199999999999999</v>
      </c>
      <c r="BG374" s="4">
        <v>4.8490000000000002</v>
      </c>
      <c r="BH374" s="4">
        <v>0.29599999999999999</v>
      </c>
      <c r="BI374" s="4">
        <v>5.1449999999999996</v>
      </c>
      <c r="BJ374" s="4">
        <v>3.7679999999999998</v>
      </c>
      <c r="BK374" s="4">
        <v>0.23</v>
      </c>
      <c r="BL374" s="4">
        <v>3.9980000000000002</v>
      </c>
      <c r="BM374" s="4">
        <v>0</v>
      </c>
      <c r="BQ374" s="4">
        <v>0</v>
      </c>
      <c r="BR374" s="4">
        <v>0.29558699999999999</v>
      </c>
      <c r="BS374" s="4">
        <v>-5</v>
      </c>
      <c r="BT374" s="4">
        <v>6.0000000000000001E-3</v>
      </c>
      <c r="BU374" s="4">
        <v>7.2234069999999999</v>
      </c>
      <c r="BV374" s="4">
        <v>0.1212</v>
      </c>
    </row>
    <row r="375" spans="1:74" x14ac:dyDescent="0.25">
      <c r="A375" s="2">
        <v>42804</v>
      </c>
      <c r="B375" s="3">
        <v>0.62648392361111116</v>
      </c>
      <c r="C375" s="4">
        <v>14.25</v>
      </c>
      <c r="D375" s="4">
        <v>5.0000000000000001E-3</v>
      </c>
      <c r="E375" s="4">
        <v>50</v>
      </c>
      <c r="F375" s="4">
        <v>410.4</v>
      </c>
      <c r="G375" s="4">
        <v>12.6</v>
      </c>
      <c r="H375" s="4">
        <v>0</v>
      </c>
      <c r="J375" s="4">
        <v>0</v>
      </c>
      <c r="K375" s="4">
        <v>0.85650000000000004</v>
      </c>
      <c r="L375" s="4">
        <v>12.205500000000001</v>
      </c>
      <c r="M375" s="4">
        <v>4.3E-3</v>
      </c>
      <c r="N375" s="4">
        <v>351.50729999999999</v>
      </c>
      <c r="O375" s="4">
        <v>10.792199999999999</v>
      </c>
      <c r="P375" s="4">
        <v>362.3</v>
      </c>
      <c r="Q375" s="4">
        <v>273.185</v>
      </c>
      <c r="R375" s="4">
        <v>8.3874999999999993</v>
      </c>
      <c r="S375" s="4">
        <v>281.60000000000002</v>
      </c>
      <c r="T375" s="4">
        <v>0</v>
      </c>
      <c r="W375" s="4">
        <v>0</v>
      </c>
      <c r="X375" s="4">
        <v>0</v>
      </c>
      <c r="Y375" s="4">
        <v>11.5</v>
      </c>
      <c r="Z375" s="4">
        <v>859</v>
      </c>
      <c r="AA375" s="4">
        <v>873</v>
      </c>
      <c r="AB375" s="4">
        <v>838</v>
      </c>
      <c r="AC375" s="4">
        <v>88</v>
      </c>
      <c r="AD375" s="4">
        <v>14</v>
      </c>
      <c r="AE375" s="4">
        <v>0.32</v>
      </c>
      <c r="AF375" s="4">
        <v>991</v>
      </c>
      <c r="AG375" s="4">
        <v>-7</v>
      </c>
      <c r="AH375" s="4">
        <v>11</v>
      </c>
      <c r="AI375" s="4">
        <v>27</v>
      </c>
      <c r="AJ375" s="4">
        <v>135.69999999999999</v>
      </c>
      <c r="AK375" s="4">
        <v>134.30000000000001</v>
      </c>
      <c r="AL375" s="4">
        <v>4.5</v>
      </c>
      <c r="AM375" s="4">
        <v>142</v>
      </c>
      <c r="AN375" s="4" t="s">
        <v>155</v>
      </c>
      <c r="AO375" s="4">
        <v>2</v>
      </c>
      <c r="AP375" s="5">
        <v>0.83478009259259256</v>
      </c>
      <c r="AQ375" s="4">
        <v>47.163871999999998</v>
      </c>
      <c r="AR375" s="4">
        <v>-88.490083999999996</v>
      </c>
      <c r="AS375" s="4">
        <v>319.3</v>
      </c>
      <c r="AT375" s="4">
        <v>31.3</v>
      </c>
      <c r="AU375" s="4">
        <v>12</v>
      </c>
      <c r="AV375" s="4">
        <v>10</v>
      </c>
      <c r="AW375" s="4" t="s">
        <v>419</v>
      </c>
      <c r="AX375" s="4">
        <v>0.9</v>
      </c>
      <c r="AY375" s="4">
        <v>1.3</v>
      </c>
      <c r="AZ375" s="4">
        <v>1.7</v>
      </c>
      <c r="BA375" s="4">
        <v>11.154</v>
      </c>
      <c r="BB375" s="4">
        <v>11.89</v>
      </c>
      <c r="BC375" s="4">
        <v>1.07</v>
      </c>
      <c r="BD375" s="4">
        <v>16.751000000000001</v>
      </c>
      <c r="BE375" s="4">
        <v>2418.3150000000001</v>
      </c>
      <c r="BF375" s="4">
        <v>0.54</v>
      </c>
      <c r="BG375" s="4">
        <v>7.2930000000000001</v>
      </c>
      <c r="BH375" s="4">
        <v>0.224</v>
      </c>
      <c r="BI375" s="4">
        <v>7.5170000000000003</v>
      </c>
      <c r="BJ375" s="4">
        <v>5.6680000000000001</v>
      </c>
      <c r="BK375" s="4">
        <v>0.17399999999999999</v>
      </c>
      <c r="BL375" s="4">
        <v>5.8419999999999996</v>
      </c>
      <c r="BM375" s="4">
        <v>0</v>
      </c>
      <c r="BQ375" s="4">
        <v>0</v>
      </c>
      <c r="BR375" s="4">
        <v>0.31439899999999998</v>
      </c>
      <c r="BS375" s="4">
        <v>-5</v>
      </c>
      <c r="BT375" s="4">
        <v>6.0000000000000001E-3</v>
      </c>
      <c r="BU375" s="4">
        <v>7.6831250000000004</v>
      </c>
      <c r="BV375" s="4">
        <v>0.1212</v>
      </c>
    </row>
    <row r="376" spans="1:74" x14ac:dyDescent="0.25">
      <c r="A376" s="2">
        <v>42804</v>
      </c>
      <c r="B376" s="3">
        <v>0.6264954976851852</v>
      </c>
      <c r="C376" s="4">
        <v>14.209</v>
      </c>
      <c r="D376" s="4">
        <v>5.0000000000000001E-3</v>
      </c>
      <c r="E376" s="4">
        <v>50</v>
      </c>
      <c r="F376" s="4">
        <v>619.29999999999995</v>
      </c>
      <c r="G376" s="4">
        <v>15.4</v>
      </c>
      <c r="H376" s="4">
        <v>0</v>
      </c>
      <c r="J376" s="4">
        <v>0</v>
      </c>
      <c r="K376" s="4">
        <v>0.8569</v>
      </c>
      <c r="L376" s="4">
        <v>12.176500000000001</v>
      </c>
      <c r="M376" s="4">
        <v>4.3E-3</v>
      </c>
      <c r="N376" s="4">
        <v>530.67669999999998</v>
      </c>
      <c r="O376" s="4">
        <v>13.1685</v>
      </c>
      <c r="P376" s="4">
        <v>543.79999999999995</v>
      </c>
      <c r="Q376" s="4">
        <v>412.43220000000002</v>
      </c>
      <c r="R376" s="4">
        <v>10.234299999999999</v>
      </c>
      <c r="S376" s="4">
        <v>422.7</v>
      </c>
      <c r="T376" s="4">
        <v>0</v>
      </c>
      <c r="W376" s="4">
        <v>0</v>
      </c>
      <c r="X376" s="4">
        <v>0</v>
      </c>
      <c r="Y376" s="4">
        <v>11.4</v>
      </c>
      <c r="Z376" s="4">
        <v>858</v>
      </c>
      <c r="AA376" s="4">
        <v>875</v>
      </c>
      <c r="AB376" s="4">
        <v>834</v>
      </c>
      <c r="AC376" s="4">
        <v>88</v>
      </c>
      <c r="AD376" s="4">
        <v>14</v>
      </c>
      <c r="AE376" s="4">
        <v>0.32</v>
      </c>
      <c r="AF376" s="4">
        <v>991</v>
      </c>
      <c r="AG376" s="4">
        <v>-7</v>
      </c>
      <c r="AH376" s="4">
        <v>10.723000000000001</v>
      </c>
      <c r="AI376" s="4">
        <v>27</v>
      </c>
      <c r="AJ376" s="4">
        <v>135</v>
      </c>
      <c r="AK376" s="4">
        <v>135.30000000000001</v>
      </c>
      <c r="AL376" s="4">
        <v>4.5999999999999996</v>
      </c>
      <c r="AM376" s="4">
        <v>142</v>
      </c>
      <c r="AN376" s="4" t="s">
        <v>155</v>
      </c>
      <c r="AO376" s="4">
        <v>2</v>
      </c>
      <c r="AP376" s="5">
        <v>0.83479166666666671</v>
      </c>
      <c r="AQ376" s="4">
        <v>47.163789000000001</v>
      </c>
      <c r="AR376" s="4">
        <v>-88.490223</v>
      </c>
      <c r="AS376" s="4">
        <v>319.2</v>
      </c>
      <c r="AT376" s="4">
        <v>31.3</v>
      </c>
      <c r="AU376" s="4">
        <v>12</v>
      </c>
      <c r="AV376" s="4">
        <v>10</v>
      </c>
      <c r="AW376" s="4" t="s">
        <v>419</v>
      </c>
      <c r="AX376" s="4">
        <v>0.9</v>
      </c>
      <c r="AY376" s="4">
        <v>1.3</v>
      </c>
      <c r="AZ376" s="4">
        <v>1.7</v>
      </c>
      <c r="BA376" s="4">
        <v>11.154</v>
      </c>
      <c r="BB376" s="4">
        <v>11.92</v>
      </c>
      <c r="BC376" s="4">
        <v>1.07</v>
      </c>
      <c r="BD376" s="4">
        <v>16.696000000000002</v>
      </c>
      <c r="BE376" s="4">
        <v>2418.3319999999999</v>
      </c>
      <c r="BF376" s="4">
        <v>0.54200000000000004</v>
      </c>
      <c r="BG376" s="4">
        <v>11.037000000000001</v>
      </c>
      <c r="BH376" s="4">
        <v>0.27400000000000002</v>
      </c>
      <c r="BI376" s="4">
        <v>11.311</v>
      </c>
      <c r="BJ376" s="4">
        <v>8.5779999999999994</v>
      </c>
      <c r="BK376" s="4">
        <v>0.21299999999999999</v>
      </c>
      <c r="BL376" s="4">
        <v>8.7910000000000004</v>
      </c>
      <c r="BM376" s="4">
        <v>0</v>
      </c>
      <c r="BQ376" s="4">
        <v>0</v>
      </c>
      <c r="BR376" s="4">
        <v>0.29862899999999998</v>
      </c>
      <c r="BS376" s="4">
        <v>-5</v>
      </c>
      <c r="BT376" s="4">
        <v>6.0000000000000001E-3</v>
      </c>
      <c r="BU376" s="4">
        <v>7.2977460000000001</v>
      </c>
      <c r="BV376" s="4">
        <v>0.1212</v>
      </c>
    </row>
    <row r="377" spans="1:74" x14ac:dyDescent="0.25">
      <c r="A377" s="2">
        <v>42804</v>
      </c>
      <c r="B377" s="3">
        <v>0.62650707175925924</v>
      </c>
      <c r="C377" s="4">
        <v>14.185</v>
      </c>
      <c r="D377" s="4">
        <v>3.3999999999999998E-3</v>
      </c>
      <c r="E377" s="4">
        <v>33.686405000000001</v>
      </c>
      <c r="F377" s="4">
        <v>858.1</v>
      </c>
      <c r="G377" s="4">
        <v>28.8</v>
      </c>
      <c r="H377" s="4">
        <v>-3.3</v>
      </c>
      <c r="J377" s="4">
        <v>0.04</v>
      </c>
      <c r="K377" s="4">
        <v>0.85709999999999997</v>
      </c>
      <c r="L377" s="4">
        <v>12.157999999999999</v>
      </c>
      <c r="M377" s="4">
        <v>2.8999999999999998E-3</v>
      </c>
      <c r="N377" s="4">
        <v>735.52</v>
      </c>
      <c r="O377" s="4">
        <v>24.6846</v>
      </c>
      <c r="P377" s="4">
        <v>760.2</v>
      </c>
      <c r="Q377" s="4">
        <v>571.63260000000002</v>
      </c>
      <c r="R377" s="4">
        <v>19.1844</v>
      </c>
      <c r="S377" s="4">
        <v>590.79999999999995</v>
      </c>
      <c r="T377" s="4">
        <v>0</v>
      </c>
      <c r="W377" s="4">
        <v>0</v>
      </c>
      <c r="X377" s="4">
        <v>3.85E-2</v>
      </c>
      <c r="Y377" s="4">
        <v>11.4</v>
      </c>
      <c r="Z377" s="4">
        <v>858</v>
      </c>
      <c r="AA377" s="4">
        <v>874</v>
      </c>
      <c r="AB377" s="4">
        <v>832</v>
      </c>
      <c r="AC377" s="4">
        <v>88</v>
      </c>
      <c r="AD377" s="4">
        <v>14</v>
      </c>
      <c r="AE377" s="4">
        <v>0.32</v>
      </c>
      <c r="AF377" s="4">
        <v>991</v>
      </c>
      <c r="AG377" s="4">
        <v>-7</v>
      </c>
      <c r="AH377" s="4">
        <v>10.276999999999999</v>
      </c>
      <c r="AI377" s="4">
        <v>27</v>
      </c>
      <c r="AJ377" s="4">
        <v>135</v>
      </c>
      <c r="AK377" s="4">
        <v>135.4</v>
      </c>
      <c r="AL377" s="4">
        <v>4.4000000000000004</v>
      </c>
      <c r="AM377" s="4">
        <v>142</v>
      </c>
      <c r="AN377" s="4" t="s">
        <v>155</v>
      </c>
      <c r="AO377" s="4">
        <v>2</v>
      </c>
      <c r="AP377" s="5">
        <v>0.83480324074074075</v>
      </c>
      <c r="AQ377" s="4">
        <v>47.163725999999997</v>
      </c>
      <c r="AR377" s="4">
        <v>-88.490399999999994</v>
      </c>
      <c r="AS377" s="4">
        <v>319.3</v>
      </c>
      <c r="AT377" s="4">
        <v>32.1</v>
      </c>
      <c r="AU377" s="4">
        <v>12</v>
      </c>
      <c r="AV377" s="4">
        <v>10</v>
      </c>
      <c r="AW377" s="4" t="s">
        <v>419</v>
      </c>
      <c r="AX377" s="4">
        <v>0.9</v>
      </c>
      <c r="AY377" s="4">
        <v>1.3</v>
      </c>
      <c r="AZ377" s="4">
        <v>1.6292</v>
      </c>
      <c r="BA377" s="4">
        <v>11.154</v>
      </c>
      <c r="BB377" s="4">
        <v>11.94</v>
      </c>
      <c r="BC377" s="4">
        <v>1.07</v>
      </c>
      <c r="BD377" s="4">
        <v>16.672000000000001</v>
      </c>
      <c r="BE377" s="4">
        <v>2418.6210000000001</v>
      </c>
      <c r="BF377" s="4">
        <v>0.36599999999999999</v>
      </c>
      <c r="BG377" s="4">
        <v>15.323</v>
      </c>
      <c r="BH377" s="4">
        <v>0.51400000000000001</v>
      </c>
      <c r="BI377" s="4">
        <v>15.837</v>
      </c>
      <c r="BJ377" s="4">
        <v>11.909000000000001</v>
      </c>
      <c r="BK377" s="4">
        <v>0.4</v>
      </c>
      <c r="BL377" s="4">
        <v>12.308</v>
      </c>
      <c r="BM377" s="4">
        <v>0</v>
      </c>
      <c r="BQ377" s="4">
        <v>5.5650000000000004</v>
      </c>
      <c r="BR377" s="4">
        <v>0.296404</v>
      </c>
      <c r="BS377" s="4">
        <v>-5</v>
      </c>
      <c r="BT377" s="4">
        <v>6.0000000000000001E-3</v>
      </c>
      <c r="BU377" s="4">
        <v>7.2433730000000001</v>
      </c>
      <c r="BV377" s="4">
        <v>0.1212</v>
      </c>
    </row>
    <row r="378" spans="1:74" x14ac:dyDescent="0.25">
      <c r="A378" s="2">
        <v>42804</v>
      </c>
      <c r="B378" s="3">
        <v>0.62651864583333328</v>
      </c>
      <c r="C378" s="4">
        <v>14.164</v>
      </c>
      <c r="D378" s="4">
        <v>3.0000000000000001E-3</v>
      </c>
      <c r="E378" s="4">
        <v>30</v>
      </c>
      <c r="F378" s="4">
        <v>1045.5</v>
      </c>
      <c r="G378" s="4">
        <v>28.8</v>
      </c>
      <c r="H378" s="4">
        <v>0</v>
      </c>
      <c r="J378" s="4">
        <v>0.1</v>
      </c>
      <c r="K378" s="4">
        <v>0.85729999999999995</v>
      </c>
      <c r="L378" s="4">
        <v>12.1432</v>
      </c>
      <c r="M378" s="4">
        <v>2.5999999999999999E-3</v>
      </c>
      <c r="N378" s="4">
        <v>896.3252</v>
      </c>
      <c r="O378" s="4">
        <v>24.6907</v>
      </c>
      <c r="P378" s="4">
        <v>921</v>
      </c>
      <c r="Q378" s="4">
        <v>696.60739999999998</v>
      </c>
      <c r="R378" s="4">
        <v>19.1892</v>
      </c>
      <c r="S378" s="4">
        <v>715.8</v>
      </c>
      <c r="T378" s="4">
        <v>0</v>
      </c>
      <c r="W378" s="4">
        <v>0</v>
      </c>
      <c r="X378" s="4">
        <v>8.5699999999999998E-2</v>
      </c>
      <c r="Y378" s="4">
        <v>11.4</v>
      </c>
      <c r="Z378" s="4">
        <v>859</v>
      </c>
      <c r="AA378" s="4">
        <v>875</v>
      </c>
      <c r="AB378" s="4">
        <v>835</v>
      </c>
      <c r="AC378" s="4">
        <v>88</v>
      </c>
      <c r="AD378" s="4">
        <v>14</v>
      </c>
      <c r="AE378" s="4">
        <v>0.32</v>
      </c>
      <c r="AF378" s="4">
        <v>991</v>
      </c>
      <c r="AG378" s="4">
        <v>-7</v>
      </c>
      <c r="AH378" s="4">
        <v>11</v>
      </c>
      <c r="AI378" s="4">
        <v>27</v>
      </c>
      <c r="AJ378" s="4">
        <v>135</v>
      </c>
      <c r="AK378" s="4">
        <v>133.69999999999999</v>
      </c>
      <c r="AL378" s="4">
        <v>4.5</v>
      </c>
      <c r="AM378" s="4">
        <v>142</v>
      </c>
      <c r="AN378" s="4" t="s">
        <v>155</v>
      </c>
      <c r="AO378" s="4">
        <v>2</v>
      </c>
      <c r="AP378" s="5">
        <v>0.83481481481481479</v>
      </c>
      <c r="AQ378" s="4">
        <v>47.163677999999997</v>
      </c>
      <c r="AR378" s="4">
        <v>-88.490599000000003</v>
      </c>
      <c r="AS378" s="4">
        <v>319.2</v>
      </c>
      <c r="AT378" s="4">
        <v>34.1</v>
      </c>
      <c r="AU378" s="4">
        <v>12</v>
      </c>
      <c r="AV378" s="4">
        <v>10</v>
      </c>
      <c r="AW378" s="4" t="s">
        <v>419</v>
      </c>
      <c r="AX378" s="4">
        <v>0.9</v>
      </c>
      <c r="AY378" s="4">
        <v>1.3</v>
      </c>
      <c r="AZ378" s="4">
        <v>1.6</v>
      </c>
      <c r="BA378" s="4">
        <v>11.154</v>
      </c>
      <c r="BB378" s="4">
        <v>11.96</v>
      </c>
      <c r="BC378" s="4">
        <v>1.07</v>
      </c>
      <c r="BD378" s="4">
        <v>16.643000000000001</v>
      </c>
      <c r="BE378" s="4">
        <v>2418.6930000000002</v>
      </c>
      <c r="BF378" s="4">
        <v>0.32600000000000001</v>
      </c>
      <c r="BG378" s="4">
        <v>18.696000000000002</v>
      </c>
      <c r="BH378" s="4">
        <v>0.51500000000000001</v>
      </c>
      <c r="BI378" s="4">
        <v>19.210999999999999</v>
      </c>
      <c r="BJ378" s="4">
        <v>14.53</v>
      </c>
      <c r="BK378" s="4">
        <v>0.4</v>
      </c>
      <c r="BL378" s="4">
        <v>14.93</v>
      </c>
      <c r="BM378" s="4">
        <v>0</v>
      </c>
      <c r="BQ378" s="4">
        <v>12.416</v>
      </c>
      <c r="BR378" s="4">
        <v>0.31765700000000002</v>
      </c>
      <c r="BS378" s="4">
        <v>-5</v>
      </c>
      <c r="BT378" s="4">
        <v>6.0000000000000001E-3</v>
      </c>
      <c r="BU378" s="4">
        <v>7.7627430000000004</v>
      </c>
      <c r="BV378" s="4">
        <v>0.1212</v>
      </c>
    </row>
    <row r="379" spans="1:74" x14ac:dyDescent="0.25">
      <c r="A379" s="2">
        <v>42804</v>
      </c>
      <c r="B379" s="3">
        <v>0.62653021990740743</v>
      </c>
      <c r="C379" s="4">
        <v>14.13</v>
      </c>
      <c r="D379" s="4">
        <v>3.0000000000000001E-3</v>
      </c>
      <c r="E379" s="4">
        <v>30</v>
      </c>
      <c r="F379" s="4">
        <v>1134.9000000000001</v>
      </c>
      <c r="G379" s="4">
        <v>26.1</v>
      </c>
      <c r="H379" s="4">
        <v>-0.5</v>
      </c>
      <c r="J379" s="4">
        <v>0.1</v>
      </c>
      <c r="K379" s="4">
        <v>0.85760000000000003</v>
      </c>
      <c r="L379" s="4">
        <v>12.118</v>
      </c>
      <c r="M379" s="4">
        <v>2.5999999999999999E-3</v>
      </c>
      <c r="N379" s="4">
        <v>973.30939999999998</v>
      </c>
      <c r="O379" s="4">
        <v>22.411799999999999</v>
      </c>
      <c r="P379" s="4">
        <v>995.7</v>
      </c>
      <c r="Q379" s="4">
        <v>756.43809999999996</v>
      </c>
      <c r="R379" s="4">
        <v>17.417999999999999</v>
      </c>
      <c r="S379" s="4">
        <v>773.9</v>
      </c>
      <c r="T379" s="4">
        <v>0</v>
      </c>
      <c r="W379" s="4">
        <v>0</v>
      </c>
      <c r="X379" s="4">
        <v>8.5800000000000001E-2</v>
      </c>
      <c r="Y379" s="4">
        <v>11.4</v>
      </c>
      <c r="Z379" s="4">
        <v>859</v>
      </c>
      <c r="AA379" s="4">
        <v>873</v>
      </c>
      <c r="AB379" s="4">
        <v>834</v>
      </c>
      <c r="AC379" s="4">
        <v>88</v>
      </c>
      <c r="AD379" s="4">
        <v>14</v>
      </c>
      <c r="AE379" s="4">
        <v>0.32</v>
      </c>
      <c r="AF379" s="4">
        <v>991</v>
      </c>
      <c r="AG379" s="4">
        <v>-7</v>
      </c>
      <c r="AH379" s="4">
        <v>10.723000000000001</v>
      </c>
      <c r="AI379" s="4">
        <v>27</v>
      </c>
      <c r="AJ379" s="4">
        <v>135</v>
      </c>
      <c r="AK379" s="4">
        <v>133.30000000000001</v>
      </c>
      <c r="AL379" s="4">
        <v>4.4000000000000004</v>
      </c>
      <c r="AM379" s="4">
        <v>142</v>
      </c>
      <c r="AN379" s="4" t="s">
        <v>155</v>
      </c>
      <c r="AO379" s="4">
        <v>2</v>
      </c>
      <c r="AP379" s="5">
        <v>0.83482638888888883</v>
      </c>
      <c r="AQ379" s="4">
        <v>47.163645000000002</v>
      </c>
      <c r="AR379" s="4">
        <v>-88.490807000000004</v>
      </c>
      <c r="AS379" s="4">
        <v>319.3</v>
      </c>
      <c r="AT379" s="4">
        <v>34.9</v>
      </c>
      <c r="AU379" s="4">
        <v>12</v>
      </c>
      <c r="AV379" s="4">
        <v>10</v>
      </c>
      <c r="AW379" s="4" t="s">
        <v>419</v>
      </c>
      <c r="AX379" s="4">
        <v>0.9708</v>
      </c>
      <c r="AY379" s="4">
        <v>1.4416</v>
      </c>
      <c r="AZ379" s="4">
        <v>1.7416</v>
      </c>
      <c r="BA379" s="4">
        <v>11.154</v>
      </c>
      <c r="BB379" s="4">
        <v>11.98</v>
      </c>
      <c r="BC379" s="4">
        <v>1.07</v>
      </c>
      <c r="BD379" s="4">
        <v>16.603999999999999</v>
      </c>
      <c r="BE379" s="4">
        <v>2418.7089999999998</v>
      </c>
      <c r="BF379" s="4">
        <v>0.32700000000000001</v>
      </c>
      <c r="BG379" s="4">
        <v>20.344000000000001</v>
      </c>
      <c r="BH379" s="4">
        <v>0.46800000000000003</v>
      </c>
      <c r="BI379" s="4">
        <v>20.812999999999999</v>
      </c>
      <c r="BJ379" s="4">
        <v>15.811</v>
      </c>
      <c r="BK379" s="4">
        <v>0.36399999999999999</v>
      </c>
      <c r="BL379" s="4">
        <v>16.175000000000001</v>
      </c>
      <c r="BM379" s="4">
        <v>0</v>
      </c>
      <c r="BQ379" s="4">
        <v>12.446</v>
      </c>
      <c r="BR379" s="4">
        <v>0.27555400000000002</v>
      </c>
      <c r="BS379" s="4">
        <v>-5</v>
      </c>
      <c r="BT379" s="4">
        <v>6.0000000000000001E-3</v>
      </c>
      <c r="BU379" s="4">
        <v>6.7338509999999996</v>
      </c>
      <c r="BV379" s="4">
        <v>0.1212</v>
      </c>
    </row>
    <row r="380" spans="1:74" x14ac:dyDescent="0.25">
      <c r="A380" s="2">
        <v>42804</v>
      </c>
      <c r="B380" s="3">
        <v>0.62654179398148147</v>
      </c>
      <c r="C380" s="4">
        <v>14.13</v>
      </c>
      <c r="D380" s="4">
        <v>2.7000000000000001E-3</v>
      </c>
      <c r="E380" s="4">
        <v>26.637025000000001</v>
      </c>
      <c r="F380" s="4">
        <v>1388</v>
      </c>
      <c r="G380" s="4">
        <v>24.1</v>
      </c>
      <c r="H380" s="4">
        <v>-18.7</v>
      </c>
      <c r="J380" s="4">
        <v>0.2</v>
      </c>
      <c r="K380" s="4">
        <v>0.85760000000000003</v>
      </c>
      <c r="L380" s="4">
        <v>12.1173</v>
      </c>
      <c r="M380" s="4">
        <v>2.3E-3</v>
      </c>
      <c r="N380" s="4">
        <v>1190.3338000000001</v>
      </c>
      <c r="O380" s="4">
        <v>20.667200000000001</v>
      </c>
      <c r="P380" s="4">
        <v>1211</v>
      </c>
      <c r="Q380" s="4">
        <v>924.10029999999995</v>
      </c>
      <c r="R380" s="4">
        <v>16.044699999999999</v>
      </c>
      <c r="S380" s="4">
        <v>940.1</v>
      </c>
      <c r="T380" s="4">
        <v>0</v>
      </c>
      <c r="W380" s="4">
        <v>0</v>
      </c>
      <c r="X380" s="4">
        <v>0.17150000000000001</v>
      </c>
      <c r="Y380" s="4">
        <v>11.4</v>
      </c>
      <c r="Z380" s="4">
        <v>859</v>
      </c>
      <c r="AA380" s="4">
        <v>871</v>
      </c>
      <c r="AB380" s="4">
        <v>834</v>
      </c>
      <c r="AC380" s="4">
        <v>88</v>
      </c>
      <c r="AD380" s="4">
        <v>13.7</v>
      </c>
      <c r="AE380" s="4">
        <v>0.31</v>
      </c>
      <c r="AF380" s="4">
        <v>991</v>
      </c>
      <c r="AG380" s="4">
        <v>-7.3</v>
      </c>
      <c r="AH380" s="4">
        <v>10</v>
      </c>
      <c r="AI380" s="4">
        <v>27</v>
      </c>
      <c r="AJ380" s="4">
        <v>135</v>
      </c>
      <c r="AK380" s="4">
        <v>134.30000000000001</v>
      </c>
      <c r="AL380" s="4">
        <v>4.2</v>
      </c>
      <c r="AM380" s="4">
        <v>142</v>
      </c>
      <c r="AN380" s="4" t="s">
        <v>155</v>
      </c>
      <c r="AO380" s="4">
        <v>2</v>
      </c>
      <c r="AP380" s="5">
        <v>0.83483796296296298</v>
      </c>
      <c r="AQ380" s="4">
        <v>47.163609000000001</v>
      </c>
      <c r="AR380" s="4">
        <v>-88.491015000000004</v>
      </c>
      <c r="AS380" s="4">
        <v>319.39999999999998</v>
      </c>
      <c r="AT380" s="4">
        <v>35.4</v>
      </c>
      <c r="AU380" s="4">
        <v>12</v>
      </c>
      <c r="AV380" s="4">
        <v>10</v>
      </c>
      <c r="AW380" s="4" t="s">
        <v>419</v>
      </c>
      <c r="AX380" s="4">
        <v>0.92920000000000003</v>
      </c>
      <c r="AY380" s="4">
        <v>1.4292</v>
      </c>
      <c r="AZ380" s="4">
        <v>1.7292000000000001</v>
      </c>
      <c r="BA380" s="4">
        <v>11.154</v>
      </c>
      <c r="BB380" s="4">
        <v>11.98</v>
      </c>
      <c r="BC380" s="4">
        <v>1.07</v>
      </c>
      <c r="BD380" s="4">
        <v>16.61</v>
      </c>
      <c r="BE380" s="4">
        <v>2418.768</v>
      </c>
      <c r="BF380" s="4">
        <v>0.28999999999999998</v>
      </c>
      <c r="BG380" s="4">
        <v>24.882000000000001</v>
      </c>
      <c r="BH380" s="4">
        <v>0.432</v>
      </c>
      <c r="BI380" s="4">
        <v>25.314</v>
      </c>
      <c r="BJ380" s="4">
        <v>19.317</v>
      </c>
      <c r="BK380" s="4">
        <v>0.33500000000000002</v>
      </c>
      <c r="BL380" s="4">
        <v>19.652999999999999</v>
      </c>
      <c r="BM380" s="4">
        <v>0</v>
      </c>
      <c r="BQ380" s="4">
        <v>24.893000000000001</v>
      </c>
      <c r="BR380" s="4">
        <v>0.28143200000000002</v>
      </c>
      <c r="BS380" s="4">
        <v>-5</v>
      </c>
      <c r="BT380" s="4">
        <v>5.7229999999999998E-3</v>
      </c>
      <c r="BU380" s="4">
        <v>6.8774949999999997</v>
      </c>
      <c r="BV380" s="4">
        <v>0.115605</v>
      </c>
    </row>
    <row r="381" spans="1:74" x14ac:dyDescent="0.25">
      <c r="A381" s="2">
        <v>42804</v>
      </c>
      <c r="B381" s="3">
        <v>0.62655336805555562</v>
      </c>
      <c r="C381" s="4">
        <v>14.13</v>
      </c>
      <c r="D381" s="4">
        <v>2E-3</v>
      </c>
      <c r="E381" s="4">
        <v>20</v>
      </c>
      <c r="F381" s="4">
        <v>1507.8</v>
      </c>
      <c r="G381" s="4">
        <v>15</v>
      </c>
      <c r="H381" s="4">
        <v>19.100000000000001</v>
      </c>
      <c r="J381" s="4">
        <v>0.3</v>
      </c>
      <c r="K381" s="4">
        <v>0.85750000000000004</v>
      </c>
      <c r="L381" s="4">
        <v>12.1168</v>
      </c>
      <c r="M381" s="4">
        <v>1.6999999999999999E-3</v>
      </c>
      <c r="N381" s="4">
        <v>1292.9970000000001</v>
      </c>
      <c r="O381" s="4">
        <v>12.877800000000001</v>
      </c>
      <c r="P381" s="4">
        <v>1305.9000000000001</v>
      </c>
      <c r="Q381" s="4">
        <v>1002.0916999999999</v>
      </c>
      <c r="R381" s="4">
        <v>9.9804999999999993</v>
      </c>
      <c r="S381" s="4">
        <v>1012.1</v>
      </c>
      <c r="T381" s="4">
        <v>19.084800000000001</v>
      </c>
      <c r="W381" s="4">
        <v>0</v>
      </c>
      <c r="X381" s="4">
        <v>0.25729999999999997</v>
      </c>
      <c r="Y381" s="4">
        <v>11.4</v>
      </c>
      <c r="Z381" s="4">
        <v>860</v>
      </c>
      <c r="AA381" s="4">
        <v>871</v>
      </c>
      <c r="AB381" s="4">
        <v>832</v>
      </c>
      <c r="AC381" s="4">
        <v>88</v>
      </c>
      <c r="AD381" s="4">
        <v>13.23</v>
      </c>
      <c r="AE381" s="4">
        <v>0.3</v>
      </c>
      <c r="AF381" s="4">
        <v>991</v>
      </c>
      <c r="AG381" s="4">
        <v>-7.7</v>
      </c>
      <c r="AH381" s="4">
        <v>10</v>
      </c>
      <c r="AI381" s="4">
        <v>27</v>
      </c>
      <c r="AJ381" s="4">
        <v>135</v>
      </c>
      <c r="AK381" s="4">
        <v>135.30000000000001</v>
      </c>
      <c r="AL381" s="4">
        <v>4</v>
      </c>
      <c r="AM381" s="4">
        <v>142</v>
      </c>
      <c r="AN381" s="4" t="s">
        <v>155</v>
      </c>
      <c r="AO381" s="4">
        <v>2</v>
      </c>
      <c r="AP381" s="5">
        <v>0.83484953703703713</v>
      </c>
      <c r="AQ381" s="4">
        <v>47.163566000000003</v>
      </c>
      <c r="AR381" s="4">
        <v>-88.491221999999993</v>
      </c>
      <c r="AS381" s="4">
        <v>319.5</v>
      </c>
      <c r="AT381" s="4">
        <v>35.700000000000003</v>
      </c>
      <c r="AU381" s="4">
        <v>12</v>
      </c>
      <c r="AV381" s="4">
        <v>10</v>
      </c>
      <c r="AW381" s="4" t="s">
        <v>419</v>
      </c>
      <c r="AX381" s="4">
        <v>0.9</v>
      </c>
      <c r="AY381" s="4">
        <v>1.4</v>
      </c>
      <c r="AZ381" s="4">
        <v>1.7</v>
      </c>
      <c r="BA381" s="4">
        <v>11.154</v>
      </c>
      <c r="BB381" s="4">
        <v>11.98</v>
      </c>
      <c r="BC381" s="4">
        <v>1.07</v>
      </c>
      <c r="BD381" s="4">
        <v>16.614000000000001</v>
      </c>
      <c r="BE381" s="4">
        <v>2418.5</v>
      </c>
      <c r="BF381" s="4">
        <v>0.218</v>
      </c>
      <c r="BG381" s="4">
        <v>27.027000000000001</v>
      </c>
      <c r="BH381" s="4">
        <v>0.26900000000000002</v>
      </c>
      <c r="BI381" s="4">
        <v>27.295999999999999</v>
      </c>
      <c r="BJ381" s="4">
        <v>20.946000000000002</v>
      </c>
      <c r="BK381" s="4">
        <v>0.20899999999999999</v>
      </c>
      <c r="BL381" s="4">
        <v>21.155000000000001</v>
      </c>
      <c r="BM381" s="4">
        <v>0.158</v>
      </c>
      <c r="BQ381" s="4">
        <v>37.335999999999999</v>
      </c>
      <c r="BR381" s="4">
        <v>0.296601</v>
      </c>
      <c r="BS381" s="4">
        <v>-5</v>
      </c>
      <c r="BT381" s="4">
        <v>5.2769999999999996E-3</v>
      </c>
      <c r="BU381" s="4">
        <v>7.2481869999999997</v>
      </c>
      <c r="BV381" s="4">
        <v>0.106595</v>
      </c>
    </row>
    <row r="382" spans="1:74" x14ac:dyDescent="0.25">
      <c r="A382" s="2">
        <v>42804</v>
      </c>
      <c r="B382" s="3">
        <v>0.62656494212962965</v>
      </c>
      <c r="C382" s="4">
        <v>14.11</v>
      </c>
      <c r="D382" s="4">
        <v>2E-3</v>
      </c>
      <c r="E382" s="4">
        <v>20</v>
      </c>
      <c r="F382" s="4">
        <v>1539.1</v>
      </c>
      <c r="G382" s="4">
        <v>22.1</v>
      </c>
      <c r="H382" s="4">
        <v>0</v>
      </c>
      <c r="J382" s="4">
        <v>0.3</v>
      </c>
      <c r="K382" s="4">
        <v>0.85770000000000002</v>
      </c>
      <c r="L382" s="4">
        <v>12.101900000000001</v>
      </c>
      <c r="M382" s="4">
        <v>1.6999999999999999E-3</v>
      </c>
      <c r="N382" s="4">
        <v>1320.0959</v>
      </c>
      <c r="O382" s="4">
        <v>18.955100000000002</v>
      </c>
      <c r="P382" s="4">
        <v>1339.1</v>
      </c>
      <c r="Q382" s="4">
        <v>1025.9541999999999</v>
      </c>
      <c r="R382" s="4">
        <v>14.7316</v>
      </c>
      <c r="S382" s="4">
        <v>1040.7</v>
      </c>
      <c r="T382" s="4">
        <v>0</v>
      </c>
      <c r="W382" s="4">
        <v>0</v>
      </c>
      <c r="X382" s="4">
        <v>0.25729999999999997</v>
      </c>
      <c r="Y382" s="4">
        <v>11.5</v>
      </c>
      <c r="Z382" s="4">
        <v>861</v>
      </c>
      <c r="AA382" s="4">
        <v>870</v>
      </c>
      <c r="AB382" s="4">
        <v>832</v>
      </c>
      <c r="AC382" s="4">
        <v>88</v>
      </c>
      <c r="AD382" s="4">
        <v>14</v>
      </c>
      <c r="AE382" s="4">
        <v>0.32</v>
      </c>
      <c r="AF382" s="4">
        <v>991</v>
      </c>
      <c r="AG382" s="4">
        <v>-7</v>
      </c>
      <c r="AH382" s="4">
        <v>10</v>
      </c>
      <c r="AI382" s="4">
        <v>27</v>
      </c>
      <c r="AJ382" s="4">
        <v>135</v>
      </c>
      <c r="AK382" s="4">
        <v>136.30000000000001</v>
      </c>
      <c r="AL382" s="4">
        <v>4.0999999999999996</v>
      </c>
      <c r="AM382" s="4">
        <v>142</v>
      </c>
      <c r="AN382" s="4" t="s">
        <v>155</v>
      </c>
      <c r="AO382" s="4">
        <v>2</v>
      </c>
      <c r="AP382" s="5">
        <v>0.83486111111111105</v>
      </c>
      <c r="AQ382" s="4">
        <v>47.163500999999997</v>
      </c>
      <c r="AR382" s="4">
        <v>-88.491415000000003</v>
      </c>
      <c r="AS382" s="4">
        <v>319.2</v>
      </c>
      <c r="AT382" s="4">
        <v>35.700000000000003</v>
      </c>
      <c r="AU382" s="4">
        <v>12</v>
      </c>
      <c r="AV382" s="4">
        <v>10</v>
      </c>
      <c r="AW382" s="4" t="s">
        <v>419</v>
      </c>
      <c r="AX382" s="4">
        <v>1.0416000000000001</v>
      </c>
      <c r="AY382" s="4">
        <v>1.5416000000000001</v>
      </c>
      <c r="AZ382" s="4">
        <v>1.9124000000000001</v>
      </c>
      <c r="BA382" s="4">
        <v>11.154</v>
      </c>
      <c r="BB382" s="4">
        <v>12</v>
      </c>
      <c r="BC382" s="4">
        <v>1.08</v>
      </c>
      <c r="BD382" s="4">
        <v>16.591000000000001</v>
      </c>
      <c r="BE382" s="4">
        <v>2418.8910000000001</v>
      </c>
      <c r="BF382" s="4">
        <v>0.218</v>
      </c>
      <c r="BG382" s="4">
        <v>27.632000000000001</v>
      </c>
      <c r="BH382" s="4">
        <v>0.39700000000000002</v>
      </c>
      <c r="BI382" s="4">
        <v>28.027999999999999</v>
      </c>
      <c r="BJ382" s="4">
        <v>21.475000000000001</v>
      </c>
      <c r="BK382" s="4">
        <v>0.308</v>
      </c>
      <c r="BL382" s="4">
        <v>21.783000000000001</v>
      </c>
      <c r="BM382" s="4">
        <v>0</v>
      </c>
      <c r="BQ382" s="4">
        <v>37.395000000000003</v>
      </c>
      <c r="BR382" s="4">
        <v>0.29408899999999999</v>
      </c>
      <c r="BS382" s="4">
        <v>-5</v>
      </c>
      <c r="BT382" s="4">
        <v>6.0000000000000001E-3</v>
      </c>
      <c r="BU382" s="4">
        <v>7.1867999999999999</v>
      </c>
      <c r="BV382" s="4">
        <v>0.1212</v>
      </c>
    </row>
    <row r="383" spans="1:74" x14ac:dyDescent="0.25">
      <c r="A383" s="2">
        <v>42804</v>
      </c>
      <c r="B383" s="3">
        <v>0.62657651620370369</v>
      </c>
      <c r="C383" s="4">
        <v>14.095000000000001</v>
      </c>
      <c r="D383" s="4">
        <v>2E-3</v>
      </c>
      <c r="E383" s="4">
        <v>20</v>
      </c>
      <c r="F383" s="4">
        <v>1536.5</v>
      </c>
      <c r="G383" s="4">
        <v>17.5</v>
      </c>
      <c r="H383" s="4">
        <v>12.1</v>
      </c>
      <c r="J383" s="4">
        <v>0.4</v>
      </c>
      <c r="K383" s="4">
        <v>0.8579</v>
      </c>
      <c r="L383" s="4">
        <v>12.091699999999999</v>
      </c>
      <c r="M383" s="4">
        <v>1.6999999999999999E-3</v>
      </c>
      <c r="N383" s="4">
        <v>1318.1279</v>
      </c>
      <c r="O383" s="4">
        <v>14.998200000000001</v>
      </c>
      <c r="P383" s="4">
        <v>1333.1</v>
      </c>
      <c r="Q383" s="4">
        <v>1024.4247</v>
      </c>
      <c r="R383" s="4">
        <v>11.6564</v>
      </c>
      <c r="S383" s="4">
        <v>1036.0999999999999</v>
      </c>
      <c r="T383" s="4">
        <v>12.0509</v>
      </c>
      <c r="W383" s="4">
        <v>0</v>
      </c>
      <c r="X383" s="4">
        <v>0.34320000000000001</v>
      </c>
      <c r="Y383" s="4">
        <v>11.5</v>
      </c>
      <c r="Z383" s="4">
        <v>860</v>
      </c>
      <c r="AA383" s="4">
        <v>871</v>
      </c>
      <c r="AB383" s="4">
        <v>832</v>
      </c>
      <c r="AC383" s="4">
        <v>88</v>
      </c>
      <c r="AD383" s="4">
        <v>14</v>
      </c>
      <c r="AE383" s="4">
        <v>0.32</v>
      </c>
      <c r="AF383" s="4">
        <v>991</v>
      </c>
      <c r="AG383" s="4">
        <v>-7</v>
      </c>
      <c r="AH383" s="4">
        <v>10.276999999999999</v>
      </c>
      <c r="AI383" s="4">
        <v>27</v>
      </c>
      <c r="AJ383" s="4">
        <v>135</v>
      </c>
      <c r="AK383" s="4">
        <v>136.4</v>
      </c>
      <c r="AL383" s="4">
        <v>4.3</v>
      </c>
      <c r="AM383" s="4">
        <v>142</v>
      </c>
      <c r="AN383" s="4" t="s">
        <v>155</v>
      </c>
      <c r="AO383" s="4">
        <v>2</v>
      </c>
      <c r="AP383" s="5">
        <v>0.8348726851851852</v>
      </c>
      <c r="AQ383" s="4">
        <v>47.163440000000001</v>
      </c>
      <c r="AR383" s="4">
        <v>-88.491606000000004</v>
      </c>
      <c r="AS383" s="4">
        <v>319</v>
      </c>
      <c r="AT383" s="4">
        <v>35.6</v>
      </c>
      <c r="AU383" s="4">
        <v>12</v>
      </c>
      <c r="AV383" s="4">
        <v>11</v>
      </c>
      <c r="AW383" s="4" t="s">
        <v>415</v>
      </c>
      <c r="AX383" s="4">
        <v>1.3832</v>
      </c>
      <c r="AY383" s="4">
        <v>1.1752</v>
      </c>
      <c r="AZ383" s="4">
        <v>2.2124000000000001</v>
      </c>
      <c r="BA383" s="4">
        <v>11.154</v>
      </c>
      <c r="BB383" s="4">
        <v>12.01</v>
      </c>
      <c r="BC383" s="4">
        <v>1.08</v>
      </c>
      <c r="BD383" s="4">
        <v>16.567</v>
      </c>
      <c r="BE383" s="4">
        <v>2418.6550000000002</v>
      </c>
      <c r="BF383" s="4">
        <v>0.218</v>
      </c>
      <c r="BG383" s="4">
        <v>27.611000000000001</v>
      </c>
      <c r="BH383" s="4">
        <v>0.314</v>
      </c>
      <c r="BI383" s="4">
        <v>27.925000000000001</v>
      </c>
      <c r="BJ383" s="4">
        <v>21.459</v>
      </c>
      <c r="BK383" s="4">
        <v>0.24399999999999999</v>
      </c>
      <c r="BL383" s="4">
        <v>21.702999999999999</v>
      </c>
      <c r="BM383" s="4">
        <v>0.1</v>
      </c>
      <c r="BQ383" s="4">
        <v>49.908000000000001</v>
      </c>
      <c r="BR383" s="4">
        <v>0.28626800000000002</v>
      </c>
      <c r="BS383" s="4">
        <v>-5</v>
      </c>
      <c r="BT383" s="4">
        <v>6.5539999999999999E-3</v>
      </c>
      <c r="BU383" s="4">
        <v>6.9956740000000002</v>
      </c>
      <c r="BV383" s="4">
        <v>0.13239100000000001</v>
      </c>
    </row>
    <row r="384" spans="1:74" x14ac:dyDescent="0.25">
      <c r="A384" s="2">
        <v>42804</v>
      </c>
      <c r="B384" s="3">
        <v>0.62658809027777773</v>
      </c>
      <c r="C384" s="4">
        <v>14.382</v>
      </c>
      <c r="D384" s="4">
        <v>3.3999999999999998E-3</v>
      </c>
      <c r="E384" s="4">
        <v>33.500867</v>
      </c>
      <c r="F384" s="4">
        <v>1532.9</v>
      </c>
      <c r="G384" s="4">
        <v>17.399999999999999</v>
      </c>
      <c r="H384" s="4">
        <v>48.8</v>
      </c>
      <c r="J384" s="4">
        <v>0.5</v>
      </c>
      <c r="K384" s="4">
        <v>0.85529999999999995</v>
      </c>
      <c r="L384" s="4">
        <v>12.301299999999999</v>
      </c>
      <c r="M384" s="4">
        <v>2.8999999999999998E-3</v>
      </c>
      <c r="N384" s="4">
        <v>1311.1655000000001</v>
      </c>
      <c r="O384" s="4">
        <v>14.883100000000001</v>
      </c>
      <c r="P384" s="4">
        <v>1326</v>
      </c>
      <c r="Q384" s="4">
        <v>1019.0137</v>
      </c>
      <c r="R384" s="4">
        <v>11.5669</v>
      </c>
      <c r="S384" s="4">
        <v>1030.5999999999999</v>
      </c>
      <c r="T384" s="4">
        <v>48.771999999999998</v>
      </c>
      <c r="W384" s="4">
        <v>0</v>
      </c>
      <c r="X384" s="4">
        <v>0.42770000000000002</v>
      </c>
      <c r="Y384" s="4">
        <v>11.7</v>
      </c>
      <c r="Z384" s="4">
        <v>859</v>
      </c>
      <c r="AA384" s="4">
        <v>871</v>
      </c>
      <c r="AB384" s="4">
        <v>832</v>
      </c>
      <c r="AC384" s="4">
        <v>88</v>
      </c>
      <c r="AD384" s="4">
        <v>14</v>
      </c>
      <c r="AE384" s="4">
        <v>0.32</v>
      </c>
      <c r="AF384" s="4">
        <v>991</v>
      </c>
      <c r="AG384" s="4">
        <v>-7</v>
      </c>
      <c r="AH384" s="4">
        <v>11</v>
      </c>
      <c r="AI384" s="4">
        <v>27</v>
      </c>
      <c r="AJ384" s="4">
        <v>135</v>
      </c>
      <c r="AK384" s="4">
        <v>135.6</v>
      </c>
      <c r="AL384" s="4">
        <v>4.5999999999999996</v>
      </c>
      <c r="AM384" s="4">
        <v>142</v>
      </c>
      <c r="AN384" s="4" t="s">
        <v>155</v>
      </c>
      <c r="AO384" s="4">
        <v>2</v>
      </c>
      <c r="AP384" s="5">
        <v>0.83488425925925924</v>
      </c>
      <c r="AQ384" s="4">
        <v>47.163336999999999</v>
      </c>
      <c r="AR384" s="4">
        <v>-88.491748000000001</v>
      </c>
      <c r="AS384" s="4">
        <v>318.89999999999998</v>
      </c>
      <c r="AT384" s="4">
        <v>34.700000000000003</v>
      </c>
      <c r="AU384" s="4">
        <v>12</v>
      </c>
      <c r="AV384" s="4">
        <v>11</v>
      </c>
      <c r="AW384" s="4" t="s">
        <v>415</v>
      </c>
      <c r="AX384" s="4">
        <v>1.5</v>
      </c>
      <c r="AY384" s="4">
        <v>1</v>
      </c>
      <c r="AZ384" s="4">
        <v>2.2999999999999998</v>
      </c>
      <c r="BA384" s="4">
        <v>11.154</v>
      </c>
      <c r="BB384" s="4">
        <v>11.78</v>
      </c>
      <c r="BC384" s="4">
        <v>1.06</v>
      </c>
      <c r="BD384" s="4">
        <v>16.911000000000001</v>
      </c>
      <c r="BE384" s="4">
        <v>2417.578</v>
      </c>
      <c r="BF384" s="4">
        <v>0.35799999999999998</v>
      </c>
      <c r="BG384" s="4">
        <v>26.984999999999999</v>
      </c>
      <c r="BH384" s="4">
        <v>0.30599999999999999</v>
      </c>
      <c r="BI384" s="4">
        <v>27.291</v>
      </c>
      <c r="BJ384" s="4">
        <v>20.972000000000001</v>
      </c>
      <c r="BK384" s="4">
        <v>0.23799999999999999</v>
      </c>
      <c r="BL384" s="4">
        <v>21.21</v>
      </c>
      <c r="BM384" s="4">
        <v>0.39739999999999998</v>
      </c>
      <c r="BQ384" s="4">
        <v>61.113999999999997</v>
      </c>
      <c r="BR384" s="4">
        <v>0.36362</v>
      </c>
      <c r="BS384" s="4">
        <v>-5</v>
      </c>
      <c r="BT384" s="4">
        <v>8.0000000000000002E-3</v>
      </c>
      <c r="BU384" s="4">
        <v>8.8859639999999995</v>
      </c>
      <c r="BV384" s="4">
        <v>0.16159999999999999</v>
      </c>
    </row>
    <row r="385" spans="1:74" x14ac:dyDescent="0.25">
      <c r="A385" s="2">
        <v>42804</v>
      </c>
      <c r="B385" s="3">
        <v>0.62659966435185188</v>
      </c>
      <c r="C385" s="4">
        <v>15.035</v>
      </c>
      <c r="D385" s="4">
        <v>7.1900000000000006E-2</v>
      </c>
      <c r="E385" s="4">
        <v>719.01234599999998</v>
      </c>
      <c r="F385" s="4">
        <v>1533.1</v>
      </c>
      <c r="G385" s="4">
        <v>14</v>
      </c>
      <c r="H385" s="4">
        <v>10.5</v>
      </c>
      <c r="J385" s="4">
        <v>0.5</v>
      </c>
      <c r="K385" s="4">
        <v>0.84889999999999999</v>
      </c>
      <c r="L385" s="4">
        <v>12.7636</v>
      </c>
      <c r="M385" s="4">
        <v>6.0999999999999999E-2</v>
      </c>
      <c r="N385" s="4">
        <v>1301.5027</v>
      </c>
      <c r="O385" s="4">
        <v>11.8848</v>
      </c>
      <c r="P385" s="4">
        <v>1313.4</v>
      </c>
      <c r="Q385" s="4">
        <v>1011.5039</v>
      </c>
      <c r="R385" s="4">
        <v>9.2367000000000008</v>
      </c>
      <c r="S385" s="4">
        <v>1020.7</v>
      </c>
      <c r="T385" s="4">
        <v>10.504</v>
      </c>
      <c r="W385" s="4">
        <v>0</v>
      </c>
      <c r="X385" s="4">
        <v>0.42449999999999999</v>
      </c>
      <c r="Y385" s="4">
        <v>11.7</v>
      </c>
      <c r="Z385" s="4">
        <v>860</v>
      </c>
      <c r="AA385" s="4">
        <v>872</v>
      </c>
      <c r="AB385" s="4">
        <v>833</v>
      </c>
      <c r="AC385" s="4">
        <v>88</v>
      </c>
      <c r="AD385" s="4">
        <v>14</v>
      </c>
      <c r="AE385" s="4">
        <v>0.32</v>
      </c>
      <c r="AF385" s="4">
        <v>991</v>
      </c>
      <c r="AG385" s="4">
        <v>-7</v>
      </c>
      <c r="AH385" s="4">
        <v>11</v>
      </c>
      <c r="AI385" s="4">
        <v>27</v>
      </c>
      <c r="AJ385" s="4">
        <v>135.30000000000001</v>
      </c>
      <c r="AK385" s="4">
        <v>137.30000000000001</v>
      </c>
      <c r="AL385" s="4">
        <v>4.7</v>
      </c>
      <c r="AM385" s="4">
        <v>142</v>
      </c>
      <c r="AN385" s="4" t="s">
        <v>155</v>
      </c>
      <c r="AO385" s="4">
        <v>2</v>
      </c>
      <c r="AP385" s="5">
        <v>0.83489583333333339</v>
      </c>
      <c r="AQ385" s="4">
        <v>47.163218000000001</v>
      </c>
      <c r="AR385" s="4">
        <v>-88.491861999999998</v>
      </c>
      <c r="AS385" s="4">
        <v>318.8</v>
      </c>
      <c r="AT385" s="4">
        <v>34</v>
      </c>
      <c r="AU385" s="4">
        <v>12</v>
      </c>
      <c r="AV385" s="4">
        <v>11</v>
      </c>
      <c r="AW385" s="4" t="s">
        <v>415</v>
      </c>
      <c r="AX385" s="4">
        <v>1.2168000000000001</v>
      </c>
      <c r="AY385" s="4">
        <v>1</v>
      </c>
      <c r="AZ385" s="4">
        <v>1.946</v>
      </c>
      <c r="BA385" s="4">
        <v>11.154</v>
      </c>
      <c r="BB385" s="4">
        <v>11.25</v>
      </c>
      <c r="BC385" s="4">
        <v>1.01</v>
      </c>
      <c r="BD385" s="4">
        <v>17.797000000000001</v>
      </c>
      <c r="BE385" s="4">
        <v>2407.0720000000001</v>
      </c>
      <c r="BF385" s="4">
        <v>7.3259999999999996</v>
      </c>
      <c r="BG385" s="4">
        <v>25.704000000000001</v>
      </c>
      <c r="BH385" s="4">
        <v>0.23499999999999999</v>
      </c>
      <c r="BI385" s="4">
        <v>25.939</v>
      </c>
      <c r="BJ385" s="4">
        <v>19.977</v>
      </c>
      <c r="BK385" s="4">
        <v>0.182</v>
      </c>
      <c r="BL385" s="4">
        <v>20.158999999999999</v>
      </c>
      <c r="BM385" s="4">
        <v>8.2100000000000006E-2</v>
      </c>
      <c r="BQ385" s="4">
        <v>58.203000000000003</v>
      </c>
      <c r="BR385" s="4">
        <v>0.42500500000000002</v>
      </c>
      <c r="BS385" s="4">
        <v>-5</v>
      </c>
      <c r="BT385" s="4">
        <v>8.0000000000000002E-3</v>
      </c>
      <c r="BU385" s="4">
        <v>10.386060000000001</v>
      </c>
      <c r="BV385" s="4">
        <v>0.16159999999999999</v>
      </c>
    </row>
    <row r="386" spans="1:74" x14ac:dyDescent="0.25">
      <c r="A386" s="2">
        <v>42804</v>
      </c>
      <c r="B386" s="3">
        <v>0.62661123842592592</v>
      </c>
      <c r="C386" s="4">
        <v>15.343999999999999</v>
      </c>
      <c r="D386" s="4">
        <v>0.43530000000000002</v>
      </c>
      <c r="E386" s="4">
        <v>4352.8270039999998</v>
      </c>
      <c r="F386" s="4">
        <v>1533.4</v>
      </c>
      <c r="G386" s="4">
        <v>14</v>
      </c>
      <c r="H386" s="4">
        <v>40.700000000000003</v>
      </c>
      <c r="J386" s="4">
        <v>0.6</v>
      </c>
      <c r="K386" s="4">
        <v>0.84250000000000003</v>
      </c>
      <c r="L386" s="4">
        <v>12.9276</v>
      </c>
      <c r="M386" s="4">
        <v>0.36670000000000003</v>
      </c>
      <c r="N386" s="4">
        <v>1291.9864</v>
      </c>
      <c r="O386" s="4">
        <v>11.7957</v>
      </c>
      <c r="P386" s="4">
        <v>1303.8</v>
      </c>
      <c r="Q386" s="4">
        <v>1004.1081</v>
      </c>
      <c r="R386" s="4">
        <v>9.1674000000000007</v>
      </c>
      <c r="S386" s="4">
        <v>1013.3</v>
      </c>
      <c r="T386" s="4">
        <v>40.712600000000002</v>
      </c>
      <c r="W386" s="4">
        <v>0</v>
      </c>
      <c r="X386" s="4">
        <v>0.50549999999999995</v>
      </c>
      <c r="Y386" s="4">
        <v>11.8</v>
      </c>
      <c r="Z386" s="4">
        <v>859</v>
      </c>
      <c r="AA386" s="4">
        <v>873</v>
      </c>
      <c r="AB386" s="4">
        <v>832</v>
      </c>
      <c r="AC386" s="4">
        <v>88</v>
      </c>
      <c r="AD386" s="4">
        <v>14</v>
      </c>
      <c r="AE386" s="4">
        <v>0.32</v>
      </c>
      <c r="AF386" s="4">
        <v>991</v>
      </c>
      <c r="AG386" s="4">
        <v>-7</v>
      </c>
      <c r="AH386" s="4">
        <v>11</v>
      </c>
      <c r="AI386" s="4">
        <v>27</v>
      </c>
      <c r="AJ386" s="4">
        <v>136</v>
      </c>
      <c r="AK386" s="4">
        <v>138.30000000000001</v>
      </c>
      <c r="AL386" s="4">
        <v>4.8</v>
      </c>
      <c r="AM386" s="4">
        <v>142</v>
      </c>
      <c r="AN386" s="4" t="s">
        <v>155</v>
      </c>
      <c r="AO386" s="4">
        <v>2</v>
      </c>
      <c r="AP386" s="5">
        <v>0.83490740740740732</v>
      </c>
      <c r="AQ386" s="4">
        <v>47.163102000000002</v>
      </c>
      <c r="AR386" s="4">
        <v>-88.491971000000007</v>
      </c>
      <c r="AS386" s="4">
        <v>318.7</v>
      </c>
      <c r="AT386" s="4">
        <v>33.9</v>
      </c>
      <c r="AU386" s="4">
        <v>12</v>
      </c>
      <c r="AV386" s="4">
        <v>10</v>
      </c>
      <c r="AW386" s="4" t="s">
        <v>425</v>
      </c>
      <c r="AX386" s="4">
        <v>1.1000000000000001</v>
      </c>
      <c r="AY386" s="4">
        <v>1</v>
      </c>
      <c r="AZ386" s="4">
        <v>1.8</v>
      </c>
      <c r="BA386" s="4">
        <v>11.154</v>
      </c>
      <c r="BB386" s="4">
        <v>10.77</v>
      </c>
      <c r="BC386" s="4">
        <v>0.97</v>
      </c>
      <c r="BD386" s="4">
        <v>18.687999999999999</v>
      </c>
      <c r="BE386" s="4">
        <v>2351.0639999999999</v>
      </c>
      <c r="BF386" s="4">
        <v>42.451000000000001</v>
      </c>
      <c r="BG386" s="4">
        <v>24.606000000000002</v>
      </c>
      <c r="BH386" s="4">
        <v>0.22500000000000001</v>
      </c>
      <c r="BI386" s="4">
        <v>24.831</v>
      </c>
      <c r="BJ386" s="4">
        <v>19.123000000000001</v>
      </c>
      <c r="BK386" s="4">
        <v>0.17499999999999999</v>
      </c>
      <c r="BL386" s="4">
        <v>19.297999999999998</v>
      </c>
      <c r="BM386" s="4">
        <v>0.307</v>
      </c>
      <c r="BQ386" s="4">
        <v>66.847999999999999</v>
      </c>
      <c r="BR386" s="4">
        <v>0.47975600000000002</v>
      </c>
      <c r="BS386" s="4">
        <v>-5</v>
      </c>
      <c r="BT386" s="4">
        <v>8.0000000000000002E-3</v>
      </c>
      <c r="BU386" s="4">
        <v>11.724036999999999</v>
      </c>
      <c r="BV386" s="4">
        <v>0.16159999999999999</v>
      </c>
    </row>
    <row r="387" spans="1:74" x14ac:dyDescent="0.25">
      <c r="A387" s="2">
        <v>42804</v>
      </c>
      <c r="B387" s="3">
        <v>0.62662281250000007</v>
      </c>
      <c r="C387" s="4">
        <v>14.754</v>
      </c>
      <c r="D387" s="4">
        <v>1.1827000000000001</v>
      </c>
      <c r="E387" s="4">
        <v>11826.960706</v>
      </c>
      <c r="F387" s="4">
        <v>1487.1</v>
      </c>
      <c r="G387" s="4">
        <v>15.9</v>
      </c>
      <c r="H387" s="4">
        <v>28.9</v>
      </c>
      <c r="J387" s="4">
        <v>0.6</v>
      </c>
      <c r="K387" s="4">
        <v>0.84009999999999996</v>
      </c>
      <c r="L387" s="4">
        <v>12.3949</v>
      </c>
      <c r="M387" s="4">
        <v>0.99360000000000004</v>
      </c>
      <c r="N387" s="4">
        <v>1249.3022000000001</v>
      </c>
      <c r="O387" s="4">
        <v>13.375400000000001</v>
      </c>
      <c r="P387" s="4">
        <v>1262.7</v>
      </c>
      <c r="Q387" s="4">
        <v>970.93460000000005</v>
      </c>
      <c r="R387" s="4">
        <v>10.395099999999999</v>
      </c>
      <c r="S387" s="4">
        <v>981.3</v>
      </c>
      <c r="T387" s="4">
        <v>28.908300000000001</v>
      </c>
      <c r="W387" s="4">
        <v>0</v>
      </c>
      <c r="X387" s="4">
        <v>0.504</v>
      </c>
      <c r="Y387" s="4">
        <v>11.9</v>
      </c>
      <c r="Z387" s="4">
        <v>858</v>
      </c>
      <c r="AA387" s="4">
        <v>873</v>
      </c>
      <c r="AB387" s="4">
        <v>830</v>
      </c>
      <c r="AC387" s="4">
        <v>88</v>
      </c>
      <c r="AD387" s="4">
        <v>14</v>
      </c>
      <c r="AE387" s="4">
        <v>0.32</v>
      </c>
      <c r="AF387" s="4">
        <v>991</v>
      </c>
      <c r="AG387" s="4">
        <v>-7</v>
      </c>
      <c r="AH387" s="4">
        <v>11</v>
      </c>
      <c r="AI387" s="4">
        <v>27</v>
      </c>
      <c r="AJ387" s="4">
        <v>136</v>
      </c>
      <c r="AK387" s="4">
        <v>138.69999999999999</v>
      </c>
      <c r="AL387" s="4">
        <v>4.8</v>
      </c>
      <c r="AM387" s="4">
        <v>142</v>
      </c>
      <c r="AN387" s="4" t="s">
        <v>155</v>
      </c>
      <c r="AO387" s="4">
        <v>2</v>
      </c>
      <c r="AP387" s="5">
        <v>0.83491898148148147</v>
      </c>
      <c r="AQ387" s="4">
        <v>47.162967999999999</v>
      </c>
      <c r="AR387" s="4">
        <v>-88.492024000000001</v>
      </c>
      <c r="AS387" s="4">
        <v>318.7</v>
      </c>
      <c r="AT387" s="4">
        <v>34.5</v>
      </c>
      <c r="AU387" s="4">
        <v>12</v>
      </c>
      <c r="AV387" s="4">
        <v>10</v>
      </c>
      <c r="AW387" s="4" t="s">
        <v>425</v>
      </c>
      <c r="AX387" s="4">
        <v>1.1000000000000001</v>
      </c>
      <c r="AY387" s="4">
        <v>1.070729</v>
      </c>
      <c r="AZ387" s="4">
        <v>1.8</v>
      </c>
      <c r="BA387" s="4">
        <v>11.154</v>
      </c>
      <c r="BB387" s="4">
        <v>10.59</v>
      </c>
      <c r="BC387" s="4">
        <v>0.95</v>
      </c>
      <c r="BD387" s="4">
        <v>19.036999999999999</v>
      </c>
      <c r="BE387" s="4">
        <v>2238.4740000000002</v>
      </c>
      <c r="BF387" s="4">
        <v>114.20399999999999</v>
      </c>
      <c r="BG387" s="4">
        <v>23.626999999999999</v>
      </c>
      <c r="BH387" s="4">
        <v>0.253</v>
      </c>
      <c r="BI387" s="4">
        <v>23.88</v>
      </c>
      <c r="BJ387" s="4">
        <v>18.363</v>
      </c>
      <c r="BK387" s="4">
        <v>0.19700000000000001</v>
      </c>
      <c r="BL387" s="4">
        <v>18.559000000000001</v>
      </c>
      <c r="BM387" s="4">
        <v>0.2165</v>
      </c>
      <c r="BQ387" s="4">
        <v>66.188000000000002</v>
      </c>
      <c r="BR387" s="4">
        <v>0.51966699999999999</v>
      </c>
      <c r="BS387" s="4">
        <v>-5</v>
      </c>
      <c r="BT387" s="4">
        <v>7.7229999999999998E-3</v>
      </c>
      <c r="BU387" s="4">
        <v>12.699362000000001</v>
      </c>
      <c r="BV387" s="4">
        <v>0.156005</v>
      </c>
    </row>
    <row r="388" spans="1:74" x14ac:dyDescent="0.25">
      <c r="A388" s="2">
        <v>42804</v>
      </c>
      <c r="B388" s="3">
        <v>0.62663438657407411</v>
      </c>
      <c r="C388" s="4">
        <v>14.066000000000001</v>
      </c>
      <c r="D388" s="4">
        <v>1.9902</v>
      </c>
      <c r="E388" s="4">
        <v>19902.341619999999</v>
      </c>
      <c r="F388" s="4">
        <v>1318.9</v>
      </c>
      <c r="G388" s="4">
        <v>25.6</v>
      </c>
      <c r="H388" s="4">
        <v>25</v>
      </c>
      <c r="J388" s="4">
        <v>0.6</v>
      </c>
      <c r="K388" s="4">
        <v>0.8377</v>
      </c>
      <c r="L388" s="4">
        <v>11.784000000000001</v>
      </c>
      <c r="M388" s="4">
        <v>1.6673</v>
      </c>
      <c r="N388" s="4">
        <v>1104.8820000000001</v>
      </c>
      <c r="O388" s="4">
        <v>21.432500000000001</v>
      </c>
      <c r="P388" s="4">
        <v>1126.3</v>
      </c>
      <c r="Q388" s="4">
        <v>858.69389999999999</v>
      </c>
      <c r="R388" s="4">
        <v>16.6569</v>
      </c>
      <c r="S388" s="4">
        <v>875.4</v>
      </c>
      <c r="T388" s="4">
        <v>25.0077</v>
      </c>
      <c r="W388" s="4">
        <v>0</v>
      </c>
      <c r="X388" s="4">
        <v>0.50260000000000005</v>
      </c>
      <c r="Y388" s="4">
        <v>11.9</v>
      </c>
      <c r="Z388" s="4">
        <v>859</v>
      </c>
      <c r="AA388" s="4">
        <v>873</v>
      </c>
      <c r="AB388" s="4">
        <v>831</v>
      </c>
      <c r="AC388" s="4">
        <v>88</v>
      </c>
      <c r="AD388" s="4">
        <v>14</v>
      </c>
      <c r="AE388" s="4">
        <v>0.32</v>
      </c>
      <c r="AF388" s="4">
        <v>991</v>
      </c>
      <c r="AG388" s="4">
        <v>-7</v>
      </c>
      <c r="AH388" s="4">
        <v>11</v>
      </c>
      <c r="AI388" s="4">
        <v>27</v>
      </c>
      <c r="AJ388" s="4">
        <v>136</v>
      </c>
      <c r="AK388" s="4">
        <v>137.4</v>
      </c>
      <c r="AL388" s="4">
        <v>4.7</v>
      </c>
      <c r="AM388" s="4">
        <v>142</v>
      </c>
      <c r="AN388" s="4" t="s">
        <v>155</v>
      </c>
      <c r="AO388" s="4">
        <v>2</v>
      </c>
      <c r="AP388" s="5">
        <v>0.83493055555555562</v>
      </c>
      <c r="AQ388" s="4">
        <v>47.162818999999999</v>
      </c>
      <c r="AR388" s="4">
        <v>-88.492025999999996</v>
      </c>
      <c r="AS388" s="4">
        <v>318.60000000000002</v>
      </c>
      <c r="AT388" s="4">
        <v>35.799999999999997</v>
      </c>
      <c r="AU388" s="4">
        <v>12</v>
      </c>
      <c r="AV388" s="4">
        <v>10</v>
      </c>
      <c r="AW388" s="4" t="s">
        <v>425</v>
      </c>
      <c r="AX388" s="4">
        <v>1.1000000000000001</v>
      </c>
      <c r="AY388" s="4">
        <v>1.170771</v>
      </c>
      <c r="AZ388" s="4">
        <v>1.870771</v>
      </c>
      <c r="BA388" s="4">
        <v>11.154</v>
      </c>
      <c r="BB388" s="4">
        <v>10.43</v>
      </c>
      <c r="BC388" s="4">
        <v>0.94</v>
      </c>
      <c r="BD388" s="4">
        <v>19.369</v>
      </c>
      <c r="BE388" s="4">
        <v>2118.2199999999998</v>
      </c>
      <c r="BF388" s="4">
        <v>190.751</v>
      </c>
      <c r="BG388" s="4">
        <v>20.797999999999998</v>
      </c>
      <c r="BH388" s="4">
        <v>0.40300000000000002</v>
      </c>
      <c r="BI388" s="4">
        <v>21.202000000000002</v>
      </c>
      <c r="BJ388" s="4">
        <v>16.164000000000001</v>
      </c>
      <c r="BK388" s="4">
        <v>0.314</v>
      </c>
      <c r="BL388" s="4">
        <v>16.478000000000002</v>
      </c>
      <c r="BM388" s="4">
        <v>0.18640000000000001</v>
      </c>
      <c r="BQ388" s="4">
        <v>65.695999999999998</v>
      </c>
      <c r="BR388" s="4">
        <v>0.58206899999999995</v>
      </c>
      <c r="BS388" s="4">
        <v>-5</v>
      </c>
      <c r="BT388" s="4">
        <v>7.0000000000000001E-3</v>
      </c>
      <c r="BU388" s="4">
        <v>14.224309</v>
      </c>
      <c r="BV388" s="4">
        <v>0.1414</v>
      </c>
    </row>
    <row r="389" spans="1:74" x14ac:dyDescent="0.25">
      <c r="A389" s="2">
        <v>42804</v>
      </c>
      <c r="B389" s="3">
        <v>0.62664596064814815</v>
      </c>
      <c r="C389" s="4">
        <v>13.64</v>
      </c>
      <c r="D389" s="4">
        <v>2.452</v>
      </c>
      <c r="E389" s="4">
        <v>24520.250835999999</v>
      </c>
      <c r="F389" s="4">
        <v>1087.0999999999999</v>
      </c>
      <c r="G389" s="4">
        <v>25</v>
      </c>
      <c r="H389" s="4">
        <v>59.6</v>
      </c>
      <c r="J389" s="4">
        <v>0.5</v>
      </c>
      <c r="K389" s="4">
        <v>0.8367</v>
      </c>
      <c r="L389" s="4">
        <v>11.412699999999999</v>
      </c>
      <c r="M389" s="4">
        <v>2.0516000000000001</v>
      </c>
      <c r="N389" s="4">
        <v>909.60760000000005</v>
      </c>
      <c r="O389" s="4">
        <v>20.8965</v>
      </c>
      <c r="P389" s="4">
        <v>930.5</v>
      </c>
      <c r="Q389" s="4">
        <v>706.93029999999999</v>
      </c>
      <c r="R389" s="4">
        <v>16.240400000000001</v>
      </c>
      <c r="S389" s="4">
        <v>723.2</v>
      </c>
      <c r="T389" s="4">
        <v>59.5929</v>
      </c>
      <c r="W389" s="4">
        <v>0</v>
      </c>
      <c r="X389" s="4">
        <v>0.41839999999999999</v>
      </c>
      <c r="Y389" s="4">
        <v>11.9</v>
      </c>
      <c r="Z389" s="4">
        <v>860</v>
      </c>
      <c r="AA389" s="4">
        <v>873</v>
      </c>
      <c r="AB389" s="4">
        <v>831</v>
      </c>
      <c r="AC389" s="4">
        <v>88</v>
      </c>
      <c r="AD389" s="4">
        <v>14</v>
      </c>
      <c r="AE389" s="4">
        <v>0.32</v>
      </c>
      <c r="AF389" s="4">
        <v>991</v>
      </c>
      <c r="AG389" s="4">
        <v>-7</v>
      </c>
      <c r="AH389" s="4">
        <v>11</v>
      </c>
      <c r="AI389" s="4">
        <v>27</v>
      </c>
      <c r="AJ389" s="4">
        <v>136</v>
      </c>
      <c r="AK389" s="4">
        <v>136.30000000000001</v>
      </c>
      <c r="AL389" s="4">
        <v>4.9000000000000004</v>
      </c>
      <c r="AM389" s="4">
        <v>142</v>
      </c>
      <c r="AN389" s="4" t="s">
        <v>155</v>
      </c>
      <c r="AO389" s="4">
        <v>2</v>
      </c>
      <c r="AP389" s="5">
        <v>0.83494212962962966</v>
      </c>
      <c r="AQ389" s="4">
        <v>47.162666999999999</v>
      </c>
      <c r="AR389" s="4">
        <v>-88.491990000000001</v>
      </c>
      <c r="AS389" s="4">
        <v>318.89999999999998</v>
      </c>
      <c r="AT389" s="4">
        <v>37.1</v>
      </c>
      <c r="AU389" s="4">
        <v>12</v>
      </c>
      <c r="AV389" s="4">
        <v>10</v>
      </c>
      <c r="AW389" s="4" t="s">
        <v>425</v>
      </c>
      <c r="AX389" s="4">
        <v>1.1000000000000001</v>
      </c>
      <c r="AY389" s="4">
        <v>1.2</v>
      </c>
      <c r="AZ389" s="4">
        <v>1.9</v>
      </c>
      <c r="BA389" s="4">
        <v>11.154</v>
      </c>
      <c r="BB389" s="4">
        <v>10.35</v>
      </c>
      <c r="BC389" s="4">
        <v>0.93</v>
      </c>
      <c r="BD389" s="4">
        <v>19.515000000000001</v>
      </c>
      <c r="BE389" s="4">
        <v>2048.9430000000002</v>
      </c>
      <c r="BF389" s="4">
        <v>234.435</v>
      </c>
      <c r="BG389" s="4">
        <v>17.100999999999999</v>
      </c>
      <c r="BH389" s="4">
        <v>0.39300000000000002</v>
      </c>
      <c r="BI389" s="4">
        <v>17.494</v>
      </c>
      <c r="BJ389" s="4">
        <v>13.291</v>
      </c>
      <c r="BK389" s="4">
        <v>0.30499999999999999</v>
      </c>
      <c r="BL389" s="4">
        <v>13.596</v>
      </c>
      <c r="BM389" s="4">
        <v>0.44359999999999999</v>
      </c>
      <c r="BQ389" s="4">
        <v>54.612000000000002</v>
      </c>
      <c r="BR389" s="4">
        <v>0.61597299999999999</v>
      </c>
      <c r="BS389" s="4">
        <v>-5</v>
      </c>
      <c r="BT389" s="4">
        <v>7.2760000000000003E-3</v>
      </c>
      <c r="BU389" s="4">
        <v>15.052839000000001</v>
      </c>
      <c r="BV389" s="4">
        <v>0.146981</v>
      </c>
    </row>
    <row r="390" spans="1:74" x14ac:dyDescent="0.25">
      <c r="A390" s="2">
        <v>42804</v>
      </c>
      <c r="B390" s="3">
        <v>0.62665753472222219</v>
      </c>
      <c r="C390" s="4">
        <v>13.425000000000001</v>
      </c>
      <c r="D390" s="4">
        <v>2.6747000000000001</v>
      </c>
      <c r="E390" s="4">
        <v>26746.871219000001</v>
      </c>
      <c r="F390" s="4">
        <v>848.9</v>
      </c>
      <c r="G390" s="4">
        <v>31.7</v>
      </c>
      <c r="H390" s="4">
        <v>50.8</v>
      </c>
      <c r="J390" s="4">
        <v>0.3</v>
      </c>
      <c r="K390" s="4">
        <v>0.83630000000000004</v>
      </c>
      <c r="L390" s="4">
        <v>11.227</v>
      </c>
      <c r="M390" s="4">
        <v>2.2368000000000001</v>
      </c>
      <c r="N390" s="4">
        <v>709.92439999999999</v>
      </c>
      <c r="O390" s="4">
        <v>26.510300000000001</v>
      </c>
      <c r="P390" s="4">
        <v>736.4</v>
      </c>
      <c r="Q390" s="4">
        <v>551.74019999999996</v>
      </c>
      <c r="R390" s="4">
        <v>20.603300000000001</v>
      </c>
      <c r="S390" s="4">
        <v>572.29999999999995</v>
      </c>
      <c r="T390" s="4">
        <v>50.818600000000004</v>
      </c>
      <c r="W390" s="4">
        <v>0</v>
      </c>
      <c r="X390" s="4">
        <v>0.25490000000000002</v>
      </c>
      <c r="Y390" s="4">
        <v>11.9</v>
      </c>
      <c r="Z390" s="4">
        <v>862</v>
      </c>
      <c r="AA390" s="4">
        <v>876</v>
      </c>
      <c r="AB390" s="4">
        <v>832</v>
      </c>
      <c r="AC390" s="4">
        <v>88</v>
      </c>
      <c r="AD390" s="4">
        <v>14</v>
      </c>
      <c r="AE390" s="4">
        <v>0.32</v>
      </c>
      <c r="AF390" s="4">
        <v>991</v>
      </c>
      <c r="AG390" s="4">
        <v>-7</v>
      </c>
      <c r="AH390" s="4">
        <v>11</v>
      </c>
      <c r="AI390" s="4">
        <v>27</v>
      </c>
      <c r="AJ390" s="4">
        <v>136</v>
      </c>
      <c r="AK390" s="4">
        <v>137.6</v>
      </c>
      <c r="AL390" s="4">
        <v>4.9000000000000004</v>
      </c>
      <c r="AM390" s="4">
        <v>142</v>
      </c>
      <c r="AN390" s="4" t="s">
        <v>155</v>
      </c>
      <c r="AO390" s="4">
        <v>2</v>
      </c>
      <c r="AP390" s="5">
        <v>0.8349537037037037</v>
      </c>
      <c r="AQ390" s="4">
        <v>47.162511000000002</v>
      </c>
      <c r="AR390" s="4">
        <v>-88.491936999999993</v>
      </c>
      <c r="AS390" s="4">
        <v>319.10000000000002</v>
      </c>
      <c r="AT390" s="4">
        <v>38.6</v>
      </c>
      <c r="AU390" s="4">
        <v>12</v>
      </c>
      <c r="AV390" s="4">
        <v>10</v>
      </c>
      <c r="AW390" s="4" t="s">
        <v>425</v>
      </c>
      <c r="AX390" s="4">
        <v>1.1000000000000001</v>
      </c>
      <c r="AY390" s="4">
        <v>1.2707999999999999</v>
      </c>
      <c r="AZ390" s="4">
        <v>1.9</v>
      </c>
      <c r="BA390" s="4">
        <v>11.154</v>
      </c>
      <c r="BB390" s="4">
        <v>10.32</v>
      </c>
      <c r="BC390" s="4">
        <v>0.93</v>
      </c>
      <c r="BD390" s="4">
        <v>19.576000000000001</v>
      </c>
      <c r="BE390" s="4">
        <v>2015.8109999999999</v>
      </c>
      <c r="BF390" s="4">
        <v>255.619</v>
      </c>
      <c r="BG390" s="4">
        <v>13.349</v>
      </c>
      <c r="BH390" s="4">
        <v>0.498</v>
      </c>
      <c r="BI390" s="4">
        <v>13.847</v>
      </c>
      <c r="BJ390" s="4">
        <v>10.374000000000001</v>
      </c>
      <c r="BK390" s="4">
        <v>0.38700000000000001</v>
      </c>
      <c r="BL390" s="4">
        <v>10.762</v>
      </c>
      <c r="BM390" s="4">
        <v>0.37830000000000003</v>
      </c>
      <c r="BQ390" s="4">
        <v>33.28</v>
      </c>
      <c r="BR390" s="4">
        <v>0.63564799999999999</v>
      </c>
      <c r="BS390" s="4">
        <v>-5</v>
      </c>
      <c r="BT390" s="4">
        <v>8.0000000000000002E-3</v>
      </c>
      <c r="BU390" s="4">
        <v>15.533649</v>
      </c>
      <c r="BV390" s="4">
        <v>0.16159999999999999</v>
      </c>
    </row>
    <row r="391" spans="1:74" x14ac:dyDescent="0.25">
      <c r="A391" s="2">
        <v>42804</v>
      </c>
      <c r="B391" s="3">
        <v>0.62666910879629623</v>
      </c>
      <c r="C391" s="4">
        <v>13.302</v>
      </c>
      <c r="D391" s="4">
        <v>2.7890999999999999</v>
      </c>
      <c r="E391" s="4">
        <v>27891.319044</v>
      </c>
      <c r="F391" s="4">
        <v>714.9</v>
      </c>
      <c r="G391" s="4">
        <v>40.799999999999997</v>
      </c>
      <c r="H391" s="4">
        <v>101.9</v>
      </c>
      <c r="J391" s="4">
        <v>0.2</v>
      </c>
      <c r="K391" s="4">
        <v>0.83609999999999995</v>
      </c>
      <c r="L391" s="4">
        <v>11.1212</v>
      </c>
      <c r="M391" s="4">
        <v>2.3319000000000001</v>
      </c>
      <c r="N391" s="4">
        <v>597.7319</v>
      </c>
      <c r="O391" s="4">
        <v>34.130000000000003</v>
      </c>
      <c r="P391" s="4">
        <v>631.9</v>
      </c>
      <c r="Q391" s="4">
        <v>464.54629999999997</v>
      </c>
      <c r="R391" s="4">
        <v>26.525200000000002</v>
      </c>
      <c r="S391" s="4">
        <v>491.1</v>
      </c>
      <c r="T391" s="4">
        <v>101.9196</v>
      </c>
      <c r="W391" s="4">
        <v>0</v>
      </c>
      <c r="X391" s="4">
        <v>0.16719999999999999</v>
      </c>
      <c r="Y391" s="4">
        <v>11.9</v>
      </c>
      <c r="Z391" s="4">
        <v>864</v>
      </c>
      <c r="AA391" s="4">
        <v>877</v>
      </c>
      <c r="AB391" s="4">
        <v>834</v>
      </c>
      <c r="AC391" s="4">
        <v>88</v>
      </c>
      <c r="AD391" s="4">
        <v>14</v>
      </c>
      <c r="AE391" s="4">
        <v>0.32</v>
      </c>
      <c r="AF391" s="4">
        <v>991</v>
      </c>
      <c r="AG391" s="4">
        <v>-7</v>
      </c>
      <c r="AH391" s="4">
        <v>11</v>
      </c>
      <c r="AI391" s="4">
        <v>27</v>
      </c>
      <c r="AJ391" s="4">
        <v>136</v>
      </c>
      <c r="AK391" s="4">
        <v>139</v>
      </c>
      <c r="AL391" s="4">
        <v>4.8</v>
      </c>
      <c r="AM391" s="4">
        <v>142</v>
      </c>
      <c r="AN391" s="4" t="s">
        <v>155</v>
      </c>
      <c r="AO391" s="4">
        <v>2</v>
      </c>
      <c r="AP391" s="5">
        <v>0.83496527777777774</v>
      </c>
      <c r="AQ391" s="4">
        <v>47.162350000000004</v>
      </c>
      <c r="AR391" s="4">
        <v>-88.491873999999996</v>
      </c>
      <c r="AS391" s="4">
        <v>319.39999999999998</v>
      </c>
      <c r="AT391" s="4">
        <v>40.1</v>
      </c>
      <c r="AU391" s="4">
        <v>12</v>
      </c>
      <c r="AV391" s="4">
        <v>10</v>
      </c>
      <c r="AW391" s="4" t="s">
        <v>425</v>
      </c>
      <c r="AX391" s="4">
        <v>0.95840000000000003</v>
      </c>
      <c r="AY391" s="4">
        <v>1.3</v>
      </c>
      <c r="AZ391" s="4">
        <v>1.7584</v>
      </c>
      <c r="BA391" s="4">
        <v>11.154</v>
      </c>
      <c r="BB391" s="4">
        <v>10.31</v>
      </c>
      <c r="BC391" s="4">
        <v>0.92</v>
      </c>
      <c r="BD391" s="4">
        <v>19.606000000000002</v>
      </c>
      <c r="BE391" s="4">
        <v>1997.6420000000001</v>
      </c>
      <c r="BF391" s="4">
        <v>266.59699999999998</v>
      </c>
      <c r="BG391" s="4">
        <v>11.244</v>
      </c>
      <c r="BH391" s="4">
        <v>0.64200000000000002</v>
      </c>
      <c r="BI391" s="4">
        <v>11.885999999999999</v>
      </c>
      <c r="BJ391" s="4">
        <v>8.7379999999999995</v>
      </c>
      <c r="BK391" s="4">
        <v>0.499</v>
      </c>
      <c r="BL391" s="4">
        <v>9.2370000000000001</v>
      </c>
      <c r="BM391" s="4">
        <v>0.7591</v>
      </c>
      <c r="BQ391" s="4">
        <v>21.838999999999999</v>
      </c>
      <c r="BR391" s="4">
        <v>0.64662900000000001</v>
      </c>
      <c r="BS391" s="4">
        <v>-5</v>
      </c>
      <c r="BT391" s="4">
        <v>7.7229999999999998E-3</v>
      </c>
      <c r="BU391" s="4">
        <v>15.801997</v>
      </c>
      <c r="BV391" s="4">
        <v>0.156005</v>
      </c>
    </row>
    <row r="392" spans="1:74" x14ac:dyDescent="0.25">
      <c r="A392" s="2">
        <v>42804</v>
      </c>
      <c r="B392" s="3">
        <v>0.62668068287037038</v>
      </c>
      <c r="C392" s="4">
        <v>13.311</v>
      </c>
      <c r="D392" s="4">
        <v>2.8003</v>
      </c>
      <c r="E392" s="4">
        <v>28003.004048999999</v>
      </c>
      <c r="F392" s="4">
        <v>409.4</v>
      </c>
      <c r="G392" s="4">
        <v>27.6</v>
      </c>
      <c r="H392" s="4">
        <v>119</v>
      </c>
      <c r="J392" s="4">
        <v>0.1</v>
      </c>
      <c r="K392" s="4">
        <v>0.83589999999999998</v>
      </c>
      <c r="L392" s="4">
        <v>11.126300000000001</v>
      </c>
      <c r="M392" s="4">
        <v>2.3407</v>
      </c>
      <c r="N392" s="4">
        <v>342.21339999999998</v>
      </c>
      <c r="O392" s="4">
        <v>23.052399999999999</v>
      </c>
      <c r="P392" s="4">
        <v>365.3</v>
      </c>
      <c r="Q392" s="4">
        <v>265.96190000000001</v>
      </c>
      <c r="R392" s="4">
        <v>17.915900000000001</v>
      </c>
      <c r="S392" s="4">
        <v>283.89999999999998</v>
      </c>
      <c r="T392" s="4">
        <v>118.95740000000001</v>
      </c>
      <c r="W392" s="4">
        <v>0</v>
      </c>
      <c r="X392" s="4">
        <v>8.3599999999999994E-2</v>
      </c>
      <c r="Y392" s="4">
        <v>12</v>
      </c>
      <c r="Z392" s="4">
        <v>863</v>
      </c>
      <c r="AA392" s="4">
        <v>877</v>
      </c>
      <c r="AB392" s="4">
        <v>834</v>
      </c>
      <c r="AC392" s="4">
        <v>88</v>
      </c>
      <c r="AD392" s="4">
        <v>14</v>
      </c>
      <c r="AE392" s="4">
        <v>0.32</v>
      </c>
      <c r="AF392" s="4">
        <v>991</v>
      </c>
      <c r="AG392" s="4">
        <v>-7</v>
      </c>
      <c r="AH392" s="4">
        <v>11</v>
      </c>
      <c r="AI392" s="4">
        <v>27</v>
      </c>
      <c r="AJ392" s="4">
        <v>136</v>
      </c>
      <c r="AK392" s="4">
        <v>138.4</v>
      </c>
      <c r="AL392" s="4">
        <v>4.9000000000000004</v>
      </c>
      <c r="AM392" s="4">
        <v>142</v>
      </c>
      <c r="AN392" s="4" t="s">
        <v>155</v>
      </c>
      <c r="AO392" s="4">
        <v>2</v>
      </c>
      <c r="AP392" s="5">
        <v>0.83497685185185189</v>
      </c>
      <c r="AQ392" s="4">
        <v>47.162188999999998</v>
      </c>
      <c r="AR392" s="4">
        <v>-88.491812999999993</v>
      </c>
      <c r="AS392" s="4">
        <v>319.5</v>
      </c>
      <c r="AT392" s="4">
        <v>40.5</v>
      </c>
      <c r="AU392" s="4">
        <v>12</v>
      </c>
      <c r="AV392" s="4">
        <v>10</v>
      </c>
      <c r="AW392" s="4" t="s">
        <v>425</v>
      </c>
      <c r="AX392" s="4">
        <v>0.9</v>
      </c>
      <c r="AY392" s="4">
        <v>1.3</v>
      </c>
      <c r="AZ392" s="4">
        <v>1.7</v>
      </c>
      <c r="BA392" s="4">
        <v>11.154</v>
      </c>
      <c r="BB392" s="4">
        <v>10.3</v>
      </c>
      <c r="BC392" s="4">
        <v>0.92</v>
      </c>
      <c r="BD392" s="4">
        <v>19.635999999999999</v>
      </c>
      <c r="BE392" s="4">
        <v>1996.242</v>
      </c>
      <c r="BF392" s="4">
        <v>267.29000000000002</v>
      </c>
      <c r="BG392" s="4">
        <v>6.43</v>
      </c>
      <c r="BH392" s="4">
        <v>0.433</v>
      </c>
      <c r="BI392" s="4">
        <v>6.8630000000000004</v>
      </c>
      <c r="BJ392" s="4">
        <v>4.9969999999999999</v>
      </c>
      <c r="BK392" s="4">
        <v>0.33700000000000002</v>
      </c>
      <c r="BL392" s="4">
        <v>5.3339999999999996</v>
      </c>
      <c r="BM392" s="4">
        <v>0.88500000000000001</v>
      </c>
      <c r="BQ392" s="4">
        <v>10.904</v>
      </c>
      <c r="BR392" s="4">
        <v>0.57626200000000005</v>
      </c>
      <c r="BS392" s="4">
        <v>-5</v>
      </c>
      <c r="BT392" s="4">
        <v>6.7229999999999998E-3</v>
      </c>
      <c r="BU392" s="4">
        <v>14.082402999999999</v>
      </c>
      <c r="BV392" s="4">
        <v>0.13580500000000001</v>
      </c>
    </row>
    <row r="393" spans="1:74" x14ac:dyDescent="0.25">
      <c r="A393" s="2">
        <v>42804</v>
      </c>
      <c r="B393" s="3">
        <v>0.62669225694444441</v>
      </c>
      <c r="C393" s="4">
        <v>13.391999999999999</v>
      </c>
      <c r="D393" s="4">
        <v>2.6478000000000002</v>
      </c>
      <c r="E393" s="4">
        <v>26477.720206999998</v>
      </c>
      <c r="F393" s="4">
        <v>258.8</v>
      </c>
      <c r="G393" s="4">
        <v>16.399999999999999</v>
      </c>
      <c r="H393" s="4">
        <v>100.2</v>
      </c>
      <c r="J393" s="4">
        <v>0.1</v>
      </c>
      <c r="K393" s="4">
        <v>0.8367</v>
      </c>
      <c r="L393" s="4">
        <v>11.2058</v>
      </c>
      <c r="M393" s="4">
        <v>2.2155</v>
      </c>
      <c r="N393" s="4">
        <v>216.55760000000001</v>
      </c>
      <c r="O393" s="4">
        <v>13.7227</v>
      </c>
      <c r="P393" s="4">
        <v>230.3</v>
      </c>
      <c r="Q393" s="4">
        <v>168.30459999999999</v>
      </c>
      <c r="R393" s="4">
        <v>10.664999999999999</v>
      </c>
      <c r="S393" s="4">
        <v>179</v>
      </c>
      <c r="T393" s="4">
        <v>100.2</v>
      </c>
      <c r="W393" s="4">
        <v>0</v>
      </c>
      <c r="X393" s="4">
        <v>8.3699999999999997E-2</v>
      </c>
      <c r="Y393" s="4">
        <v>11.9</v>
      </c>
      <c r="Z393" s="4">
        <v>861</v>
      </c>
      <c r="AA393" s="4">
        <v>875</v>
      </c>
      <c r="AB393" s="4">
        <v>832</v>
      </c>
      <c r="AC393" s="4">
        <v>88</v>
      </c>
      <c r="AD393" s="4">
        <v>14</v>
      </c>
      <c r="AE393" s="4">
        <v>0.32</v>
      </c>
      <c r="AF393" s="4">
        <v>991</v>
      </c>
      <c r="AG393" s="4">
        <v>-7</v>
      </c>
      <c r="AH393" s="4">
        <v>11</v>
      </c>
      <c r="AI393" s="4">
        <v>27</v>
      </c>
      <c r="AJ393" s="4">
        <v>135.69999999999999</v>
      </c>
      <c r="AK393" s="4">
        <v>137</v>
      </c>
      <c r="AL393" s="4">
        <v>4.8</v>
      </c>
      <c r="AM393" s="4">
        <v>142</v>
      </c>
      <c r="AN393" s="4" t="s">
        <v>155</v>
      </c>
      <c r="AO393" s="4">
        <v>2</v>
      </c>
      <c r="AP393" s="5">
        <v>0.83498842592592604</v>
      </c>
      <c r="AQ393" s="4">
        <v>47.162021000000003</v>
      </c>
      <c r="AR393" s="4">
        <v>-88.491730000000004</v>
      </c>
      <c r="AS393" s="4">
        <v>319.39999999999998</v>
      </c>
      <c r="AT393" s="4">
        <v>43.1</v>
      </c>
      <c r="AU393" s="4">
        <v>12</v>
      </c>
      <c r="AV393" s="4">
        <v>9</v>
      </c>
      <c r="AW393" s="4" t="s">
        <v>431</v>
      </c>
      <c r="AX393" s="4">
        <v>0.9</v>
      </c>
      <c r="AY393" s="4">
        <v>1.3</v>
      </c>
      <c r="AZ393" s="4">
        <v>1.7</v>
      </c>
      <c r="BA393" s="4">
        <v>11.154</v>
      </c>
      <c r="BB393" s="4">
        <v>10.36</v>
      </c>
      <c r="BC393" s="4">
        <v>0.93</v>
      </c>
      <c r="BD393" s="4">
        <v>19.510000000000002</v>
      </c>
      <c r="BE393" s="4">
        <v>2017.646</v>
      </c>
      <c r="BF393" s="4">
        <v>253.89599999999999</v>
      </c>
      <c r="BG393" s="4">
        <v>4.0830000000000002</v>
      </c>
      <c r="BH393" s="4">
        <v>0.25900000000000001</v>
      </c>
      <c r="BI393" s="4">
        <v>4.3419999999999996</v>
      </c>
      <c r="BJ393" s="4">
        <v>3.173</v>
      </c>
      <c r="BK393" s="4">
        <v>0.20100000000000001</v>
      </c>
      <c r="BL393" s="4">
        <v>3.375</v>
      </c>
      <c r="BM393" s="4">
        <v>0.74809999999999999</v>
      </c>
      <c r="BQ393" s="4">
        <v>10.955</v>
      </c>
      <c r="BR393" s="4">
        <v>0.39057199999999997</v>
      </c>
      <c r="BS393" s="4">
        <v>-5</v>
      </c>
      <c r="BT393" s="4">
        <v>6.0000000000000001E-3</v>
      </c>
      <c r="BU393" s="4">
        <v>9.5446030000000004</v>
      </c>
      <c r="BV393" s="4">
        <v>0.1212</v>
      </c>
    </row>
    <row r="394" spans="1:74" x14ac:dyDescent="0.25">
      <c r="A394" s="2">
        <v>42804</v>
      </c>
      <c r="B394" s="3">
        <v>0.62670383101851856</v>
      </c>
      <c r="C394" s="4">
        <v>13.747</v>
      </c>
      <c r="D394" s="4">
        <v>2.2663000000000002</v>
      </c>
      <c r="E394" s="4">
        <v>22663.336013</v>
      </c>
      <c r="F394" s="4">
        <v>181.4</v>
      </c>
      <c r="G394" s="4">
        <v>5.2</v>
      </c>
      <c r="H394" s="4">
        <v>99.8</v>
      </c>
      <c r="J394" s="4">
        <v>0</v>
      </c>
      <c r="K394" s="4">
        <v>0.83760000000000001</v>
      </c>
      <c r="L394" s="4">
        <v>11.514200000000001</v>
      </c>
      <c r="M394" s="4">
        <v>1.8982000000000001</v>
      </c>
      <c r="N394" s="4">
        <v>151.89709999999999</v>
      </c>
      <c r="O394" s="4">
        <v>4.3552999999999997</v>
      </c>
      <c r="P394" s="4">
        <v>156.30000000000001</v>
      </c>
      <c r="Q394" s="4">
        <v>118.05159999999999</v>
      </c>
      <c r="R394" s="4">
        <v>3.3847999999999998</v>
      </c>
      <c r="S394" s="4">
        <v>121.4</v>
      </c>
      <c r="T394" s="4">
        <v>99.766900000000007</v>
      </c>
      <c r="W394" s="4">
        <v>0</v>
      </c>
      <c r="X394" s="4">
        <v>0</v>
      </c>
      <c r="Y394" s="4">
        <v>11.9</v>
      </c>
      <c r="Z394" s="4">
        <v>858</v>
      </c>
      <c r="AA394" s="4">
        <v>871</v>
      </c>
      <c r="AB394" s="4">
        <v>830</v>
      </c>
      <c r="AC394" s="4">
        <v>88</v>
      </c>
      <c r="AD394" s="4">
        <v>14</v>
      </c>
      <c r="AE394" s="4">
        <v>0.32</v>
      </c>
      <c r="AF394" s="4">
        <v>991</v>
      </c>
      <c r="AG394" s="4">
        <v>-7</v>
      </c>
      <c r="AH394" s="4">
        <v>11</v>
      </c>
      <c r="AI394" s="4">
        <v>27</v>
      </c>
      <c r="AJ394" s="4">
        <v>135</v>
      </c>
      <c r="AK394" s="4">
        <v>137.6</v>
      </c>
      <c r="AL394" s="4">
        <v>4.5999999999999996</v>
      </c>
      <c r="AM394" s="4">
        <v>142</v>
      </c>
      <c r="AN394" s="4" t="s">
        <v>155</v>
      </c>
      <c r="AO394" s="4">
        <v>2</v>
      </c>
      <c r="AP394" s="5">
        <v>0.83499999999999996</v>
      </c>
      <c r="AQ394" s="4">
        <v>47.161845</v>
      </c>
      <c r="AR394" s="4">
        <v>-88.491628000000006</v>
      </c>
      <c r="AS394" s="4">
        <v>319.5</v>
      </c>
      <c r="AT394" s="4">
        <v>45.5</v>
      </c>
      <c r="AU394" s="4">
        <v>12</v>
      </c>
      <c r="AV394" s="4">
        <v>10</v>
      </c>
      <c r="AW394" s="4" t="s">
        <v>416</v>
      </c>
      <c r="AX394" s="4">
        <v>0.9</v>
      </c>
      <c r="AY394" s="4">
        <v>1.1584000000000001</v>
      </c>
      <c r="AZ394" s="4">
        <v>1.5584</v>
      </c>
      <c r="BA394" s="4">
        <v>11.154</v>
      </c>
      <c r="BB394" s="4">
        <v>10.42</v>
      </c>
      <c r="BC394" s="4">
        <v>0.93</v>
      </c>
      <c r="BD394" s="4">
        <v>19.395</v>
      </c>
      <c r="BE394" s="4">
        <v>2074.5770000000002</v>
      </c>
      <c r="BF394" s="4">
        <v>217.67599999999999</v>
      </c>
      <c r="BG394" s="4">
        <v>2.8660000000000001</v>
      </c>
      <c r="BH394" s="4">
        <v>8.2000000000000003E-2</v>
      </c>
      <c r="BI394" s="4">
        <v>2.948</v>
      </c>
      <c r="BJ394" s="4">
        <v>2.2269999999999999</v>
      </c>
      <c r="BK394" s="4">
        <v>6.4000000000000001E-2</v>
      </c>
      <c r="BL394" s="4">
        <v>2.2909999999999999</v>
      </c>
      <c r="BM394" s="4">
        <v>0.74539999999999995</v>
      </c>
      <c r="BQ394" s="4">
        <v>0</v>
      </c>
      <c r="BR394" s="4">
        <v>0.26091999999999999</v>
      </c>
      <c r="BS394" s="4">
        <v>-5</v>
      </c>
      <c r="BT394" s="4">
        <v>6.0000000000000001E-3</v>
      </c>
      <c r="BU394" s="4">
        <v>6.376233</v>
      </c>
      <c r="BV394" s="4">
        <v>0.1212</v>
      </c>
    </row>
    <row r="395" spans="1:74" x14ac:dyDescent="0.25">
      <c r="A395" s="2">
        <v>42804</v>
      </c>
      <c r="B395" s="3">
        <v>0.6267154050925926</v>
      </c>
      <c r="C395" s="4">
        <v>13.593</v>
      </c>
      <c r="D395" s="4">
        <v>2.9681000000000002</v>
      </c>
      <c r="E395" s="4">
        <v>29681.0209</v>
      </c>
      <c r="F395" s="4">
        <v>128.9</v>
      </c>
      <c r="G395" s="4">
        <v>5.2</v>
      </c>
      <c r="H395" s="4">
        <v>101.2</v>
      </c>
      <c r="J395" s="4">
        <v>0</v>
      </c>
      <c r="K395" s="4">
        <v>0.83150000000000002</v>
      </c>
      <c r="L395" s="4">
        <v>11.3027</v>
      </c>
      <c r="M395" s="4">
        <v>2.4679000000000002</v>
      </c>
      <c r="N395" s="4">
        <v>107.1378</v>
      </c>
      <c r="O395" s="4">
        <v>4.3377999999999997</v>
      </c>
      <c r="P395" s="4">
        <v>111.5</v>
      </c>
      <c r="Q395" s="4">
        <v>83.265500000000003</v>
      </c>
      <c r="R395" s="4">
        <v>3.3713000000000002</v>
      </c>
      <c r="S395" s="4">
        <v>86.6</v>
      </c>
      <c r="T395" s="4">
        <v>101.233</v>
      </c>
      <c r="W395" s="4">
        <v>0</v>
      </c>
      <c r="X395" s="4">
        <v>0</v>
      </c>
      <c r="Y395" s="4">
        <v>11.9</v>
      </c>
      <c r="Z395" s="4">
        <v>858</v>
      </c>
      <c r="AA395" s="4">
        <v>871</v>
      </c>
      <c r="AB395" s="4">
        <v>829</v>
      </c>
      <c r="AC395" s="4">
        <v>88</v>
      </c>
      <c r="AD395" s="4">
        <v>14</v>
      </c>
      <c r="AE395" s="4">
        <v>0.32</v>
      </c>
      <c r="AF395" s="4">
        <v>991</v>
      </c>
      <c r="AG395" s="4">
        <v>-7</v>
      </c>
      <c r="AH395" s="4">
        <v>11</v>
      </c>
      <c r="AI395" s="4">
        <v>27</v>
      </c>
      <c r="AJ395" s="4">
        <v>135.30000000000001</v>
      </c>
      <c r="AK395" s="4">
        <v>139.30000000000001</v>
      </c>
      <c r="AL395" s="4">
        <v>4.4000000000000004</v>
      </c>
      <c r="AM395" s="4">
        <v>142</v>
      </c>
      <c r="AN395" s="4" t="s">
        <v>155</v>
      </c>
      <c r="AO395" s="4">
        <v>2</v>
      </c>
      <c r="AP395" s="5">
        <v>0.83501157407407411</v>
      </c>
      <c r="AQ395" s="4">
        <v>47.161673</v>
      </c>
      <c r="AR395" s="4">
        <v>-88.491512</v>
      </c>
      <c r="AS395" s="4">
        <v>319.7</v>
      </c>
      <c r="AT395" s="4">
        <v>45.5</v>
      </c>
      <c r="AU395" s="4">
        <v>12</v>
      </c>
      <c r="AV395" s="4">
        <v>10</v>
      </c>
      <c r="AW395" s="4" t="s">
        <v>407</v>
      </c>
      <c r="AX395" s="4">
        <v>0.9</v>
      </c>
      <c r="AY395" s="4">
        <v>1.1000000000000001</v>
      </c>
      <c r="AZ395" s="4">
        <v>1.5</v>
      </c>
      <c r="BA395" s="4">
        <v>11.154</v>
      </c>
      <c r="BB395" s="4">
        <v>10.02</v>
      </c>
      <c r="BC395" s="4">
        <v>0.9</v>
      </c>
      <c r="BD395" s="4">
        <v>20.266999999999999</v>
      </c>
      <c r="BE395" s="4">
        <v>1983.3389999999999</v>
      </c>
      <c r="BF395" s="4">
        <v>275.62900000000002</v>
      </c>
      <c r="BG395" s="4">
        <v>1.9690000000000001</v>
      </c>
      <c r="BH395" s="4">
        <v>0.08</v>
      </c>
      <c r="BI395" s="4">
        <v>2.048</v>
      </c>
      <c r="BJ395" s="4">
        <v>1.53</v>
      </c>
      <c r="BK395" s="4">
        <v>6.2E-2</v>
      </c>
      <c r="BL395" s="4">
        <v>1.5920000000000001</v>
      </c>
      <c r="BM395" s="4">
        <v>0.73660000000000003</v>
      </c>
      <c r="BQ395" s="4">
        <v>0</v>
      </c>
      <c r="BR395" s="4">
        <v>0.21482599999999999</v>
      </c>
      <c r="BS395" s="4">
        <v>-5</v>
      </c>
      <c r="BT395" s="4">
        <v>6.5539999999999999E-3</v>
      </c>
      <c r="BU395" s="4">
        <v>5.2498100000000001</v>
      </c>
      <c r="BV395" s="4">
        <v>0.13239100000000001</v>
      </c>
    </row>
    <row r="396" spans="1:74" x14ac:dyDescent="0.25">
      <c r="A396" s="2">
        <v>42804</v>
      </c>
      <c r="B396" s="3">
        <v>0.62672697916666664</v>
      </c>
      <c r="C396" s="4">
        <v>13.132999999999999</v>
      </c>
      <c r="D396" s="4">
        <v>3.8656000000000001</v>
      </c>
      <c r="E396" s="4">
        <v>38655.905171999999</v>
      </c>
      <c r="F396" s="4">
        <v>90.5</v>
      </c>
      <c r="G396" s="4">
        <v>5.3</v>
      </c>
      <c r="H396" s="4">
        <v>201.1</v>
      </c>
      <c r="J396" s="4">
        <v>0</v>
      </c>
      <c r="K396" s="4">
        <v>0.82599999999999996</v>
      </c>
      <c r="L396" s="4">
        <v>10.847200000000001</v>
      </c>
      <c r="M396" s="4">
        <v>3.1928000000000001</v>
      </c>
      <c r="N396" s="4">
        <v>74.749700000000004</v>
      </c>
      <c r="O396" s="4">
        <v>4.3776000000000002</v>
      </c>
      <c r="P396" s="4">
        <v>79.099999999999994</v>
      </c>
      <c r="Q396" s="4">
        <v>58.094099999999997</v>
      </c>
      <c r="R396" s="4">
        <v>3.4022000000000001</v>
      </c>
      <c r="S396" s="4">
        <v>61.5</v>
      </c>
      <c r="T396" s="4">
        <v>201.0941</v>
      </c>
      <c r="W396" s="4">
        <v>0</v>
      </c>
      <c r="X396" s="4">
        <v>0</v>
      </c>
      <c r="Y396" s="4">
        <v>11.9</v>
      </c>
      <c r="Z396" s="4">
        <v>857</v>
      </c>
      <c r="AA396" s="4">
        <v>871</v>
      </c>
      <c r="AB396" s="4">
        <v>830</v>
      </c>
      <c r="AC396" s="4">
        <v>88</v>
      </c>
      <c r="AD396" s="4">
        <v>14</v>
      </c>
      <c r="AE396" s="4">
        <v>0.32</v>
      </c>
      <c r="AF396" s="4">
        <v>991</v>
      </c>
      <c r="AG396" s="4">
        <v>-7</v>
      </c>
      <c r="AH396" s="4">
        <v>11</v>
      </c>
      <c r="AI396" s="4">
        <v>27</v>
      </c>
      <c r="AJ396" s="4">
        <v>136</v>
      </c>
      <c r="AK396" s="4">
        <v>139.69999999999999</v>
      </c>
      <c r="AL396" s="4">
        <v>4.5</v>
      </c>
      <c r="AM396" s="4">
        <v>142</v>
      </c>
      <c r="AN396" s="4" t="s">
        <v>155</v>
      </c>
      <c r="AO396" s="4">
        <v>2</v>
      </c>
      <c r="AP396" s="5">
        <v>0.83502314814814815</v>
      </c>
      <c r="AQ396" s="4">
        <v>47.161524</v>
      </c>
      <c r="AR396" s="4">
        <v>-88.491375000000005</v>
      </c>
      <c r="AS396" s="4">
        <v>319.60000000000002</v>
      </c>
      <c r="AT396" s="4">
        <v>41</v>
      </c>
      <c r="AU396" s="4">
        <v>12</v>
      </c>
      <c r="AV396" s="4">
        <v>10</v>
      </c>
      <c r="AW396" s="4" t="s">
        <v>407</v>
      </c>
      <c r="AX396" s="4">
        <v>0.9708</v>
      </c>
      <c r="AY396" s="4">
        <v>1.1708000000000001</v>
      </c>
      <c r="AZ396" s="4">
        <v>1.5</v>
      </c>
      <c r="BA396" s="4">
        <v>11.154</v>
      </c>
      <c r="BB396" s="4">
        <v>9.68</v>
      </c>
      <c r="BC396" s="4">
        <v>0.87</v>
      </c>
      <c r="BD396" s="4">
        <v>21.071000000000002</v>
      </c>
      <c r="BE396" s="4">
        <v>1865.46</v>
      </c>
      <c r="BF396" s="4">
        <v>349.48099999999999</v>
      </c>
      <c r="BG396" s="4">
        <v>1.3460000000000001</v>
      </c>
      <c r="BH396" s="4">
        <v>7.9000000000000001E-2</v>
      </c>
      <c r="BI396" s="4">
        <v>1.425</v>
      </c>
      <c r="BJ396" s="4">
        <v>1.046</v>
      </c>
      <c r="BK396" s="4">
        <v>6.0999999999999999E-2</v>
      </c>
      <c r="BL396" s="4">
        <v>1.1080000000000001</v>
      </c>
      <c r="BM396" s="4">
        <v>1.4339999999999999</v>
      </c>
      <c r="BQ396" s="4">
        <v>0</v>
      </c>
      <c r="BR396" s="4">
        <v>0.16612199999999999</v>
      </c>
      <c r="BS396" s="4">
        <v>-5</v>
      </c>
      <c r="BT396" s="4">
        <v>8.0000000000000002E-3</v>
      </c>
      <c r="BU396" s="4">
        <v>4.0596059999999996</v>
      </c>
      <c r="BV396" s="4">
        <v>0.16159999999999999</v>
      </c>
    </row>
    <row r="397" spans="1:74" x14ac:dyDescent="0.25">
      <c r="A397" s="2">
        <v>42804</v>
      </c>
      <c r="B397" s="3">
        <v>0.62673855324074068</v>
      </c>
      <c r="C397" s="4">
        <v>12.81</v>
      </c>
      <c r="D397" s="4">
        <v>4.2016999999999998</v>
      </c>
      <c r="E397" s="4">
        <v>42016.529126000001</v>
      </c>
      <c r="F397" s="4">
        <v>80.7</v>
      </c>
      <c r="G397" s="4">
        <v>7.4</v>
      </c>
      <c r="H397" s="4">
        <v>189.2</v>
      </c>
      <c r="J397" s="4">
        <v>0</v>
      </c>
      <c r="K397" s="4">
        <v>0.82520000000000004</v>
      </c>
      <c r="L397" s="4">
        <v>10.5709</v>
      </c>
      <c r="M397" s="4">
        <v>3.4672000000000001</v>
      </c>
      <c r="N397" s="4">
        <v>66.614500000000007</v>
      </c>
      <c r="O397" s="4">
        <v>6.1064999999999996</v>
      </c>
      <c r="P397" s="4">
        <v>72.7</v>
      </c>
      <c r="Q397" s="4">
        <v>51.771599999999999</v>
      </c>
      <c r="R397" s="4">
        <v>4.7458999999999998</v>
      </c>
      <c r="S397" s="4">
        <v>56.5</v>
      </c>
      <c r="T397" s="4">
        <v>189.24850000000001</v>
      </c>
      <c r="W397" s="4">
        <v>0</v>
      </c>
      <c r="X397" s="4">
        <v>0</v>
      </c>
      <c r="Y397" s="4">
        <v>11.9</v>
      </c>
      <c r="Z397" s="4">
        <v>857</v>
      </c>
      <c r="AA397" s="4">
        <v>870</v>
      </c>
      <c r="AB397" s="4">
        <v>830</v>
      </c>
      <c r="AC397" s="4">
        <v>88</v>
      </c>
      <c r="AD397" s="4">
        <v>14</v>
      </c>
      <c r="AE397" s="4">
        <v>0.32</v>
      </c>
      <c r="AF397" s="4">
        <v>991</v>
      </c>
      <c r="AG397" s="4">
        <v>-7</v>
      </c>
      <c r="AH397" s="4">
        <v>11</v>
      </c>
      <c r="AI397" s="4">
        <v>27</v>
      </c>
      <c r="AJ397" s="4">
        <v>136</v>
      </c>
      <c r="AK397" s="4">
        <v>138.4</v>
      </c>
      <c r="AL397" s="4">
        <v>4.5</v>
      </c>
      <c r="AM397" s="4">
        <v>142</v>
      </c>
      <c r="AN397" s="4" t="s">
        <v>155</v>
      </c>
      <c r="AO397" s="4">
        <v>2</v>
      </c>
      <c r="AP397" s="5">
        <v>0.83503472222222219</v>
      </c>
      <c r="AQ397" s="4">
        <v>47.161391999999999</v>
      </c>
      <c r="AR397" s="4">
        <v>-88.491228000000007</v>
      </c>
      <c r="AS397" s="4">
        <v>319.5</v>
      </c>
      <c r="AT397" s="4">
        <v>39.200000000000003</v>
      </c>
      <c r="AU397" s="4">
        <v>12</v>
      </c>
      <c r="AV397" s="4">
        <v>10</v>
      </c>
      <c r="AW397" s="4" t="s">
        <v>407</v>
      </c>
      <c r="AX397" s="4">
        <v>1</v>
      </c>
      <c r="AY397" s="4">
        <v>1.2</v>
      </c>
      <c r="AZ397" s="4">
        <v>1.5708</v>
      </c>
      <c r="BA397" s="4">
        <v>11.154</v>
      </c>
      <c r="BB397" s="4">
        <v>9.6300000000000008</v>
      </c>
      <c r="BC397" s="4">
        <v>0.86</v>
      </c>
      <c r="BD397" s="4">
        <v>21.181000000000001</v>
      </c>
      <c r="BE397" s="4">
        <v>1818.338</v>
      </c>
      <c r="BF397" s="4">
        <v>379.59699999999998</v>
      </c>
      <c r="BG397" s="4">
        <v>1.2</v>
      </c>
      <c r="BH397" s="4">
        <v>0.11</v>
      </c>
      <c r="BI397" s="4">
        <v>1.31</v>
      </c>
      <c r="BJ397" s="4">
        <v>0.93300000000000005</v>
      </c>
      <c r="BK397" s="4">
        <v>8.5000000000000006E-2</v>
      </c>
      <c r="BL397" s="4">
        <v>1.018</v>
      </c>
      <c r="BM397" s="4">
        <v>1.3498000000000001</v>
      </c>
      <c r="BQ397" s="4">
        <v>0</v>
      </c>
      <c r="BR397" s="4">
        <v>0.154615</v>
      </c>
      <c r="BS397" s="4">
        <v>-5</v>
      </c>
      <c r="BT397" s="4">
        <v>7.7229999999999998E-3</v>
      </c>
      <c r="BU397" s="4">
        <v>3.7784040000000001</v>
      </c>
      <c r="BV397" s="4">
        <v>0.156005</v>
      </c>
    </row>
    <row r="398" spans="1:74" x14ac:dyDescent="0.25">
      <c r="A398" s="2">
        <v>42804</v>
      </c>
      <c r="B398" s="3">
        <v>0.62675012731481483</v>
      </c>
      <c r="C398" s="4">
        <v>12.81</v>
      </c>
      <c r="D398" s="4">
        <v>3.5861999999999998</v>
      </c>
      <c r="E398" s="4">
        <v>35861.948376</v>
      </c>
      <c r="F398" s="4">
        <v>58.8</v>
      </c>
      <c r="G398" s="4">
        <v>4.4000000000000004</v>
      </c>
      <c r="H398" s="4">
        <v>160.4</v>
      </c>
      <c r="J398" s="4">
        <v>0</v>
      </c>
      <c r="K398" s="4">
        <v>0.83179999999999998</v>
      </c>
      <c r="L398" s="4">
        <v>10.6557</v>
      </c>
      <c r="M398" s="4">
        <v>2.9830999999999999</v>
      </c>
      <c r="N398" s="4">
        <v>48.876399999999997</v>
      </c>
      <c r="O398" s="4">
        <v>3.6448999999999998</v>
      </c>
      <c r="P398" s="4">
        <v>52.5</v>
      </c>
      <c r="Q398" s="4">
        <v>37.985900000000001</v>
      </c>
      <c r="R398" s="4">
        <v>2.8327</v>
      </c>
      <c r="S398" s="4">
        <v>40.799999999999997</v>
      </c>
      <c r="T398" s="4">
        <v>160.4</v>
      </c>
      <c r="W398" s="4">
        <v>0</v>
      </c>
      <c r="X398" s="4">
        <v>0</v>
      </c>
      <c r="Y398" s="4">
        <v>11.9</v>
      </c>
      <c r="Z398" s="4">
        <v>858</v>
      </c>
      <c r="AA398" s="4">
        <v>869</v>
      </c>
      <c r="AB398" s="4">
        <v>832</v>
      </c>
      <c r="AC398" s="4">
        <v>88</v>
      </c>
      <c r="AD398" s="4">
        <v>14</v>
      </c>
      <c r="AE398" s="4">
        <v>0.32</v>
      </c>
      <c r="AF398" s="4">
        <v>991</v>
      </c>
      <c r="AG398" s="4">
        <v>-7</v>
      </c>
      <c r="AH398" s="4">
        <v>11</v>
      </c>
      <c r="AI398" s="4">
        <v>27</v>
      </c>
      <c r="AJ398" s="4">
        <v>136</v>
      </c>
      <c r="AK398" s="4">
        <v>138.1</v>
      </c>
      <c r="AL398" s="4">
        <v>4.5999999999999996</v>
      </c>
      <c r="AM398" s="4">
        <v>142</v>
      </c>
      <c r="AN398" s="4" t="s">
        <v>155</v>
      </c>
      <c r="AO398" s="4">
        <v>2</v>
      </c>
      <c r="AP398" s="5">
        <v>0.83504629629629623</v>
      </c>
      <c r="AQ398" s="4">
        <v>47.161270999999999</v>
      </c>
      <c r="AR398" s="4">
        <v>-88.491084000000001</v>
      </c>
      <c r="AS398" s="4">
        <v>319.5</v>
      </c>
      <c r="AT398" s="4">
        <v>37.5</v>
      </c>
      <c r="AU398" s="4">
        <v>12</v>
      </c>
      <c r="AV398" s="4">
        <v>10</v>
      </c>
      <c r="AW398" s="4" t="s">
        <v>407</v>
      </c>
      <c r="AX398" s="4">
        <v>1</v>
      </c>
      <c r="AY398" s="4">
        <v>1.2707999999999999</v>
      </c>
      <c r="AZ398" s="4">
        <v>1.6</v>
      </c>
      <c r="BA398" s="4">
        <v>11.154</v>
      </c>
      <c r="BB398" s="4">
        <v>10.039999999999999</v>
      </c>
      <c r="BC398" s="4">
        <v>0.9</v>
      </c>
      <c r="BD398" s="4">
        <v>20.218</v>
      </c>
      <c r="BE398" s="4">
        <v>1887.085</v>
      </c>
      <c r="BF398" s="4">
        <v>336.24299999999999</v>
      </c>
      <c r="BG398" s="4">
        <v>0.90600000000000003</v>
      </c>
      <c r="BH398" s="4">
        <v>6.8000000000000005E-2</v>
      </c>
      <c r="BI398" s="4">
        <v>0.97399999999999998</v>
      </c>
      <c r="BJ398" s="4">
        <v>0.70399999999999996</v>
      </c>
      <c r="BK398" s="4">
        <v>5.2999999999999999E-2</v>
      </c>
      <c r="BL398" s="4">
        <v>0.75700000000000001</v>
      </c>
      <c r="BM398" s="4">
        <v>1.1778999999999999</v>
      </c>
      <c r="BQ398" s="4">
        <v>0</v>
      </c>
      <c r="BR398" s="4">
        <v>0.163188</v>
      </c>
      <c r="BS398" s="4">
        <v>-5</v>
      </c>
      <c r="BT398" s="4">
        <v>7.554E-3</v>
      </c>
      <c r="BU398" s="4">
        <v>3.9879069999999999</v>
      </c>
      <c r="BV398" s="4">
        <v>0.152591</v>
      </c>
    </row>
    <row r="399" spans="1:74" x14ac:dyDescent="0.25">
      <c r="A399" s="2">
        <v>42804</v>
      </c>
      <c r="B399" s="3">
        <v>0.62676170138888887</v>
      </c>
      <c r="C399" s="4">
        <v>13.297000000000001</v>
      </c>
      <c r="D399" s="4">
        <v>2.1046999999999998</v>
      </c>
      <c r="E399" s="4">
        <v>21046.552021</v>
      </c>
      <c r="F399" s="4">
        <v>45.8</v>
      </c>
      <c r="G399" s="4">
        <v>0.2</v>
      </c>
      <c r="H399" s="4">
        <v>155.30000000000001</v>
      </c>
      <c r="J399" s="4">
        <v>0</v>
      </c>
      <c r="K399" s="4">
        <v>0.84319999999999995</v>
      </c>
      <c r="L399" s="4">
        <v>11.212199999999999</v>
      </c>
      <c r="M399" s="4">
        <v>1.7746</v>
      </c>
      <c r="N399" s="4">
        <v>38.653300000000002</v>
      </c>
      <c r="O399" s="4">
        <v>0.1686</v>
      </c>
      <c r="P399" s="4">
        <v>38.799999999999997</v>
      </c>
      <c r="Q399" s="4">
        <v>30.040600000000001</v>
      </c>
      <c r="R399" s="4">
        <v>0.13109999999999999</v>
      </c>
      <c r="S399" s="4">
        <v>30.2</v>
      </c>
      <c r="T399" s="4">
        <v>155.2765</v>
      </c>
      <c r="W399" s="4">
        <v>0</v>
      </c>
      <c r="X399" s="4">
        <v>0</v>
      </c>
      <c r="Y399" s="4">
        <v>11.9</v>
      </c>
      <c r="Z399" s="4">
        <v>858</v>
      </c>
      <c r="AA399" s="4">
        <v>869</v>
      </c>
      <c r="AB399" s="4">
        <v>831</v>
      </c>
      <c r="AC399" s="4">
        <v>88</v>
      </c>
      <c r="AD399" s="4">
        <v>14</v>
      </c>
      <c r="AE399" s="4">
        <v>0.32</v>
      </c>
      <c r="AF399" s="4">
        <v>991</v>
      </c>
      <c r="AG399" s="4">
        <v>-7</v>
      </c>
      <c r="AH399" s="4">
        <v>11</v>
      </c>
      <c r="AI399" s="4">
        <v>27</v>
      </c>
      <c r="AJ399" s="4">
        <v>136</v>
      </c>
      <c r="AK399" s="4">
        <v>140.4</v>
      </c>
      <c r="AL399" s="4">
        <v>4.7</v>
      </c>
      <c r="AM399" s="4">
        <v>142</v>
      </c>
      <c r="AN399" s="4" t="s">
        <v>155</v>
      </c>
      <c r="AO399" s="4">
        <v>2</v>
      </c>
      <c r="AP399" s="5">
        <v>0.83505787037037038</v>
      </c>
      <c r="AQ399" s="4">
        <v>47.161155999999998</v>
      </c>
      <c r="AR399" s="4">
        <v>-88.490944999999996</v>
      </c>
      <c r="AS399" s="4">
        <v>319.5</v>
      </c>
      <c r="AT399" s="4">
        <v>36.799999999999997</v>
      </c>
      <c r="AU399" s="4">
        <v>12</v>
      </c>
      <c r="AV399" s="4">
        <v>10</v>
      </c>
      <c r="AW399" s="4" t="s">
        <v>407</v>
      </c>
      <c r="AX399" s="4">
        <v>1</v>
      </c>
      <c r="AY399" s="4">
        <v>1.3</v>
      </c>
      <c r="AZ399" s="4">
        <v>1.6</v>
      </c>
      <c r="BA399" s="4">
        <v>11.154</v>
      </c>
      <c r="BB399" s="4">
        <v>10.82</v>
      </c>
      <c r="BC399" s="4">
        <v>0.97</v>
      </c>
      <c r="BD399" s="4">
        <v>18.596</v>
      </c>
      <c r="BE399" s="4">
        <v>2085.6210000000001</v>
      </c>
      <c r="BF399" s="4">
        <v>210.102</v>
      </c>
      <c r="BG399" s="4">
        <v>0.753</v>
      </c>
      <c r="BH399" s="4">
        <v>3.0000000000000001E-3</v>
      </c>
      <c r="BI399" s="4">
        <v>0.75600000000000001</v>
      </c>
      <c r="BJ399" s="4">
        <v>0.58499999999999996</v>
      </c>
      <c r="BK399" s="4">
        <v>3.0000000000000001E-3</v>
      </c>
      <c r="BL399" s="4">
        <v>0.58799999999999997</v>
      </c>
      <c r="BM399" s="4">
        <v>1.1976</v>
      </c>
      <c r="BQ399" s="4">
        <v>0</v>
      </c>
      <c r="BR399" s="4">
        <v>0.211897</v>
      </c>
      <c r="BS399" s="4">
        <v>-5</v>
      </c>
      <c r="BT399" s="4">
        <v>8.9999999999999993E-3</v>
      </c>
      <c r="BU399" s="4">
        <v>5.1782329999999996</v>
      </c>
      <c r="BV399" s="4">
        <v>0.18179999999999999</v>
      </c>
    </row>
    <row r="400" spans="1:74" x14ac:dyDescent="0.25">
      <c r="A400" s="2">
        <v>42804</v>
      </c>
      <c r="B400" s="3">
        <v>0.62677327546296302</v>
      </c>
      <c r="C400" s="4">
        <v>14.08</v>
      </c>
      <c r="D400" s="4">
        <v>0.90780000000000005</v>
      </c>
      <c r="E400" s="4">
        <v>9077.9418889999997</v>
      </c>
      <c r="F400" s="4">
        <v>42.6</v>
      </c>
      <c r="G400" s="4">
        <v>0.3</v>
      </c>
      <c r="H400" s="4">
        <v>90</v>
      </c>
      <c r="J400" s="4">
        <v>0</v>
      </c>
      <c r="K400" s="4">
        <v>0.84870000000000001</v>
      </c>
      <c r="L400" s="4">
        <v>11.950100000000001</v>
      </c>
      <c r="M400" s="4">
        <v>0.77049999999999996</v>
      </c>
      <c r="N400" s="4">
        <v>36.147799999999997</v>
      </c>
      <c r="O400" s="4">
        <v>0.26819999999999999</v>
      </c>
      <c r="P400" s="4">
        <v>36.4</v>
      </c>
      <c r="Q400" s="4">
        <v>28.093399999999999</v>
      </c>
      <c r="R400" s="4">
        <v>0.2084</v>
      </c>
      <c r="S400" s="4">
        <v>28.3</v>
      </c>
      <c r="T400" s="4">
        <v>89.956299999999999</v>
      </c>
      <c r="W400" s="4">
        <v>0</v>
      </c>
      <c r="X400" s="4">
        <v>0</v>
      </c>
      <c r="Y400" s="4">
        <v>12</v>
      </c>
      <c r="Z400" s="4">
        <v>858</v>
      </c>
      <c r="AA400" s="4">
        <v>870</v>
      </c>
      <c r="AB400" s="4">
        <v>830</v>
      </c>
      <c r="AC400" s="4">
        <v>88</v>
      </c>
      <c r="AD400" s="4">
        <v>14</v>
      </c>
      <c r="AE400" s="4">
        <v>0.32</v>
      </c>
      <c r="AF400" s="4">
        <v>991</v>
      </c>
      <c r="AG400" s="4">
        <v>-7</v>
      </c>
      <c r="AH400" s="4">
        <v>11</v>
      </c>
      <c r="AI400" s="4">
        <v>27</v>
      </c>
      <c r="AJ400" s="4">
        <v>136</v>
      </c>
      <c r="AK400" s="4">
        <v>139</v>
      </c>
      <c r="AL400" s="4">
        <v>4.7</v>
      </c>
      <c r="AM400" s="4">
        <v>142</v>
      </c>
      <c r="AN400" s="4" t="s">
        <v>155</v>
      </c>
      <c r="AO400" s="4">
        <v>2</v>
      </c>
      <c r="AP400" s="5">
        <v>0.83506944444444453</v>
      </c>
      <c r="AQ400" s="4">
        <v>47.161043999999997</v>
      </c>
      <c r="AR400" s="4">
        <v>-88.490849999999995</v>
      </c>
      <c r="AS400" s="4">
        <v>319.8</v>
      </c>
      <c r="AT400" s="4">
        <v>34.1</v>
      </c>
      <c r="AU400" s="4">
        <v>12</v>
      </c>
      <c r="AV400" s="4">
        <v>10</v>
      </c>
      <c r="AW400" s="4" t="s">
        <v>407</v>
      </c>
      <c r="AX400" s="4">
        <v>1</v>
      </c>
      <c r="AY400" s="4">
        <v>1.3</v>
      </c>
      <c r="AZ400" s="4">
        <v>1.6708000000000001</v>
      </c>
      <c r="BA400" s="4">
        <v>11.154</v>
      </c>
      <c r="BB400" s="4">
        <v>11.24</v>
      </c>
      <c r="BC400" s="4">
        <v>1.01</v>
      </c>
      <c r="BD400" s="4">
        <v>17.823</v>
      </c>
      <c r="BE400" s="4">
        <v>2270.6999999999998</v>
      </c>
      <c r="BF400" s="4">
        <v>93.18</v>
      </c>
      <c r="BG400" s="4">
        <v>0.71899999999999997</v>
      </c>
      <c r="BH400" s="4">
        <v>5.0000000000000001E-3</v>
      </c>
      <c r="BI400" s="4">
        <v>0.72499999999999998</v>
      </c>
      <c r="BJ400" s="4">
        <v>0.55900000000000005</v>
      </c>
      <c r="BK400" s="4">
        <v>4.0000000000000001E-3</v>
      </c>
      <c r="BL400" s="4">
        <v>0.56299999999999994</v>
      </c>
      <c r="BM400" s="4">
        <v>0.70879999999999999</v>
      </c>
      <c r="BQ400" s="4">
        <v>0</v>
      </c>
      <c r="BR400" s="4">
        <v>0.24990599999999999</v>
      </c>
      <c r="BS400" s="4">
        <v>-5</v>
      </c>
      <c r="BT400" s="4">
        <v>8.7229999999999999E-3</v>
      </c>
      <c r="BU400" s="4">
        <v>6.1070779999999996</v>
      </c>
      <c r="BV400" s="4">
        <v>0.176205</v>
      </c>
    </row>
    <row r="401" spans="1:74" x14ac:dyDescent="0.25">
      <c r="A401" s="2">
        <v>42804</v>
      </c>
      <c r="B401" s="3">
        <v>0.62678484953703706</v>
      </c>
      <c r="C401" s="4">
        <v>14.593</v>
      </c>
      <c r="D401" s="4">
        <v>0.56069999999999998</v>
      </c>
      <c r="E401" s="4">
        <v>5607.4011300000002</v>
      </c>
      <c r="F401" s="4">
        <v>32.799999999999997</v>
      </c>
      <c r="G401" s="4">
        <v>0.4</v>
      </c>
      <c r="H401" s="4">
        <v>70.7</v>
      </c>
      <c r="J401" s="4">
        <v>0</v>
      </c>
      <c r="K401" s="4">
        <v>0.8478</v>
      </c>
      <c r="L401" s="4">
        <v>12.371700000000001</v>
      </c>
      <c r="M401" s="4">
        <v>0.47539999999999999</v>
      </c>
      <c r="N401" s="4">
        <v>27.838899999999999</v>
      </c>
      <c r="O401" s="4">
        <v>0.33910000000000001</v>
      </c>
      <c r="P401" s="4">
        <v>28.2</v>
      </c>
      <c r="Q401" s="4">
        <v>21.635899999999999</v>
      </c>
      <c r="R401" s="4">
        <v>0.2636</v>
      </c>
      <c r="S401" s="4">
        <v>21.9</v>
      </c>
      <c r="T401" s="4">
        <v>70.709199999999996</v>
      </c>
      <c r="W401" s="4">
        <v>0</v>
      </c>
      <c r="X401" s="4">
        <v>0</v>
      </c>
      <c r="Y401" s="4">
        <v>11.9</v>
      </c>
      <c r="Z401" s="4">
        <v>858</v>
      </c>
      <c r="AA401" s="4">
        <v>870</v>
      </c>
      <c r="AB401" s="4">
        <v>828</v>
      </c>
      <c r="AC401" s="4">
        <v>88</v>
      </c>
      <c r="AD401" s="4">
        <v>14</v>
      </c>
      <c r="AE401" s="4">
        <v>0.32</v>
      </c>
      <c r="AF401" s="4">
        <v>991</v>
      </c>
      <c r="AG401" s="4">
        <v>-7</v>
      </c>
      <c r="AH401" s="4">
        <v>11</v>
      </c>
      <c r="AI401" s="4">
        <v>27</v>
      </c>
      <c r="AJ401" s="4">
        <v>136</v>
      </c>
      <c r="AK401" s="4">
        <v>138.4</v>
      </c>
      <c r="AL401" s="4">
        <v>4.7</v>
      </c>
      <c r="AM401" s="4">
        <v>142</v>
      </c>
      <c r="AN401" s="4" t="s">
        <v>155</v>
      </c>
      <c r="AO401" s="4">
        <v>2</v>
      </c>
      <c r="AP401" s="5">
        <v>0.83508101851851846</v>
      </c>
      <c r="AQ401" s="4">
        <v>47.160936</v>
      </c>
      <c r="AR401" s="4">
        <v>-88.490780999999998</v>
      </c>
      <c r="AS401" s="4">
        <v>319.89999999999998</v>
      </c>
      <c r="AT401" s="4">
        <v>29.5</v>
      </c>
      <c r="AU401" s="4">
        <v>12</v>
      </c>
      <c r="AV401" s="4">
        <v>10</v>
      </c>
      <c r="AW401" s="4" t="s">
        <v>407</v>
      </c>
      <c r="AX401" s="4">
        <v>1</v>
      </c>
      <c r="AY401" s="4">
        <v>1.3</v>
      </c>
      <c r="AZ401" s="4">
        <v>1.7</v>
      </c>
      <c r="BA401" s="4">
        <v>11.154</v>
      </c>
      <c r="BB401" s="4">
        <v>11.16</v>
      </c>
      <c r="BC401" s="4">
        <v>1</v>
      </c>
      <c r="BD401" s="4">
        <v>17.954000000000001</v>
      </c>
      <c r="BE401" s="4">
        <v>2327.9650000000001</v>
      </c>
      <c r="BF401" s="4">
        <v>56.933999999999997</v>
      </c>
      <c r="BG401" s="4">
        <v>0.54900000000000004</v>
      </c>
      <c r="BH401" s="4">
        <v>7.0000000000000001E-3</v>
      </c>
      <c r="BI401" s="4">
        <v>0.55500000000000005</v>
      </c>
      <c r="BJ401" s="4">
        <v>0.42599999999999999</v>
      </c>
      <c r="BK401" s="4">
        <v>5.0000000000000001E-3</v>
      </c>
      <c r="BL401" s="4">
        <v>0.432</v>
      </c>
      <c r="BM401" s="4">
        <v>0.55169999999999997</v>
      </c>
      <c r="BQ401" s="4">
        <v>0</v>
      </c>
      <c r="BR401" s="4">
        <v>0.23261499999999999</v>
      </c>
      <c r="BS401" s="4">
        <v>-5</v>
      </c>
      <c r="BT401" s="4">
        <v>7.7229999999999998E-3</v>
      </c>
      <c r="BU401" s="4">
        <v>5.6845290000000004</v>
      </c>
      <c r="BV401" s="4">
        <v>0.156005</v>
      </c>
    </row>
    <row r="402" spans="1:74" x14ac:dyDescent="0.25">
      <c r="A402" s="2">
        <v>42804</v>
      </c>
      <c r="B402" s="3">
        <v>0.6267964236111111</v>
      </c>
      <c r="C402" s="4">
        <v>14.75</v>
      </c>
      <c r="D402" s="4">
        <v>0.51910000000000001</v>
      </c>
      <c r="E402" s="4">
        <v>5191.2413790000001</v>
      </c>
      <c r="F402" s="4">
        <v>29.2</v>
      </c>
      <c r="G402" s="4">
        <v>0.4</v>
      </c>
      <c r="H402" s="4">
        <v>78.7</v>
      </c>
      <c r="J402" s="4">
        <v>0</v>
      </c>
      <c r="K402" s="4">
        <v>0.84689999999999999</v>
      </c>
      <c r="L402" s="4">
        <v>12.4917</v>
      </c>
      <c r="M402" s="4">
        <v>0.43959999999999999</v>
      </c>
      <c r="N402" s="4">
        <v>24.729299999999999</v>
      </c>
      <c r="O402" s="4">
        <v>0.33879999999999999</v>
      </c>
      <c r="P402" s="4">
        <v>25.1</v>
      </c>
      <c r="Q402" s="4">
        <v>19.219100000000001</v>
      </c>
      <c r="R402" s="4">
        <v>0.26329999999999998</v>
      </c>
      <c r="S402" s="4">
        <v>19.5</v>
      </c>
      <c r="T402" s="4">
        <v>78.712800000000001</v>
      </c>
      <c r="W402" s="4">
        <v>0</v>
      </c>
      <c r="X402" s="4">
        <v>0</v>
      </c>
      <c r="Y402" s="4">
        <v>11.9</v>
      </c>
      <c r="Z402" s="4">
        <v>857</v>
      </c>
      <c r="AA402" s="4">
        <v>869</v>
      </c>
      <c r="AB402" s="4">
        <v>826</v>
      </c>
      <c r="AC402" s="4">
        <v>88</v>
      </c>
      <c r="AD402" s="4">
        <v>14</v>
      </c>
      <c r="AE402" s="4">
        <v>0.32</v>
      </c>
      <c r="AF402" s="4">
        <v>991</v>
      </c>
      <c r="AG402" s="4">
        <v>-7</v>
      </c>
      <c r="AH402" s="4">
        <v>11</v>
      </c>
      <c r="AI402" s="4">
        <v>27</v>
      </c>
      <c r="AJ402" s="4">
        <v>136</v>
      </c>
      <c r="AK402" s="4">
        <v>137.6</v>
      </c>
      <c r="AL402" s="4">
        <v>4.9000000000000004</v>
      </c>
      <c r="AM402" s="4">
        <v>142</v>
      </c>
      <c r="AN402" s="4" t="s">
        <v>155</v>
      </c>
      <c r="AO402" s="4">
        <v>2</v>
      </c>
      <c r="AP402" s="5">
        <v>0.83509259259259261</v>
      </c>
      <c r="AQ402" s="4">
        <v>47.160822000000003</v>
      </c>
      <c r="AR402" s="4">
        <v>-88.490736999999996</v>
      </c>
      <c r="AS402" s="4">
        <v>319.8</v>
      </c>
      <c r="AT402" s="4">
        <v>28.7</v>
      </c>
      <c r="AU402" s="4">
        <v>12</v>
      </c>
      <c r="AV402" s="4">
        <v>10</v>
      </c>
      <c r="AW402" s="4" t="s">
        <v>407</v>
      </c>
      <c r="AX402" s="4">
        <v>1</v>
      </c>
      <c r="AY402" s="4">
        <v>1.3708</v>
      </c>
      <c r="AZ402" s="4">
        <v>1.7</v>
      </c>
      <c r="BA402" s="4">
        <v>11.154</v>
      </c>
      <c r="BB402" s="4">
        <v>11.09</v>
      </c>
      <c r="BC402" s="4">
        <v>0.99</v>
      </c>
      <c r="BD402" s="4">
        <v>18.079000000000001</v>
      </c>
      <c r="BE402" s="4">
        <v>2335.0479999999998</v>
      </c>
      <c r="BF402" s="4">
        <v>52.305999999999997</v>
      </c>
      <c r="BG402" s="4">
        <v>0.48399999999999999</v>
      </c>
      <c r="BH402" s="4">
        <v>7.0000000000000001E-3</v>
      </c>
      <c r="BI402" s="4">
        <v>0.49099999999999999</v>
      </c>
      <c r="BJ402" s="4">
        <v>0.376</v>
      </c>
      <c r="BK402" s="4">
        <v>5.0000000000000001E-3</v>
      </c>
      <c r="BL402" s="4">
        <v>0.38100000000000001</v>
      </c>
      <c r="BM402" s="4">
        <v>0.61009999999999998</v>
      </c>
      <c r="BQ402" s="4">
        <v>0</v>
      </c>
      <c r="BR402" s="4">
        <v>0.22401399999999999</v>
      </c>
      <c r="BS402" s="4">
        <v>-5</v>
      </c>
      <c r="BT402" s="4">
        <v>7.2769999999999996E-3</v>
      </c>
      <c r="BU402" s="4">
        <v>5.474342</v>
      </c>
      <c r="BV402" s="4">
        <v>0.14699499999999999</v>
      </c>
    </row>
    <row r="403" spans="1:74" x14ac:dyDescent="0.25">
      <c r="A403" s="2">
        <v>42804</v>
      </c>
      <c r="B403" s="3">
        <v>0.62680799768518514</v>
      </c>
      <c r="C403" s="4">
        <v>14.673</v>
      </c>
      <c r="D403" s="4">
        <v>0.78120000000000001</v>
      </c>
      <c r="E403" s="4">
        <v>7812.159549</v>
      </c>
      <c r="F403" s="4">
        <v>28.6</v>
      </c>
      <c r="G403" s="4">
        <v>0.6</v>
      </c>
      <c r="H403" s="4">
        <v>51.5</v>
      </c>
      <c r="J403" s="4">
        <v>0</v>
      </c>
      <c r="K403" s="4">
        <v>0.84489999999999998</v>
      </c>
      <c r="L403" s="4">
        <v>12.397399999999999</v>
      </c>
      <c r="M403" s="4">
        <v>0.66</v>
      </c>
      <c r="N403" s="4">
        <v>24.170300000000001</v>
      </c>
      <c r="O403" s="4">
        <v>0.49769999999999998</v>
      </c>
      <c r="P403" s="4">
        <v>24.7</v>
      </c>
      <c r="Q403" s="4">
        <v>18.784700000000001</v>
      </c>
      <c r="R403" s="4">
        <v>0.38679999999999998</v>
      </c>
      <c r="S403" s="4">
        <v>19.2</v>
      </c>
      <c r="T403" s="4">
        <v>51.544800000000002</v>
      </c>
      <c r="W403" s="4">
        <v>0</v>
      </c>
      <c r="X403" s="4">
        <v>0</v>
      </c>
      <c r="Y403" s="4">
        <v>11.9</v>
      </c>
      <c r="Z403" s="4">
        <v>856</v>
      </c>
      <c r="AA403" s="4">
        <v>868</v>
      </c>
      <c r="AB403" s="4">
        <v>826</v>
      </c>
      <c r="AC403" s="4">
        <v>88</v>
      </c>
      <c r="AD403" s="4">
        <v>14</v>
      </c>
      <c r="AE403" s="4">
        <v>0.32</v>
      </c>
      <c r="AF403" s="4">
        <v>991</v>
      </c>
      <c r="AG403" s="4">
        <v>-7</v>
      </c>
      <c r="AH403" s="4">
        <v>11</v>
      </c>
      <c r="AI403" s="4">
        <v>27</v>
      </c>
      <c r="AJ403" s="4">
        <v>136</v>
      </c>
      <c r="AK403" s="4">
        <v>138.4</v>
      </c>
      <c r="AL403" s="4">
        <v>4.9000000000000004</v>
      </c>
      <c r="AM403" s="4">
        <v>142</v>
      </c>
      <c r="AN403" s="4" t="s">
        <v>155</v>
      </c>
      <c r="AO403" s="4">
        <v>2</v>
      </c>
      <c r="AP403" s="5">
        <v>0.83510416666666665</v>
      </c>
      <c r="AQ403" s="4">
        <v>47.160708</v>
      </c>
      <c r="AR403" s="4">
        <v>-88.490702999999996</v>
      </c>
      <c r="AS403" s="4">
        <v>319.89999999999998</v>
      </c>
      <c r="AT403" s="4">
        <v>28.9</v>
      </c>
      <c r="AU403" s="4">
        <v>12</v>
      </c>
      <c r="AV403" s="4">
        <v>10</v>
      </c>
      <c r="AW403" s="4" t="s">
        <v>407</v>
      </c>
      <c r="AX403" s="4">
        <v>1</v>
      </c>
      <c r="AY403" s="4">
        <v>1.4</v>
      </c>
      <c r="AZ403" s="4">
        <v>1.7</v>
      </c>
      <c r="BA403" s="4">
        <v>11.154</v>
      </c>
      <c r="BB403" s="4">
        <v>10.94</v>
      </c>
      <c r="BC403" s="4">
        <v>0.98</v>
      </c>
      <c r="BD403" s="4">
        <v>18.359000000000002</v>
      </c>
      <c r="BE403" s="4">
        <v>2295.4580000000001</v>
      </c>
      <c r="BF403" s="4">
        <v>77.783000000000001</v>
      </c>
      <c r="BG403" s="4">
        <v>0.46899999999999997</v>
      </c>
      <c r="BH403" s="4">
        <v>0.01</v>
      </c>
      <c r="BI403" s="4">
        <v>0.47799999999999998</v>
      </c>
      <c r="BJ403" s="4">
        <v>0.36399999999999999</v>
      </c>
      <c r="BK403" s="4">
        <v>8.0000000000000002E-3</v>
      </c>
      <c r="BL403" s="4">
        <v>0.372</v>
      </c>
      <c r="BM403" s="4">
        <v>0.3957</v>
      </c>
      <c r="BQ403" s="4">
        <v>0</v>
      </c>
      <c r="BR403" s="4">
        <v>0.206568</v>
      </c>
      <c r="BS403" s="4">
        <v>-5</v>
      </c>
      <c r="BT403" s="4">
        <v>7.7229999999999998E-3</v>
      </c>
      <c r="BU403" s="4">
        <v>5.0480049999999999</v>
      </c>
      <c r="BV403" s="4">
        <v>0.156005</v>
      </c>
    </row>
    <row r="404" spans="1:74" x14ac:dyDescent="0.25">
      <c r="A404" s="2">
        <v>42804</v>
      </c>
      <c r="B404" s="3">
        <v>0.62681957175925929</v>
      </c>
      <c r="C404" s="4">
        <v>14.246</v>
      </c>
      <c r="D404" s="4">
        <v>0.97130000000000005</v>
      </c>
      <c r="E404" s="4">
        <v>9713.0769230000005</v>
      </c>
      <c r="F404" s="4">
        <v>26.2</v>
      </c>
      <c r="G404" s="4">
        <v>3.9</v>
      </c>
      <c r="H404" s="4">
        <v>91.4</v>
      </c>
      <c r="J404" s="4">
        <v>0</v>
      </c>
      <c r="K404" s="4">
        <v>0.84670000000000001</v>
      </c>
      <c r="L404" s="4">
        <v>12.062099999999999</v>
      </c>
      <c r="M404" s="4">
        <v>0.82240000000000002</v>
      </c>
      <c r="N404" s="4">
        <v>22.223600000000001</v>
      </c>
      <c r="O404" s="4">
        <v>3.3250999999999999</v>
      </c>
      <c r="P404" s="4">
        <v>25.5</v>
      </c>
      <c r="Q404" s="4">
        <v>17.2715</v>
      </c>
      <c r="R404" s="4">
        <v>2.5840999999999998</v>
      </c>
      <c r="S404" s="4">
        <v>19.899999999999999</v>
      </c>
      <c r="T404" s="4">
        <v>91.380600000000001</v>
      </c>
      <c r="W404" s="4">
        <v>0</v>
      </c>
      <c r="X404" s="4">
        <v>0</v>
      </c>
      <c r="Y404" s="4">
        <v>11.9</v>
      </c>
      <c r="Z404" s="4">
        <v>855</v>
      </c>
      <c r="AA404" s="4">
        <v>869</v>
      </c>
      <c r="AB404" s="4">
        <v>827</v>
      </c>
      <c r="AC404" s="4">
        <v>88</v>
      </c>
      <c r="AD404" s="4">
        <v>14</v>
      </c>
      <c r="AE404" s="4">
        <v>0.32</v>
      </c>
      <c r="AF404" s="4">
        <v>991</v>
      </c>
      <c r="AG404" s="4">
        <v>-7</v>
      </c>
      <c r="AH404" s="4">
        <v>11</v>
      </c>
      <c r="AI404" s="4">
        <v>27</v>
      </c>
      <c r="AJ404" s="4">
        <v>136</v>
      </c>
      <c r="AK404" s="4">
        <v>137.30000000000001</v>
      </c>
      <c r="AL404" s="4">
        <v>5</v>
      </c>
      <c r="AM404" s="4">
        <v>142</v>
      </c>
      <c r="AN404" s="4" t="s">
        <v>155</v>
      </c>
      <c r="AO404" s="4">
        <v>2</v>
      </c>
      <c r="AP404" s="5">
        <v>0.8351157407407408</v>
      </c>
      <c r="AQ404" s="4">
        <v>47.160592000000001</v>
      </c>
      <c r="AR404" s="4">
        <v>-88.490692999999993</v>
      </c>
      <c r="AS404" s="4">
        <v>319.60000000000002</v>
      </c>
      <c r="AT404" s="4">
        <v>28.6</v>
      </c>
      <c r="AU404" s="4">
        <v>12</v>
      </c>
      <c r="AV404" s="4">
        <v>10</v>
      </c>
      <c r="AW404" s="4" t="s">
        <v>407</v>
      </c>
      <c r="AX404" s="4">
        <v>1.0707709999999999</v>
      </c>
      <c r="AY404" s="4">
        <v>1.4</v>
      </c>
      <c r="AZ404" s="4">
        <v>1.7707710000000001</v>
      </c>
      <c r="BA404" s="4">
        <v>11.154</v>
      </c>
      <c r="BB404" s="4">
        <v>11.07</v>
      </c>
      <c r="BC404" s="4">
        <v>0.99</v>
      </c>
      <c r="BD404" s="4">
        <v>18.105</v>
      </c>
      <c r="BE404" s="4">
        <v>2262.7240000000002</v>
      </c>
      <c r="BF404" s="4">
        <v>98.191000000000003</v>
      </c>
      <c r="BG404" s="4">
        <v>0.437</v>
      </c>
      <c r="BH404" s="4">
        <v>6.5000000000000002E-2</v>
      </c>
      <c r="BI404" s="4">
        <v>0.502</v>
      </c>
      <c r="BJ404" s="4">
        <v>0.33900000000000002</v>
      </c>
      <c r="BK404" s="4">
        <v>5.0999999999999997E-2</v>
      </c>
      <c r="BL404" s="4">
        <v>0.39</v>
      </c>
      <c r="BM404" s="4">
        <v>0.71079999999999999</v>
      </c>
      <c r="BQ404" s="4">
        <v>0</v>
      </c>
      <c r="BR404" s="4">
        <v>0.19278600000000001</v>
      </c>
      <c r="BS404" s="4">
        <v>-5</v>
      </c>
      <c r="BT404" s="4">
        <v>7.0000000000000001E-3</v>
      </c>
      <c r="BU404" s="4">
        <v>4.711214</v>
      </c>
      <c r="BV404" s="4">
        <v>0.1414</v>
      </c>
    </row>
    <row r="405" spans="1:74" x14ac:dyDescent="0.25">
      <c r="A405" s="2">
        <v>42804</v>
      </c>
      <c r="B405" s="3">
        <v>0.62683114583333333</v>
      </c>
      <c r="C405" s="4">
        <v>14.102</v>
      </c>
      <c r="D405" s="4">
        <v>0.77480000000000004</v>
      </c>
      <c r="E405" s="4">
        <v>7747.5559380000004</v>
      </c>
      <c r="F405" s="4">
        <v>23.8</v>
      </c>
      <c r="G405" s="4">
        <v>10.5</v>
      </c>
      <c r="H405" s="4">
        <v>69.7</v>
      </c>
      <c r="J405" s="4">
        <v>0</v>
      </c>
      <c r="K405" s="4">
        <v>0.85</v>
      </c>
      <c r="L405" s="4">
        <v>11.9863</v>
      </c>
      <c r="M405" s="4">
        <v>0.65849999999999997</v>
      </c>
      <c r="N405" s="4">
        <v>20.271599999999999</v>
      </c>
      <c r="O405" s="4">
        <v>8.9248999999999992</v>
      </c>
      <c r="P405" s="4">
        <v>29.2</v>
      </c>
      <c r="Q405" s="4">
        <v>15.7539</v>
      </c>
      <c r="R405" s="4">
        <v>6.9359000000000002</v>
      </c>
      <c r="S405" s="4">
        <v>22.7</v>
      </c>
      <c r="T405" s="4">
        <v>69.677499999999995</v>
      </c>
      <c r="W405" s="4">
        <v>0</v>
      </c>
      <c r="X405" s="4">
        <v>0</v>
      </c>
      <c r="Y405" s="4">
        <v>12</v>
      </c>
      <c r="Z405" s="4">
        <v>855</v>
      </c>
      <c r="AA405" s="4">
        <v>868</v>
      </c>
      <c r="AB405" s="4">
        <v>827</v>
      </c>
      <c r="AC405" s="4">
        <v>88</v>
      </c>
      <c r="AD405" s="4">
        <v>13.99</v>
      </c>
      <c r="AE405" s="4">
        <v>0.32</v>
      </c>
      <c r="AF405" s="4">
        <v>992</v>
      </c>
      <c r="AG405" s="4">
        <v>-7</v>
      </c>
      <c r="AH405" s="4">
        <v>11</v>
      </c>
      <c r="AI405" s="4">
        <v>27</v>
      </c>
      <c r="AJ405" s="4">
        <v>136.30000000000001</v>
      </c>
      <c r="AK405" s="4">
        <v>138.30000000000001</v>
      </c>
      <c r="AL405" s="4">
        <v>4.9000000000000004</v>
      </c>
      <c r="AM405" s="4">
        <v>142</v>
      </c>
      <c r="AN405" s="4" t="s">
        <v>155</v>
      </c>
      <c r="AO405" s="4">
        <v>2</v>
      </c>
      <c r="AP405" s="5">
        <v>0.83512731481481473</v>
      </c>
      <c r="AQ405" s="4">
        <v>47.160476000000003</v>
      </c>
      <c r="AR405" s="4">
        <v>-88.490682000000007</v>
      </c>
      <c r="AS405" s="4">
        <v>320</v>
      </c>
      <c r="AT405" s="4">
        <v>28.4</v>
      </c>
      <c r="AU405" s="4">
        <v>12</v>
      </c>
      <c r="AV405" s="4">
        <v>9</v>
      </c>
      <c r="AW405" s="4" t="s">
        <v>408</v>
      </c>
      <c r="AX405" s="4">
        <v>1.2416</v>
      </c>
      <c r="AY405" s="4">
        <v>1.1168</v>
      </c>
      <c r="AZ405" s="4">
        <v>1.8708</v>
      </c>
      <c r="BA405" s="4">
        <v>11.154</v>
      </c>
      <c r="BB405" s="4">
        <v>11.33</v>
      </c>
      <c r="BC405" s="4">
        <v>1.02</v>
      </c>
      <c r="BD405" s="4">
        <v>17.648</v>
      </c>
      <c r="BE405" s="4">
        <v>2291.6260000000002</v>
      </c>
      <c r="BF405" s="4">
        <v>80.134</v>
      </c>
      <c r="BG405" s="4">
        <v>0.40600000000000003</v>
      </c>
      <c r="BH405" s="4">
        <v>0.17899999999999999</v>
      </c>
      <c r="BI405" s="4">
        <v>0.58499999999999996</v>
      </c>
      <c r="BJ405" s="4">
        <v>0.315</v>
      </c>
      <c r="BK405" s="4">
        <v>0.13900000000000001</v>
      </c>
      <c r="BL405" s="4">
        <v>0.45400000000000001</v>
      </c>
      <c r="BM405" s="4">
        <v>0.5524</v>
      </c>
      <c r="BQ405" s="4">
        <v>0</v>
      </c>
      <c r="BR405" s="4">
        <v>0.204405</v>
      </c>
      <c r="BS405" s="4">
        <v>-5</v>
      </c>
      <c r="BT405" s="4">
        <v>7.2760000000000003E-3</v>
      </c>
      <c r="BU405" s="4">
        <v>4.9951569999999998</v>
      </c>
      <c r="BV405" s="4">
        <v>0.146981</v>
      </c>
    </row>
    <row r="406" spans="1:74" x14ac:dyDescent="0.25">
      <c r="A406" s="2">
        <v>42804</v>
      </c>
      <c r="B406" s="3">
        <v>0.62684271990740748</v>
      </c>
      <c r="C406" s="4">
        <v>14.097</v>
      </c>
      <c r="D406" s="4">
        <v>0.38650000000000001</v>
      </c>
      <c r="E406" s="4">
        <v>3864.6575339999999</v>
      </c>
      <c r="F406" s="4">
        <v>22.5</v>
      </c>
      <c r="G406" s="4">
        <v>10.5</v>
      </c>
      <c r="H406" s="4">
        <v>80.599999999999994</v>
      </c>
      <c r="J406" s="4">
        <v>0</v>
      </c>
      <c r="K406" s="4">
        <v>0.85399999999999998</v>
      </c>
      <c r="L406" s="4">
        <v>12.0389</v>
      </c>
      <c r="M406" s="4">
        <v>0.33</v>
      </c>
      <c r="N406" s="4">
        <v>19.243099999999998</v>
      </c>
      <c r="O406" s="4">
        <v>8.9672000000000001</v>
      </c>
      <c r="P406" s="4">
        <v>28.2</v>
      </c>
      <c r="Q406" s="4">
        <v>14.954599999999999</v>
      </c>
      <c r="R406" s="4">
        <v>6.9687999999999999</v>
      </c>
      <c r="S406" s="4">
        <v>21.9</v>
      </c>
      <c r="T406" s="4">
        <v>80.578900000000004</v>
      </c>
      <c r="W406" s="4">
        <v>0</v>
      </c>
      <c r="X406" s="4">
        <v>0</v>
      </c>
      <c r="Y406" s="4">
        <v>12</v>
      </c>
      <c r="Z406" s="4">
        <v>856</v>
      </c>
      <c r="AA406" s="4">
        <v>870</v>
      </c>
      <c r="AB406" s="4">
        <v>827</v>
      </c>
      <c r="AC406" s="4">
        <v>88</v>
      </c>
      <c r="AD406" s="4">
        <v>13.99</v>
      </c>
      <c r="AE406" s="4">
        <v>0.32</v>
      </c>
      <c r="AF406" s="4">
        <v>992</v>
      </c>
      <c r="AG406" s="4">
        <v>-7</v>
      </c>
      <c r="AH406" s="4">
        <v>11</v>
      </c>
      <c r="AI406" s="4">
        <v>27</v>
      </c>
      <c r="AJ406" s="4">
        <v>137</v>
      </c>
      <c r="AK406" s="4">
        <v>139</v>
      </c>
      <c r="AL406" s="4">
        <v>4.9000000000000004</v>
      </c>
      <c r="AM406" s="4">
        <v>142</v>
      </c>
      <c r="AN406" s="4" t="s">
        <v>155</v>
      </c>
      <c r="AO406" s="4">
        <v>2</v>
      </c>
      <c r="AP406" s="5">
        <v>0.83513888888888888</v>
      </c>
      <c r="AQ406" s="4">
        <v>47.160364000000001</v>
      </c>
      <c r="AR406" s="4">
        <v>-88.490673999999999</v>
      </c>
      <c r="AS406" s="4">
        <v>320.10000000000002</v>
      </c>
      <c r="AT406" s="4">
        <v>27.9</v>
      </c>
      <c r="AU406" s="4">
        <v>12</v>
      </c>
      <c r="AV406" s="4">
        <v>9</v>
      </c>
      <c r="AW406" s="4" t="s">
        <v>408</v>
      </c>
      <c r="AX406" s="4">
        <v>1.4416</v>
      </c>
      <c r="AY406" s="4">
        <v>1</v>
      </c>
      <c r="AZ406" s="4">
        <v>2.0415999999999999</v>
      </c>
      <c r="BA406" s="4">
        <v>11.154</v>
      </c>
      <c r="BB406" s="4">
        <v>11.66</v>
      </c>
      <c r="BC406" s="4">
        <v>1.05</v>
      </c>
      <c r="BD406" s="4">
        <v>17.093</v>
      </c>
      <c r="BE406" s="4">
        <v>2352.962</v>
      </c>
      <c r="BF406" s="4">
        <v>41.057000000000002</v>
      </c>
      <c r="BG406" s="4">
        <v>0.39400000000000002</v>
      </c>
      <c r="BH406" s="4">
        <v>0.184</v>
      </c>
      <c r="BI406" s="4">
        <v>0.57699999999999996</v>
      </c>
      <c r="BJ406" s="4">
        <v>0.30599999999999999</v>
      </c>
      <c r="BK406" s="4">
        <v>0.14299999999999999</v>
      </c>
      <c r="BL406" s="4">
        <v>0.44900000000000001</v>
      </c>
      <c r="BM406" s="4">
        <v>0.65300000000000002</v>
      </c>
      <c r="BQ406" s="4">
        <v>0</v>
      </c>
      <c r="BR406" s="4">
        <v>0.26717400000000002</v>
      </c>
      <c r="BS406" s="4">
        <v>-5</v>
      </c>
      <c r="BT406" s="4">
        <v>8.0000000000000002E-3</v>
      </c>
      <c r="BU406" s="4">
        <v>6.5290650000000001</v>
      </c>
      <c r="BV406" s="4">
        <v>0.16159999999999999</v>
      </c>
    </row>
    <row r="407" spans="1:74" x14ac:dyDescent="0.25">
      <c r="A407" s="2">
        <v>42804</v>
      </c>
      <c r="B407" s="3">
        <v>0.62685429398148151</v>
      </c>
      <c r="C407" s="4">
        <v>14.391</v>
      </c>
      <c r="D407" s="4">
        <v>0.2374</v>
      </c>
      <c r="E407" s="4">
        <v>2373.9242549999999</v>
      </c>
      <c r="F407" s="4">
        <v>19.600000000000001</v>
      </c>
      <c r="G407" s="4">
        <v>10.5</v>
      </c>
      <c r="H407" s="4">
        <v>99.6</v>
      </c>
      <c r="J407" s="4">
        <v>0</v>
      </c>
      <c r="K407" s="4">
        <v>0.85299999999999998</v>
      </c>
      <c r="L407" s="4">
        <v>12.2751</v>
      </c>
      <c r="M407" s="4">
        <v>0.20250000000000001</v>
      </c>
      <c r="N407" s="4">
        <v>16.7044</v>
      </c>
      <c r="O407" s="4">
        <v>8.9564000000000004</v>
      </c>
      <c r="P407" s="4">
        <v>25.7</v>
      </c>
      <c r="Q407" s="4">
        <v>12.9817</v>
      </c>
      <c r="R407" s="4">
        <v>6.9603999999999999</v>
      </c>
      <c r="S407" s="4">
        <v>19.899999999999999</v>
      </c>
      <c r="T407" s="4">
        <v>99.628600000000006</v>
      </c>
      <c r="W407" s="4">
        <v>0</v>
      </c>
      <c r="X407" s="4">
        <v>0</v>
      </c>
      <c r="Y407" s="4">
        <v>12.1</v>
      </c>
      <c r="Z407" s="4">
        <v>857</v>
      </c>
      <c r="AA407" s="4">
        <v>872</v>
      </c>
      <c r="AB407" s="4">
        <v>828</v>
      </c>
      <c r="AC407" s="4">
        <v>88</v>
      </c>
      <c r="AD407" s="4">
        <v>13.99</v>
      </c>
      <c r="AE407" s="4">
        <v>0.32</v>
      </c>
      <c r="AF407" s="4">
        <v>992</v>
      </c>
      <c r="AG407" s="4">
        <v>-7</v>
      </c>
      <c r="AH407" s="4">
        <v>11</v>
      </c>
      <c r="AI407" s="4">
        <v>27</v>
      </c>
      <c r="AJ407" s="4">
        <v>137</v>
      </c>
      <c r="AK407" s="4">
        <v>139</v>
      </c>
      <c r="AL407" s="4">
        <v>5.0999999999999996</v>
      </c>
      <c r="AM407" s="4">
        <v>142</v>
      </c>
      <c r="AN407" s="4" t="s">
        <v>155</v>
      </c>
      <c r="AO407" s="4">
        <v>2</v>
      </c>
      <c r="AP407" s="5">
        <v>0.83515046296296302</v>
      </c>
      <c r="AQ407" s="4">
        <v>47.160252999999997</v>
      </c>
      <c r="AR407" s="4">
        <v>-88.490666000000004</v>
      </c>
      <c r="AS407" s="4">
        <v>320</v>
      </c>
      <c r="AT407" s="4">
        <v>27.3</v>
      </c>
      <c r="AU407" s="4">
        <v>12</v>
      </c>
      <c r="AV407" s="4">
        <v>9</v>
      </c>
      <c r="AW407" s="4" t="s">
        <v>408</v>
      </c>
      <c r="AX407" s="4">
        <v>1.5</v>
      </c>
      <c r="AY407" s="4">
        <v>1.1415999999999999</v>
      </c>
      <c r="AZ407" s="4">
        <v>2.1707999999999998</v>
      </c>
      <c r="BA407" s="4">
        <v>11.154</v>
      </c>
      <c r="BB407" s="4">
        <v>11.57</v>
      </c>
      <c r="BC407" s="4">
        <v>1.04</v>
      </c>
      <c r="BD407" s="4">
        <v>17.234999999999999</v>
      </c>
      <c r="BE407" s="4">
        <v>2377.8249999999998</v>
      </c>
      <c r="BF407" s="4">
        <v>24.966000000000001</v>
      </c>
      <c r="BG407" s="4">
        <v>0.33900000000000002</v>
      </c>
      <c r="BH407" s="4">
        <v>0.182</v>
      </c>
      <c r="BI407" s="4">
        <v>0.52100000000000002</v>
      </c>
      <c r="BJ407" s="4">
        <v>0.26300000000000001</v>
      </c>
      <c r="BK407" s="4">
        <v>0.14099999999999999</v>
      </c>
      <c r="BL407" s="4">
        <v>0.40500000000000003</v>
      </c>
      <c r="BM407" s="4">
        <v>0.80020000000000002</v>
      </c>
      <c r="BQ407" s="4">
        <v>0</v>
      </c>
      <c r="BR407" s="4">
        <v>0.32141799999999998</v>
      </c>
      <c r="BS407" s="4">
        <v>-5</v>
      </c>
      <c r="BT407" s="4">
        <v>8.0000000000000002E-3</v>
      </c>
      <c r="BU407" s="4">
        <v>7.8546519999999997</v>
      </c>
      <c r="BV407" s="4">
        <v>0.16159999999999999</v>
      </c>
    </row>
    <row r="408" spans="1:74" x14ac:dyDescent="0.25">
      <c r="A408" s="2">
        <v>42804</v>
      </c>
      <c r="B408" s="3">
        <v>0.62686586805555555</v>
      </c>
      <c r="C408" s="4">
        <v>14.587</v>
      </c>
      <c r="D408" s="4">
        <v>0.48099999999999998</v>
      </c>
      <c r="E408" s="4">
        <v>4809.5172409999996</v>
      </c>
      <c r="F408" s="4">
        <v>19.399999999999999</v>
      </c>
      <c r="G408" s="4">
        <v>10.5</v>
      </c>
      <c r="H408" s="4">
        <v>70.3</v>
      </c>
      <c r="J408" s="4">
        <v>0</v>
      </c>
      <c r="K408" s="4">
        <v>0.8488</v>
      </c>
      <c r="L408" s="4">
        <v>12.3813</v>
      </c>
      <c r="M408" s="4">
        <v>0.40820000000000001</v>
      </c>
      <c r="N408" s="4">
        <v>16.4664</v>
      </c>
      <c r="O408" s="4">
        <v>8.9122000000000003</v>
      </c>
      <c r="P408" s="4">
        <v>25.4</v>
      </c>
      <c r="Q408" s="4">
        <v>12.7967</v>
      </c>
      <c r="R408" s="4">
        <v>6.9260999999999999</v>
      </c>
      <c r="S408" s="4">
        <v>19.7</v>
      </c>
      <c r="T408" s="4">
        <v>70.267200000000003</v>
      </c>
      <c r="W408" s="4">
        <v>0</v>
      </c>
      <c r="X408" s="4">
        <v>0</v>
      </c>
      <c r="Y408" s="4">
        <v>12.1</v>
      </c>
      <c r="Z408" s="4">
        <v>858</v>
      </c>
      <c r="AA408" s="4">
        <v>871</v>
      </c>
      <c r="AB408" s="4">
        <v>830</v>
      </c>
      <c r="AC408" s="4">
        <v>88</v>
      </c>
      <c r="AD408" s="4">
        <v>13.99</v>
      </c>
      <c r="AE408" s="4">
        <v>0.32</v>
      </c>
      <c r="AF408" s="4">
        <v>992</v>
      </c>
      <c r="AG408" s="4">
        <v>-7</v>
      </c>
      <c r="AH408" s="4">
        <v>11</v>
      </c>
      <c r="AI408" s="4">
        <v>27</v>
      </c>
      <c r="AJ408" s="4">
        <v>137</v>
      </c>
      <c r="AK408" s="4">
        <v>139.30000000000001</v>
      </c>
      <c r="AL408" s="4">
        <v>5.0999999999999996</v>
      </c>
      <c r="AM408" s="4">
        <v>142</v>
      </c>
      <c r="AN408" s="4" t="s">
        <v>155</v>
      </c>
      <c r="AO408" s="4">
        <v>2</v>
      </c>
      <c r="AP408" s="5">
        <v>0.83516203703703706</v>
      </c>
      <c r="AQ408" s="4">
        <v>47.160142</v>
      </c>
      <c r="AR408" s="4">
        <v>-88.490656999999999</v>
      </c>
      <c r="AS408" s="4">
        <v>319.89999999999998</v>
      </c>
      <c r="AT408" s="4">
        <v>27.1</v>
      </c>
      <c r="AU408" s="4">
        <v>12</v>
      </c>
      <c r="AV408" s="4">
        <v>9</v>
      </c>
      <c r="AW408" s="4" t="s">
        <v>408</v>
      </c>
      <c r="AX408" s="4">
        <v>1.5</v>
      </c>
      <c r="AY408" s="4">
        <v>1.2707999999999999</v>
      </c>
      <c r="AZ408" s="4">
        <v>2.2000000000000002</v>
      </c>
      <c r="BA408" s="4">
        <v>11.154</v>
      </c>
      <c r="BB408" s="4">
        <v>11.23</v>
      </c>
      <c r="BC408" s="4">
        <v>1.01</v>
      </c>
      <c r="BD408" s="4">
        <v>17.815999999999999</v>
      </c>
      <c r="BE408" s="4">
        <v>2340.2950000000001</v>
      </c>
      <c r="BF408" s="4">
        <v>49.110999999999997</v>
      </c>
      <c r="BG408" s="4">
        <v>0.32600000000000001</v>
      </c>
      <c r="BH408" s="4">
        <v>0.17599999999999999</v>
      </c>
      <c r="BI408" s="4">
        <v>0.502</v>
      </c>
      <c r="BJ408" s="4">
        <v>0.253</v>
      </c>
      <c r="BK408" s="4">
        <v>0.13700000000000001</v>
      </c>
      <c r="BL408" s="4">
        <v>0.39</v>
      </c>
      <c r="BM408" s="4">
        <v>0.55069999999999997</v>
      </c>
      <c r="BQ408" s="4">
        <v>0</v>
      </c>
      <c r="BR408" s="4">
        <v>0.37951699999999999</v>
      </c>
      <c r="BS408" s="4">
        <v>-5</v>
      </c>
      <c r="BT408" s="4">
        <v>8.0000000000000002E-3</v>
      </c>
      <c r="BU408" s="4">
        <v>9.2744470000000003</v>
      </c>
      <c r="BV408" s="4">
        <v>0.16159999999999999</v>
      </c>
    </row>
    <row r="409" spans="1:74" x14ac:dyDescent="0.25">
      <c r="A409" s="2">
        <v>42804</v>
      </c>
      <c r="B409" s="3">
        <v>0.62687744212962959</v>
      </c>
      <c r="C409" s="4">
        <v>14.398999999999999</v>
      </c>
      <c r="D409" s="4">
        <v>0.84760000000000002</v>
      </c>
      <c r="E409" s="4">
        <v>8475.6831039999997</v>
      </c>
      <c r="F409" s="4">
        <v>19.399999999999999</v>
      </c>
      <c r="G409" s="4">
        <v>10.5</v>
      </c>
      <c r="H409" s="4">
        <v>111.7</v>
      </c>
      <c r="J409" s="4">
        <v>0</v>
      </c>
      <c r="K409" s="4">
        <v>0.84660000000000002</v>
      </c>
      <c r="L409" s="4">
        <v>12.1899</v>
      </c>
      <c r="M409" s="4">
        <v>0.71750000000000003</v>
      </c>
      <c r="N409" s="4">
        <v>16.423500000000001</v>
      </c>
      <c r="O409" s="4">
        <v>8.8889999999999993</v>
      </c>
      <c r="P409" s="4">
        <v>25.3</v>
      </c>
      <c r="Q409" s="4">
        <v>12.763400000000001</v>
      </c>
      <c r="R409" s="4">
        <v>6.9080000000000004</v>
      </c>
      <c r="S409" s="4">
        <v>19.7</v>
      </c>
      <c r="T409" s="4">
        <v>111.7295</v>
      </c>
      <c r="W409" s="4">
        <v>0</v>
      </c>
      <c r="X409" s="4">
        <v>0</v>
      </c>
      <c r="Y409" s="4">
        <v>12</v>
      </c>
      <c r="Z409" s="4">
        <v>859</v>
      </c>
      <c r="AA409" s="4">
        <v>872</v>
      </c>
      <c r="AB409" s="4">
        <v>831</v>
      </c>
      <c r="AC409" s="4">
        <v>88</v>
      </c>
      <c r="AD409" s="4">
        <v>13.99</v>
      </c>
      <c r="AE409" s="4">
        <v>0.32</v>
      </c>
      <c r="AF409" s="4">
        <v>992</v>
      </c>
      <c r="AG409" s="4">
        <v>-7</v>
      </c>
      <c r="AH409" s="4">
        <v>11</v>
      </c>
      <c r="AI409" s="4">
        <v>27</v>
      </c>
      <c r="AJ409" s="4">
        <v>137</v>
      </c>
      <c r="AK409" s="4">
        <v>140.30000000000001</v>
      </c>
      <c r="AL409" s="4">
        <v>4.9000000000000004</v>
      </c>
      <c r="AM409" s="4">
        <v>142</v>
      </c>
      <c r="AN409" s="4" t="s">
        <v>155</v>
      </c>
      <c r="AO409" s="4">
        <v>2</v>
      </c>
      <c r="AP409" s="5">
        <v>0.8351736111111111</v>
      </c>
      <c r="AQ409" s="4">
        <v>47.160026999999999</v>
      </c>
      <c r="AR409" s="4">
        <v>-88.490624999999994</v>
      </c>
      <c r="AS409" s="4">
        <v>319.8</v>
      </c>
      <c r="AT409" s="4">
        <v>28.5</v>
      </c>
      <c r="AU409" s="4">
        <v>12</v>
      </c>
      <c r="AV409" s="4">
        <v>9</v>
      </c>
      <c r="AW409" s="4" t="s">
        <v>408</v>
      </c>
      <c r="AX409" s="4">
        <v>1.5</v>
      </c>
      <c r="AY409" s="4">
        <v>1.3708</v>
      </c>
      <c r="AZ409" s="4">
        <v>2.2707999999999999</v>
      </c>
      <c r="BA409" s="4">
        <v>11.154</v>
      </c>
      <c r="BB409" s="4">
        <v>11.06</v>
      </c>
      <c r="BC409" s="4">
        <v>0.99</v>
      </c>
      <c r="BD409" s="4">
        <v>18.123999999999999</v>
      </c>
      <c r="BE409" s="4">
        <v>2282.2710000000002</v>
      </c>
      <c r="BF409" s="4">
        <v>85.503</v>
      </c>
      <c r="BG409" s="4">
        <v>0.32200000000000001</v>
      </c>
      <c r="BH409" s="4">
        <v>0.17399999999999999</v>
      </c>
      <c r="BI409" s="4">
        <v>0.496</v>
      </c>
      <c r="BJ409" s="4">
        <v>0.25</v>
      </c>
      <c r="BK409" s="4">
        <v>0.13500000000000001</v>
      </c>
      <c r="BL409" s="4">
        <v>0.38600000000000001</v>
      </c>
      <c r="BM409" s="4">
        <v>0.86739999999999995</v>
      </c>
      <c r="BQ409" s="4">
        <v>0</v>
      </c>
      <c r="BR409" s="4">
        <v>0.47475600000000001</v>
      </c>
      <c r="BS409" s="4">
        <v>-5</v>
      </c>
      <c r="BT409" s="4">
        <v>8.0000000000000002E-3</v>
      </c>
      <c r="BU409" s="4">
        <v>11.601850000000001</v>
      </c>
      <c r="BV409" s="4">
        <v>0.16159999999999999</v>
      </c>
    </row>
    <row r="410" spans="1:74" x14ac:dyDescent="0.25">
      <c r="A410" s="2">
        <v>42804</v>
      </c>
      <c r="B410" s="3">
        <v>0.62688901620370363</v>
      </c>
      <c r="C410" s="4">
        <v>14.166</v>
      </c>
      <c r="D410" s="4">
        <v>0.92259999999999998</v>
      </c>
      <c r="E410" s="4">
        <v>9225.5232560000004</v>
      </c>
      <c r="F410" s="4">
        <v>19.399999999999999</v>
      </c>
      <c r="G410" s="4">
        <v>12.8</v>
      </c>
      <c r="H410" s="4">
        <v>116.7</v>
      </c>
      <c r="J410" s="4">
        <v>0</v>
      </c>
      <c r="K410" s="4">
        <v>0.8478</v>
      </c>
      <c r="L410" s="4">
        <v>12.010199999999999</v>
      </c>
      <c r="M410" s="4">
        <v>0.78220000000000001</v>
      </c>
      <c r="N410" s="4">
        <v>16.4482</v>
      </c>
      <c r="O410" s="4">
        <v>10.8659</v>
      </c>
      <c r="P410" s="4">
        <v>27.3</v>
      </c>
      <c r="Q410" s="4">
        <v>12.7826</v>
      </c>
      <c r="R410" s="4">
        <v>8.4443999999999999</v>
      </c>
      <c r="S410" s="4">
        <v>21.2</v>
      </c>
      <c r="T410" s="4">
        <v>116.73909999999999</v>
      </c>
      <c r="W410" s="4">
        <v>0</v>
      </c>
      <c r="X410" s="4">
        <v>0</v>
      </c>
      <c r="Y410" s="4">
        <v>12.1</v>
      </c>
      <c r="Z410" s="4">
        <v>859</v>
      </c>
      <c r="AA410" s="4">
        <v>873</v>
      </c>
      <c r="AB410" s="4">
        <v>831</v>
      </c>
      <c r="AC410" s="4">
        <v>88</v>
      </c>
      <c r="AD410" s="4">
        <v>13.99</v>
      </c>
      <c r="AE410" s="4">
        <v>0.32</v>
      </c>
      <c r="AF410" s="4">
        <v>992</v>
      </c>
      <c r="AG410" s="4">
        <v>-7</v>
      </c>
      <c r="AH410" s="4">
        <v>11</v>
      </c>
      <c r="AI410" s="4">
        <v>27</v>
      </c>
      <c r="AJ410" s="4">
        <v>137</v>
      </c>
      <c r="AK410" s="4">
        <v>140.69999999999999</v>
      </c>
      <c r="AL410" s="4">
        <v>4.8</v>
      </c>
      <c r="AM410" s="4">
        <v>142</v>
      </c>
      <c r="AN410" s="4" t="s">
        <v>155</v>
      </c>
      <c r="AO410" s="4">
        <v>2</v>
      </c>
      <c r="AP410" s="5">
        <v>0.83518518518518514</v>
      </c>
      <c r="AQ410" s="4">
        <v>47.159911000000001</v>
      </c>
      <c r="AR410" s="4">
        <v>-88.490562999999995</v>
      </c>
      <c r="AS410" s="4">
        <v>319.60000000000002</v>
      </c>
      <c r="AT410" s="4">
        <v>30.6</v>
      </c>
      <c r="AU410" s="4">
        <v>12</v>
      </c>
      <c r="AV410" s="4">
        <v>9</v>
      </c>
      <c r="AW410" s="4" t="s">
        <v>408</v>
      </c>
      <c r="AX410" s="4">
        <v>1.5708</v>
      </c>
      <c r="AY410" s="4">
        <v>1.4708000000000001</v>
      </c>
      <c r="AZ410" s="4">
        <v>2.3708</v>
      </c>
      <c r="BA410" s="4">
        <v>11.154</v>
      </c>
      <c r="BB410" s="4">
        <v>11.16</v>
      </c>
      <c r="BC410" s="4">
        <v>1</v>
      </c>
      <c r="BD410" s="4">
        <v>17.946000000000002</v>
      </c>
      <c r="BE410" s="4">
        <v>2268.8029999999999</v>
      </c>
      <c r="BF410" s="4">
        <v>94.043999999999997</v>
      </c>
      <c r="BG410" s="4">
        <v>0.32500000000000001</v>
      </c>
      <c r="BH410" s="4">
        <v>0.215</v>
      </c>
      <c r="BI410" s="4">
        <v>0.54</v>
      </c>
      <c r="BJ410" s="4">
        <v>0.253</v>
      </c>
      <c r="BK410" s="4">
        <v>0.16700000000000001</v>
      </c>
      <c r="BL410" s="4">
        <v>0.42</v>
      </c>
      <c r="BM410" s="4">
        <v>0.91439999999999999</v>
      </c>
      <c r="BQ410" s="4">
        <v>0</v>
      </c>
      <c r="BR410" s="4">
        <v>0.46729999999999999</v>
      </c>
      <c r="BS410" s="4">
        <v>-5</v>
      </c>
      <c r="BT410" s="4">
        <v>8.0000000000000002E-3</v>
      </c>
      <c r="BU410" s="4">
        <v>11.419643000000001</v>
      </c>
      <c r="BV410" s="4">
        <v>0.16159999999999999</v>
      </c>
    </row>
    <row r="411" spans="1:74" x14ac:dyDescent="0.25">
      <c r="A411" s="2">
        <v>42804</v>
      </c>
      <c r="B411" s="3">
        <v>0.62690059027777778</v>
      </c>
      <c r="C411" s="4">
        <v>14.111000000000001</v>
      </c>
      <c r="D411" s="4">
        <v>0.53369999999999995</v>
      </c>
      <c r="E411" s="4">
        <v>5336.6389349999999</v>
      </c>
      <c r="F411" s="4">
        <v>19.399999999999999</v>
      </c>
      <c r="G411" s="4">
        <v>14.9</v>
      </c>
      <c r="H411" s="4">
        <v>110.7</v>
      </c>
      <c r="J411" s="4">
        <v>0</v>
      </c>
      <c r="K411" s="4">
        <v>0.85229999999999995</v>
      </c>
      <c r="L411" s="4">
        <v>12.0267</v>
      </c>
      <c r="M411" s="4">
        <v>0.45479999999999998</v>
      </c>
      <c r="N411" s="4">
        <v>16.561299999999999</v>
      </c>
      <c r="O411" s="4">
        <v>12.7317</v>
      </c>
      <c r="P411" s="4">
        <v>29.3</v>
      </c>
      <c r="Q411" s="4">
        <v>12.8705</v>
      </c>
      <c r="R411" s="4">
        <v>9.8942999999999994</v>
      </c>
      <c r="S411" s="4">
        <v>22.8</v>
      </c>
      <c r="T411" s="4">
        <v>110.70610000000001</v>
      </c>
      <c r="W411" s="4">
        <v>0</v>
      </c>
      <c r="X411" s="4">
        <v>0</v>
      </c>
      <c r="Y411" s="4">
        <v>12</v>
      </c>
      <c r="Z411" s="4">
        <v>858</v>
      </c>
      <c r="AA411" s="4">
        <v>873</v>
      </c>
      <c r="AB411" s="4">
        <v>831</v>
      </c>
      <c r="AC411" s="4">
        <v>88</v>
      </c>
      <c r="AD411" s="4">
        <v>13.99</v>
      </c>
      <c r="AE411" s="4">
        <v>0.32</v>
      </c>
      <c r="AF411" s="4">
        <v>992</v>
      </c>
      <c r="AG411" s="4">
        <v>-7</v>
      </c>
      <c r="AH411" s="4">
        <v>11</v>
      </c>
      <c r="AI411" s="4">
        <v>27</v>
      </c>
      <c r="AJ411" s="4">
        <v>137</v>
      </c>
      <c r="AK411" s="4">
        <v>140</v>
      </c>
      <c r="AL411" s="4">
        <v>4.7</v>
      </c>
      <c r="AM411" s="4">
        <v>142</v>
      </c>
      <c r="AN411" s="4" t="s">
        <v>155</v>
      </c>
      <c r="AO411" s="4">
        <v>2</v>
      </c>
      <c r="AP411" s="5">
        <v>0.83519675925925929</v>
      </c>
      <c r="AQ411" s="4">
        <v>47.159792000000003</v>
      </c>
      <c r="AR411" s="4">
        <v>-88.490455999999995</v>
      </c>
      <c r="AS411" s="4">
        <v>319.39999999999998</v>
      </c>
      <c r="AT411" s="4">
        <v>34</v>
      </c>
      <c r="AU411" s="4">
        <v>12</v>
      </c>
      <c r="AV411" s="4">
        <v>9</v>
      </c>
      <c r="AW411" s="4" t="s">
        <v>408</v>
      </c>
      <c r="AX411" s="4">
        <v>1.246</v>
      </c>
      <c r="AY411" s="4">
        <v>1.3584000000000001</v>
      </c>
      <c r="AZ411" s="4">
        <v>1.9044000000000001</v>
      </c>
      <c r="BA411" s="4">
        <v>11.154</v>
      </c>
      <c r="BB411" s="4">
        <v>11.52</v>
      </c>
      <c r="BC411" s="4">
        <v>1.03</v>
      </c>
      <c r="BD411" s="4">
        <v>17.331</v>
      </c>
      <c r="BE411" s="4">
        <v>2328.752</v>
      </c>
      <c r="BF411" s="4">
        <v>56.055</v>
      </c>
      <c r="BG411" s="4">
        <v>0.33600000000000002</v>
      </c>
      <c r="BH411" s="4">
        <v>0.25800000000000001</v>
      </c>
      <c r="BI411" s="4">
        <v>0.59399999999999997</v>
      </c>
      <c r="BJ411" s="4">
        <v>0.26100000000000001</v>
      </c>
      <c r="BK411" s="4">
        <v>0.20100000000000001</v>
      </c>
      <c r="BL411" s="4">
        <v>0.46200000000000002</v>
      </c>
      <c r="BM411" s="4">
        <v>0.88880000000000003</v>
      </c>
      <c r="BQ411" s="4">
        <v>0</v>
      </c>
      <c r="BR411" s="4">
        <v>0.37644100000000003</v>
      </c>
      <c r="BS411" s="4">
        <v>-5</v>
      </c>
      <c r="BT411" s="4">
        <v>8.0000000000000002E-3</v>
      </c>
      <c r="BU411" s="4">
        <v>9.1992770000000004</v>
      </c>
      <c r="BV411" s="4">
        <v>0.16159999999999999</v>
      </c>
    </row>
    <row r="412" spans="1:74" x14ac:dyDescent="0.25">
      <c r="A412" s="2">
        <v>42804</v>
      </c>
      <c r="B412" s="3">
        <v>0.62691216435185182</v>
      </c>
      <c r="C412" s="4">
        <v>14.1</v>
      </c>
      <c r="D412" s="4">
        <v>0.25750000000000001</v>
      </c>
      <c r="E412" s="4">
        <v>2574.575707</v>
      </c>
      <c r="F412" s="4">
        <v>19.600000000000001</v>
      </c>
      <c r="G412" s="4">
        <v>25.3</v>
      </c>
      <c r="H412" s="4">
        <v>109.1</v>
      </c>
      <c r="J412" s="4">
        <v>0</v>
      </c>
      <c r="K412" s="4">
        <v>0.85519999999999996</v>
      </c>
      <c r="L412" s="4">
        <v>12.0588</v>
      </c>
      <c r="M412" s="4">
        <v>0.22020000000000001</v>
      </c>
      <c r="N412" s="4">
        <v>16.762599999999999</v>
      </c>
      <c r="O412" s="4">
        <v>21.6374</v>
      </c>
      <c r="P412" s="4">
        <v>38.4</v>
      </c>
      <c r="Q412" s="4">
        <v>13.026899999999999</v>
      </c>
      <c r="R412" s="4">
        <v>16.8154</v>
      </c>
      <c r="S412" s="4">
        <v>29.8</v>
      </c>
      <c r="T412" s="4">
        <v>109.1339</v>
      </c>
      <c r="W412" s="4">
        <v>0</v>
      </c>
      <c r="X412" s="4">
        <v>0</v>
      </c>
      <c r="Y412" s="4">
        <v>12.1</v>
      </c>
      <c r="Z412" s="4">
        <v>856</v>
      </c>
      <c r="AA412" s="4">
        <v>870</v>
      </c>
      <c r="AB412" s="4">
        <v>831</v>
      </c>
      <c r="AC412" s="4">
        <v>88</v>
      </c>
      <c r="AD412" s="4">
        <v>13.99</v>
      </c>
      <c r="AE412" s="4">
        <v>0.32</v>
      </c>
      <c r="AF412" s="4">
        <v>992</v>
      </c>
      <c r="AG412" s="4">
        <v>-7</v>
      </c>
      <c r="AH412" s="4">
        <v>11</v>
      </c>
      <c r="AI412" s="4">
        <v>27</v>
      </c>
      <c r="AJ412" s="4">
        <v>137</v>
      </c>
      <c r="AK412" s="4">
        <v>139.4</v>
      </c>
      <c r="AL412" s="4">
        <v>4.7</v>
      </c>
      <c r="AM412" s="4">
        <v>142</v>
      </c>
      <c r="AN412" s="4" t="s">
        <v>155</v>
      </c>
      <c r="AO412" s="4">
        <v>2</v>
      </c>
      <c r="AP412" s="5">
        <v>0.83520833333333344</v>
      </c>
      <c r="AQ412" s="4">
        <v>47.159683000000001</v>
      </c>
      <c r="AR412" s="4">
        <v>-88.490309999999994</v>
      </c>
      <c r="AS412" s="4">
        <v>319.2</v>
      </c>
      <c r="AT412" s="4">
        <v>36</v>
      </c>
      <c r="AU412" s="4">
        <v>12</v>
      </c>
      <c r="AV412" s="4">
        <v>9</v>
      </c>
      <c r="AW412" s="4" t="s">
        <v>408</v>
      </c>
      <c r="AX412" s="4">
        <v>1.1000000000000001</v>
      </c>
      <c r="AY412" s="4">
        <v>1.4416</v>
      </c>
      <c r="AZ412" s="4">
        <v>1.7707999999999999</v>
      </c>
      <c r="BA412" s="4">
        <v>11.154</v>
      </c>
      <c r="BB412" s="4">
        <v>11.77</v>
      </c>
      <c r="BC412" s="4">
        <v>1.06</v>
      </c>
      <c r="BD412" s="4">
        <v>16.927</v>
      </c>
      <c r="BE412" s="4">
        <v>2373.6149999999998</v>
      </c>
      <c r="BF412" s="4">
        <v>27.585000000000001</v>
      </c>
      <c r="BG412" s="4">
        <v>0.34599999999999997</v>
      </c>
      <c r="BH412" s="4">
        <v>0.44600000000000001</v>
      </c>
      <c r="BI412" s="4">
        <v>0.79200000000000004</v>
      </c>
      <c r="BJ412" s="4">
        <v>0.26900000000000002</v>
      </c>
      <c r="BK412" s="4">
        <v>0.34699999999999998</v>
      </c>
      <c r="BL412" s="4">
        <v>0.61499999999999999</v>
      </c>
      <c r="BM412" s="4">
        <v>0.89070000000000005</v>
      </c>
      <c r="BQ412" s="4">
        <v>0</v>
      </c>
      <c r="BR412" s="4">
        <v>0.30861</v>
      </c>
      <c r="BS412" s="4">
        <v>-5</v>
      </c>
      <c r="BT412" s="4">
        <v>7.7229999999999998E-3</v>
      </c>
      <c r="BU412" s="4">
        <v>7.5416569999999998</v>
      </c>
      <c r="BV412" s="4">
        <v>0.156005</v>
      </c>
    </row>
    <row r="413" spans="1:74" x14ac:dyDescent="0.25">
      <c r="A413" s="2">
        <v>42804</v>
      </c>
      <c r="B413" s="3">
        <v>0.62692373842592597</v>
      </c>
      <c r="C413" s="4">
        <v>14.375999999999999</v>
      </c>
      <c r="D413" s="4">
        <v>0.1525</v>
      </c>
      <c r="E413" s="4">
        <v>1524.561404</v>
      </c>
      <c r="F413" s="4">
        <v>19.600000000000001</v>
      </c>
      <c r="G413" s="4">
        <v>25.3</v>
      </c>
      <c r="H413" s="4">
        <v>60.1</v>
      </c>
      <c r="J413" s="4">
        <v>0</v>
      </c>
      <c r="K413" s="4">
        <v>0.85389999999999999</v>
      </c>
      <c r="L413" s="4">
        <v>12.276300000000001</v>
      </c>
      <c r="M413" s="4">
        <v>0.13020000000000001</v>
      </c>
      <c r="N413" s="4">
        <v>16.737200000000001</v>
      </c>
      <c r="O413" s="4">
        <v>21.604600000000001</v>
      </c>
      <c r="P413" s="4">
        <v>38.299999999999997</v>
      </c>
      <c r="Q413" s="4">
        <v>12.993</v>
      </c>
      <c r="R413" s="4">
        <v>16.771599999999999</v>
      </c>
      <c r="S413" s="4">
        <v>29.8</v>
      </c>
      <c r="T413" s="4">
        <v>60.1</v>
      </c>
      <c r="W413" s="4">
        <v>0</v>
      </c>
      <c r="X413" s="4">
        <v>0</v>
      </c>
      <c r="Y413" s="4">
        <v>12.1</v>
      </c>
      <c r="Z413" s="4">
        <v>855</v>
      </c>
      <c r="AA413" s="4">
        <v>869</v>
      </c>
      <c r="AB413" s="4">
        <v>830</v>
      </c>
      <c r="AC413" s="4">
        <v>88</v>
      </c>
      <c r="AD413" s="4">
        <v>13.69</v>
      </c>
      <c r="AE413" s="4">
        <v>0.31</v>
      </c>
      <c r="AF413" s="4">
        <v>992</v>
      </c>
      <c r="AG413" s="4">
        <v>-7.3</v>
      </c>
      <c r="AH413" s="4">
        <v>11</v>
      </c>
      <c r="AI413" s="4">
        <v>27</v>
      </c>
      <c r="AJ413" s="4">
        <v>137</v>
      </c>
      <c r="AK413" s="4">
        <v>137.69999999999999</v>
      </c>
      <c r="AL413" s="4">
        <v>4.8</v>
      </c>
      <c r="AM413" s="4">
        <v>142</v>
      </c>
      <c r="AN413" s="4" t="s">
        <v>155</v>
      </c>
      <c r="AO413" s="4">
        <v>2</v>
      </c>
      <c r="AP413" s="5">
        <v>0.83521990740740737</v>
      </c>
      <c r="AQ413" s="4">
        <v>47.159581000000003</v>
      </c>
      <c r="AR413" s="4">
        <v>-88.490148000000005</v>
      </c>
      <c r="AS413" s="4">
        <v>319.10000000000002</v>
      </c>
      <c r="AT413" s="4">
        <v>36.799999999999997</v>
      </c>
      <c r="AU413" s="4">
        <v>12</v>
      </c>
      <c r="AV413" s="4">
        <v>9</v>
      </c>
      <c r="AW413" s="4" t="s">
        <v>408</v>
      </c>
      <c r="AX413" s="4">
        <v>1.1708000000000001</v>
      </c>
      <c r="AY413" s="4">
        <v>1.5</v>
      </c>
      <c r="AZ413" s="4">
        <v>1.8708</v>
      </c>
      <c r="BA413" s="4">
        <v>11.154</v>
      </c>
      <c r="BB413" s="4">
        <v>11.66</v>
      </c>
      <c r="BC413" s="4">
        <v>1.05</v>
      </c>
      <c r="BD413" s="4">
        <v>17.105</v>
      </c>
      <c r="BE413" s="4">
        <v>2392.4870000000001</v>
      </c>
      <c r="BF413" s="4">
        <v>16.148</v>
      </c>
      <c r="BG413" s="4">
        <v>0.34200000000000003</v>
      </c>
      <c r="BH413" s="4">
        <v>0.441</v>
      </c>
      <c r="BI413" s="4">
        <v>0.78300000000000003</v>
      </c>
      <c r="BJ413" s="4">
        <v>0.26500000000000001</v>
      </c>
      <c r="BK413" s="4">
        <v>0.34200000000000003</v>
      </c>
      <c r="BL413" s="4">
        <v>0.60699999999999998</v>
      </c>
      <c r="BM413" s="4">
        <v>0.48570000000000002</v>
      </c>
      <c r="BQ413" s="4">
        <v>0</v>
      </c>
      <c r="BR413" s="4">
        <v>0.27849800000000002</v>
      </c>
      <c r="BS413" s="4">
        <v>-5</v>
      </c>
      <c r="BT413" s="4">
        <v>7.0000000000000001E-3</v>
      </c>
      <c r="BU413" s="4">
        <v>6.8057949999999998</v>
      </c>
      <c r="BV413" s="4">
        <v>0.1414</v>
      </c>
    </row>
    <row r="414" spans="1:74" x14ac:dyDescent="0.25">
      <c r="A414" s="2">
        <v>42804</v>
      </c>
      <c r="B414" s="3">
        <v>0.62693531250000001</v>
      </c>
      <c r="C414" s="4">
        <v>14.67</v>
      </c>
      <c r="D414" s="4">
        <v>0.28639999999999999</v>
      </c>
      <c r="E414" s="4">
        <v>2863.67893</v>
      </c>
      <c r="F414" s="4">
        <v>19.600000000000001</v>
      </c>
      <c r="G414" s="4">
        <v>25.3</v>
      </c>
      <c r="H414" s="4">
        <v>75.900000000000006</v>
      </c>
      <c r="J414" s="4">
        <v>0</v>
      </c>
      <c r="K414" s="4">
        <v>0.85</v>
      </c>
      <c r="L414" s="4">
        <v>12.4689</v>
      </c>
      <c r="M414" s="4">
        <v>0.24340000000000001</v>
      </c>
      <c r="N414" s="4">
        <v>16.659099999999999</v>
      </c>
      <c r="O414" s="4">
        <v>21.503900000000002</v>
      </c>
      <c r="P414" s="4">
        <v>38.200000000000003</v>
      </c>
      <c r="Q414" s="4">
        <v>12.910399999999999</v>
      </c>
      <c r="R414" s="4">
        <v>16.664999999999999</v>
      </c>
      <c r="S414" s="4">
        <v>29.6</v>
      </c>
      <c r="T414" s="4">
        <v>75.945300000000003</v>
      </c>
      <c r="W414" s="4">
        <v>0</v>
      </c>
      <c r="X414" s="4">
        <v>0</v>
      </c>
      <c r="Y414" s="4">
        <v>12</v>
      </c>
      <c r="Z414" s="4">
        <v>856</v>
      </c>
      <c r="AA414" s="4">
        <v>869</v>
      </c>
      <c r="AB414" s="4">
        <v>830</v>
      </c>
      <c r="AC414" s="4">
        <v>88</v>
      </c>
      <c r="AD414" s="4">
        <v>13.22</v>
      </c>
      <c r="AE414" s="4">
        <v>0.3</v>
      </c>
      <c r="AF414" s="4">
        <v>992</v>
      </c>
      <c r="AG414" s="4">
        <v>-7.7</v>
      </c>
      <c r="AH414" s="4">
        <v>11</v>
      </c>
      <c r="AI414" s="4">
        <v>27</v>
      </c>
      <c r="AJ414" s="4">
        <v>137</v>
      </c>
      <c r="AK414" s="4">
        <v>137.30000000000001</v>
      </c>
      <c r="AL414" s="4">
        <v>4.7</v>
      </c>
      <c r="AM414" s="4">
        <v>142</v>
      </c>
      <c r="AN414" s="4" t="s">
        <v>155</v>
      </c>
      <c r="AO414" s="4">
        <v>2</v>
      </c>
      <c r="AP414" s="5">
        <v>0.83523148148148152</v>
      </c>
      <c r="AQ414" s="4">
        <v>47.159480000000002</v>
      </c>
      <c r="AR414" s="4">
        <v>-88.489985000000004</v>
      </c>
      <c r="AS414" s="4">
        <v>318.89999999999998</v>
      </c>
      <c r="AT414" s="4">
        <v>36.6</v>
      </c>
      <c r="AU414" s="4">
        <v>12</v>
      </c>
      <c r="AV414" s="4">
        <v>9</v>
      </c>
      <c r="AW414" s="4" t="s">
        <v>408</v>
      </c>
      <c r="AX414" s="4">
        <v>1.2</v>
      </c>
      <c r="AY414" s="4">
        <v>1.4292</v>
      </c>
      <c r="AZ414" s="4">
        <v>1.9</v>
      </c>
      <c r="BA414" s="4">
        <v>11.154</v>
      </c>
      <c r="BB414" s="4">
        <v>11.33</v>
      </c>
      <c r="BC414" s="4">
        <v>1.02</v>
      </c>
      <c r="BD414" s="4">
        <v>17.652999999999999</v>
      </c>
      <c r="BE414" s="4">
        <v>2371.1089999999999</v>
      </c>
      <c r="BF414" s="4">
        <v>29.459</v>
      </c>
      <c r="BG414" s="4">
        <v>0.33200000000000002</v>
      </c>
      <c r="BH414" s="4">
        <v>0.42799999999999999</v>
      </c>
      <c r="BI414" s="4">
        <v>0.76</v>
      </c>
      <c r="BJ414" s="4">
        <v>0.25700000000000001</v>
      </c>
      <c r="BK414" s="4">
        <v>0.33200000000000002</v>
      </c>
      <c r="BL414" s="4">
        <v>0.58899999999999997</v>
      </c>
      <c r="BM414" s="4">
        <v>0.5988</v>
      </c>
      <c r="BQ414" s="4">
        <v>0</v>
      </c>
      <c r="BR414" s="4">
        <v>0.34612700000000002</v>
      </c>
      <c r="BS414" s="4">
        <v>-5</v>
      </c>
      <c r="BT414" s="4">
        <v>6.7229999999999998E-3</v>
      </c>
      <c r="BU414" s="4">
        <v>8.4584790000000005</v>
      </c>
      <c r="BV414" s="4">
        <v>0.13580500000000001</v>
      </c>
    </row>
    <row r="415" spans="1:74" x14ac:dyDescent="0.25">
      <c r="A415" s="2">
        <v>42804</v>
      </c>
      <c r="B415" s="3">
        <v>0.62694688657407405</v>
      </c>
      <c r="C415" s="4">
        <v>14.664</v>
      </c>
      <c r="D415" s="4">
        <v>0.6583</v>
      </c>
      <c r="E415" s="4">
        <v>6582.6649530000004</v>
      </c>
      <c r="F415" s="4">
        <v>19.600000000000001</v>
      </c>
      <c r="G415" s="4">
        <v>27.2</v>
      </c>
      <c r="H415" s="4">
        <v>78.7</v>
      </c>
      <c r="J415" s="4">
        <v>0</v>
      </c>
      <c r="K415" s="4">
        <v>0.84619999999999995</v>
      </c>
      <c r="L415" s="4">
        <v>12.4077</v>
      </c>
      <c r="M415" s="4">
        <v>0.55700000000000005</v>
      </c>
      <c r="N415" s="4">
        <v>16.5989</v>
      </c>
      <c r="O415" s="4">
        <v>23.0276</v>
      </c>
      <c r="P415" s="4">
        <v>39.6</v>
      </c>
      <c r="Q415" s="4">
        <v>12.899699999999999</v>
      </c>
      <c r="R415" s="4">
        <v>17.895700000000001</v>
      </c>
      <c r="S415" s="4">
        <v>30.8</v>
      </c>
      <c r="T415" s="4">
        <v>78.713700000000003</v>
      </c>
      <c r="W415" s="4">
        <v>0</v>
      </c>
      <c r="X415" s="4">
        <v>0</v>
      </c>
      <c r="Y415" s="4">
        <v>12.1</v>
      </c>
      <c r="Z415" s="4">
        <v>857</v>
      </c>
      <c r="AA415" s="4">
        <v>872</v>
      </c>
      <c r="AB415" s="4">
        <v>831</v>
      </c>
      <c r="AC415" s="4">
        <v>88</v>
      </c>
      <c r="AD415" s="4">
        <v>13.99</v>
      </c>
      <c r="AE415" s="4">
        <v>0.32</v>
      </c>
      <c r="AF415" s="4">
        <v>992</v>
      </c>
      <c r="AG415" s="4">
        <v>-7</v>
      </c>
      <c r="AH415" s="4">
        <v>11</v>
      </c>
      <c r="AI415" s="4">
        <v>27</v>
      </c>
      <c r="AJ415" s="4">
        <v>137</v>
      </c>
      <c r="AK415" s="4">
        <v>137.69999999999999</v>
      </c>
      <c r="AL415" s="4">
        <v>4.7</v>
      </c>
      <c r="AM415" s="4">
        <v>142</v>
      </c>
      <c r="AN415" s="4" t="s">
        <v>155</v>
      </c>
      <c r="AO415" s="4">
        <v>2</v>
      </c>
      <c r="AP415" s="5">
        <v>0.83524305555555556</v>
      </c>
      <c r="AQ415" s="4">
        <v>47.159377999999997</v>
      </c>
      <c r="AR415" s="4">
        <v>-88.489827000000005</v>
      </c>
      <c r="AS415" s="4">
        <v>318.89999999999998</v>
      </c>
      <c r="AT415" s="4">
        <v>36.6</v>
      </c>
      <c r="AU415" s="4">
        <v>12</v>
      </c>
      <c r="AV415" s="4">
        <v>9</v>
      </c>
      <c r="AW415" s="4" t="s">
        <v>408</v>
      </c>
      <c r="AX415" s="4">
        <v>1.4124000000000001</v>
      </c>
      <c r="AY415" s="4">
        <v>1.1168</v>
      </c>
      <c r="AZ415" s="4">
        <v>2.0415999999999999</v>
      </c>
      <c r="BA415" s="4">
        <v>11.154</v>
      </c>
      <c r="BB415" s="4">
        <v>11.04</v>
      </c>
      <c r="BC415" s="4">
        <v>0.99</v>
      </c>
      <c r="BD415" s="4">
        <v>18.181000000000001</v>
      </c>
      <c r="BE415" s="4">
        <v>2313.36</v>
      </c>
      <c r="BF415" s="4">
        <v>66.096999999999994</v>
      </c>
      <c r="BG415" s="4">
        <v>0.32400000000000001</v>
      </c>
      <c r="BH415" s="4">
        <v>0.45</v>
      </c>
      <c r="BI415" s="4">
        <v>0.77400000000000002</v>
      </c>
      <c r="BJ415" s="4">
        <v>0.252</v>
      </c>
      <c r="BK415" s="4">
        <v>0.34899999999999998</v>
      </c>
      <c r="BL415" s="4">
        <v>0.60099999999999998</v>
      </c>
      <c r="BM415" s="4">
        <v>0.60850000000000004</v>
      </c>
      <c r="BQ415" s="4">
        <v>0</v>
      </c>
      <c r="BR415" s="4">
        <v>0.40571400000000002</v>
      </c>
      <c r="BS415" s="4">
        <v>-5</v>
      </c>
      <c r="BT415" s="4">
        <v>6.0000000000000001E-3</v>
      </c>
      <c r="BU415" s="4">
        <v>9.9146359999999998</v>
      </c>
      <c r="BV415" s="4">
        <v>0.1212</v>
      </c>
    </row>
    <row r="416" spans="1:74" x14ac:dyDescent="0.25">
      <c r="A416" s="2">
        <v>42804</v>
      </c>
      <c r="B416" s="3">
        <v>0.62695846064814809</v>
      </c>
      <c r="C416" s="4">
        <v>14.29</v>
      </c>
      <c r="D416" s="4">
        <v>1.1013999999999999</v>
      </c>
      <c r="E416" s="4">
        <v>11013.689319999999</v>
      </c>
      <c r="F416" s="4">
        <v>19.7</v>
      </c>
      <c r="G416" s="4">
        <v>36.200000000000003</v>
      </c>
      <c r="H416" s="4">
        <v>80.400000000000006</v>
      </c>
      <c r="J416" s="4">
        <v>0</v>
      </c>
      <c r="K416" s="4">
        <v>0.84489999999999998</v>
      </c>
      <c r="L416" s="4">
        <v>12.0741</v>
      </c>
      <c r="M416" s="4">
        <v>0.93059999999999998</v>
      </c>
      <c r="N416" s="4">
        <v>16.645099999999999</v>
      </c>
      <c r="O416" s="4">
        <v>30.586400000000001</v>
      </c>
      <c r="P416" s="4">
        <v>47.2</v>
      </c>
      <c r="Q416" s="4">
        <v>12.935600000000001</v>
      </c>
      <c r="R416" s="4">
        <v>23.7699</v>
      </c>
      <c r="S416" s="4">
        <v>36.700000000000003</v>
      </c>
      <c r="T416" s="4">
        <v>80.404300000000006</v>
      </c>
      <c r="W416" s="4">
        <v>0</v>
      </c>
      <c r="X416" s="4">
        <v>0</v>
      </c>
      <c r="Y416" s="4">
        <v>12</v>
      </c>
      <c r="Z416" s="4">
        <v>858</v>
      </c>
      <c r="AA416" s="4">
        <v>874</v>
      </c>
      <c r="AB416" s="4">
        <v>831</v>
      </c>
      <c r="AC416" s="4">
        <v>88</v>
      </c>
      <c r="AD416" s="4">
        <v>13.99</v>
      </c>
      <c r="AE416" s="4">
        <v>0.32</v>
      </c>
      <c r="AF416" s="4">
        <v>992</v>
      </c>
      <c r="AG416" s="4">
        <v>-7</v>
      </c>
      <c r="AH416" s="4">
        <v>11</v>
      </c>
      <c r="AI416" s="4">
        <v>27</v>
      </c>
      <c r="AJ416" s="4">
        <v>137</v>
      </c>
      <c r="AK416" s="4">
        <v>137</v>
      </c>
      <c r="AL416" s="4">
        <v>4.8</v>
      </c>
      <c r="AM416" s="4">
        <v>142</v>
      </c>
      <c r="AN416" s="4" t="s">
        <v>155</v>
      </c>
      <c r="AO416" s="4">
        <v>2</v>
      </c>
      <c r="AP416" s="5">
        <v>0.8352546296296296</v>
      </c>
      <c r="AQ416" s="4">
        <v>47.159272999999999</v>
      </c>
      <c r="AR416" s="4">
        <v>-88.489673999999994</v>
      </c>
      <c r="AS416" s="4">
        <v>318.8</v>
      </c>
      <c r="AT416" s="4">
        <v>36.6</v>
      </c>
      <c r="AU416" s="4">
        <v>12</v>
      </c>
      <c r="AV416" s="4">
        <v>9</v>
      </c>
      <c r="AW416" s="4" t="s">
        <v>408</v>
      </c>
      <c r="AX416" s="4">
        <v>1.5</v>
      </c>
      <c r="AY416" s="4">
        <v>1.0708</v>
      </c>
      <c r="AZ416" s="4">
        <v>2.1707999999999998</v>
      </c>
      <c r="BA416" s="4">
        <v>11.154</v>
      </c>
      <c r="BB416" s="4">
        <v>10.94</v>
      </c>
      <c r="BC416" s="4">
        <v>0.98</v>
      </c>
      <c r="BD416" s="4">
        <v>18.353000000000002</v>
      </c>
      <c r="BE416" s="4">
        <v>2244.1819999999998</v>
      </c>
      <c r="BF416" s="4">
        <v>110.086</v>
      </c>
      <c r="BG416" s="4">
        <v>0.32400000000000001</v>
      </c>
      <c r="BH416" s="4">
        <v>0.59499999999999997</v>
      </c>
      <c r="BI416" s="4">
        <v>0.91900000000000004</v>
      </c>
      <c r="BJ416" s="4">
        <v>0.252</v>
      </c>
      <c r="BK416" s="4">
        <v>0.46300000000000002</v>
      </c>
      <c r="BL416" s="4">
        <v>0.71399999999999997</v>
      </c>
      <c r="BM416" s="4">
        <v>0.61970000000000003</v>
      </c>
      <c r="BQ416" s="4">
        <v>0</v>
      </c>
      <c r="BR416" s="4">
        <v>0.48272799999999999</v>
      </c>
      <c r="BS416" s="4">
        <v>-5</v>
      </c>
      <c r="BT416" s="4">
        <v>6.0000000000000001E-3</v>
      </c>
      <c r="BU416" s="4">
        <v>11.796666</v>
      </c>
      <c r="BV416" s="4">
        <v>0.1212</v>
      </c>
    </row>
    <row r="417" spans="1:74" x14ac:dyDescent="0.25">
      <c r="A417" s="2">
        <v>42804</v>
      </c>
      <c r="B417" s="3">
        <v>0.62697003472222224</v>
      </c>
      <c r="C417" s="4">
        <v>13.948</v>
      </c>
      <c r="D417" s="4">
        <v>1.5316000000000001</v>
      </c>
      <c r="E417" s="4">
        <v>15316.242475999999</v>
      </c>
      <c r="F417" s="4">
        <v>19.7</v>
      </c>
      <c r="G417" s="4">
        <v>35.299999999999997</v>
      </c>
      <c r="H417" s="4">
        <v>100.2</v>
      </c>
      <c r="J417" s="4">
        <v>0</v>
      </c>
      <c r="K417" s="4">
        <v>0.84350000000000003</v>
      </c>
      <c r="L417" s="4">
        <v>11.765000000000001</v>
      </c>
      <c r="M417" s="4">
        <v>1.2919</v>
      </c>
      <c r="N417" s="4">
        <v>16.617000000000001</v>
      </c>
      <c r="O417" s="4">
        <v>29.757300000000001</v>
      </c>
      <c r="P417" s="4">
        <v>46.4</v>
      </c>
      <c r="Q417" s="4">
        <v>12.899699999999999</v>
      </c>
      <c r="R417" s="4">
        <v>23.1005</v>
      </c>
      <c r="S417" s="4">
        <v>36</v>
      </c>
      <c r="T417" s="4">
        <v>100.2</v>
      </c>
      <c r="W417" s="4">
        <v>0</v>
      </c>
      <c r="X417" s="4">
        <v>0</v>
      </c>
      <c r="Y417" s="4">
        <v>12.1</v>
      </c>
      <c r="Z417" s="4">
        <v>858</v>
      </c>
      <c r="AA417" s="4">
        <v>873</v>
      </c>
      <c r="AB417" s="4">
        <v>830</v>
      </c>
      <c r="AC417" s="4">
        <v>88</v>
      </c>
      <c r="AD417" s="4">
        <v>13.69</v>
      </c>
      <c r="AE417" s="4">
        <v>0.31</v>
      </c>
      <c r="AF417" s="4">
        <v>992</v>
      </c>
      <c r="AG417" s="4">
        <v>-7.3</v>
      </c>
      <c r="AH417" s="4">
        <v>11</v>
      </c>
      <c r="AI417" s="4">
        <v>27</v>
      </c>
      <c r="AJ417" s="4">
        <v>137</v>
      </c>
      <c r="AK417" s="4">
        <v>137.30000000000001</v>
      </c>
      <c r="AL417" s="4">
        <v>4.8</v>
      </c>
      <c r="AM417" s="4">
        <v>142</v>
      </c>
      <c r="AN417" s="4" t="s">
        <v>155</v>
      </c>
      <c r="AO417" s="4">
        <v>2</v>
      </c>
      <c r="AP417" s="5">
        <v>0.83526620370370364</v>
      </c>
      <c r="AQ417" s="4">
        <v>47.159168000000001</v>
      </c>
      <c r="AR417" s="4">
        <v>-88.489514999999997</v>
      </c>
      <c r="AS417" s="4">
        <v>318.5</v>
      </c>
      <c r="AT417" s="4">
        <v>37.200000000000003</v>
      </c>
      <c r="AU417" s="4">
        <v>12</v>
      </c>
      <c r="AV417" s="4">
        <v>9</v>
      </c>
      <c r="AW417" s="4" t="s">
        <v>408</v>
      </c>
      <c r="AX417" s="4">
        <v>1.4292</v>
      </c>
      <c r="AY417" s="4">
        <v>1.1708000000000001</v>
      </c>
      <c r="AZ417" s="4">
        <v>2.2000000000000002</v>
      </c>
      <c r="BA417" s="4">
        <v>11.154</v>
      </c>
      <c r="BB417" s="4">
        <v>10.84</v>
      </c>
      <c r="BC417" s="4">
        <v>0.97</v>
      </c>
      <c r="BD417" s="4">
        <v>18.553999999999998</v>
      </c>
      <c r="BE417" s="4">
        <v>2177.616</v>
      </c>
      <c r="BF417" s="4">
        <v>152.196</v>
      </c>
      <c r="BG417" s="4">
        <v>0.32200000000000001</v>
      </c>
      <c r="BH417" s="4">
        <v>0.57699999999999996</v>
      </c>
      <c r="BI417" s="4">
        <v>0.89900000000000002</v>
      </c>
      <c r="BJ417" s="4">
        <v>0.25</v>
      </c>
      <c r="BK417" s="4">
        <v>0.44800000000000001</v>
      </c>
      <c r="BL417" s="4">
        <v>0.69799999999999995</v>
      </c>
      <c r="BM417" s="4">
        <v>0.76900000000000002</v>
      </c>
      <c r="BQ417" s="4">
        <v>0</v>
      </c>
      <c r="BR417" s="4">
        <v>0.54395800000000005</v>
      </c>
      <c r="BS417" s="4">
        <v>-5</v>
      </c>
      <c r="BT417" s="4">
        <v>6.0000000000000001E-3</v>
      </c>
      <c r="BU417" s="4">
        <v>13.292973999999999</v>
      </c>
      <c r="BV417" s="4">
        <v>0.1212</v>
      </c>
    </row>
    <row r="418" spans="1:74" x14ac:dyDescent="0.25">
      <c r="A418" s="2">
        <v>42804</v>
      </c>
      <c r="B418" s="3">
        <v>0.62698160879629627</v>
      </c>
      <c r="C418" s="4">
        <v>13.548999999999999</v>
      </c>
      <c r="D418" s="4">
        <v>2.2431000000000001</v>
      </c>
      <c r="E418" s="4">
        <v>22430.771703999999</v>
      </c>
      <c r="F418" s="4">
        <v>19.7</v>
      </c>
      <c r="G418" s="4">
        <v>29.6</v>
      </c>
      <c r="H418" s="4">
        <v>90.3</v>
      </c>
      <c r="J418" s="4">
        <v>0</v>
      </c>
      <c r="K418" s="4">
        <v>0.8397</v>
      </c>
      <c r="L418" s="4">
        <v>11.377000000000001</v>
      </c>
      <c r="M418" s="4">
        <v>1.8834</v>
      </c>
      <c r="N418" s="4">
        <v>16.541499999999999</v>
      </c>
      <c r="O418" s="4">
        <v>24.819600000000001</v>
      </c>
      <c r="P418" s="4">
        <v>41.4</v>
      </c>
      <c r="Q418" s="4">
        <v>12.8192</v>
      </c>
      <c r="R418" s="4">
        <v>19.2346</v>
      </c>
      <c r="S418" s="4">
        <v>32.1</v>
      </c>
      <c r="T418" s="4">
        <v>90.325900000000004</v>
      </c>
      <c r="W418" s="4">
        <v>0</v>
      </c>
      <c r="X418" s="4">
        <v>0</v>
      </c>
      <c r="Y418" s="4">
        <v>12</v>
      </c>
      <c r="Z418" s="4">
        <v>859</v>
      </c>
      <c r="AA418" s="4">
        <v>874</v>
      </c>
      <c r="AB418" s="4">
        <v>832</v>
      </c>
      <c r="AC418" s="4">
        <v>88</v>
      </c>
      <c r="AD418" s="4">
        <v>13.22</v>
      </c>
      <c r="AE418" s="4">
        <v>0.3</v>
      </c>
      <c r="AF418" s="4">
        <v>992</v>
      </c>
      <c r="AG418" s="4">
        <v>-7.7</v>
      </c>
      <c r="AH418" s="4">
        <v>11</v>
      </c>
      <c r="AI418" s="4">
        <v>27</v>
      </c>
      <c r="AJ418" s="4">
        <v>137</v>
      </c>
      <c r="AK418" s="4">
        <v>137.19999999999999</v>
      </c>
      <c r="AL418" s="4">
        <v>4.8</v>
      </c>
      <c r="AM418" s="4">
        <v>142</v>
      </c>
      <c r="AN418" s="4" t="s">
        <v>155</v>
      </c>
      <c r="AO418" s="4">
        <v>2</v>
      </c>
      <c r="AP418" s="5">
        <v>0.83527777777777779</v>
      </c>
      <c r="AQ418" s="4">
        <v>47.159077000000003</v>
      </c>
      <c r="AR418" s="4">
        <v>-88.489310000000003</v>
      </c>
      <c r="AS418" s="4">
        <v>318.3</v>
      </c>
      <c r="AT418" s="4">
        <v>39</v>
      </c>
      <c r="AU418" s="4">
        <v>12</v>
      </c>
      <c r="AV418" s="4">
        <v>9</v>
      </c>
      <c r="AW418" s="4" t="s">
        <v>430</v>
      </c>
      <c r="AX418" s="4">
        <v>1.6832</v>
      </c>
      <c r="AY418" s="4">
        <v>1.0584</v>
      </c>
      <c r="AZ418" s="4">
        <v>2.4123999999999999</v>
      </c>
      <c r="BA418" s="4">
        <v>11.154</v>
      </c>
      <c r="BB418" s="4">
        <v>10.56</v>
      </c>
      <c r="BC418" s="4">
        <v>0.95</v>
      </c>
      <c r="BD418" s="4">
        <v>19.094999999999999</v>
      </c>
      <c r="BE418" s="4">
        <v>2073.547</v>
      </c>
      <c r="BF418" s="4">
        <v>218.48099999999999</v>
      </c>
      <c r="BG418" s="4">
        <v>0.316</v>
      </c>
      <c r="BH418" s="4">
        <v>0.47399999999999998</v>
      </c>
      <c r="BI418" s="4">
        <v>0.78900000000000003</v>
      </c>
      <c r="BJ418" s="4">
        <v>0.245</v>
      </c>
      <c r="BK418" s="4">
        <v>0.36699999999999999</v>
      </c>
      <c r="BL418" s="4">
        <v>0.61199999999999999</v>
      </c>
      <c r="BM418" s="4">
        <v>0.68259999999999998</v>
      </c>
      <c r="BQ418" s="4">
        <v>0</v>
      </c>
      <c r="BR418" s="4">
        <v>0.58798600000000001</v>
      </c>
      <c r="BS418" s="4">
        <v>-5</v>
      </c>
      <c r="BT418" s="4">
        <v>6.0000000000000001E-3</v>
      </c>
      <c r="BU418" s="4">
        <v>14.368907</v>
      </c>
      <c r="BV418" s="4">
        <v>0.1212</v>
      </c>
    </row>
    <row r="419" spans="1:74" x14ac:dyDescent="0.25">
      <c r="A419" s="2">
        <v>42804</v>
      </c>
      <c r="B419" s="3">
        <v>0.62699318287037042</v>
      </c>
      <c r="C419" s="4">
        <v>13.260999999999999</v>
      </c>
      <c r="D419" s="4">
        <v>2.6772</v>
      </c>
      <c r="E419" s="4">
        <v>26771.607716999999</v>
      </c>
      <c r="F419" s="4">
        <v>20</v>
      </c>
      <c r="G419" s="4">
        <v>22.4</v>
      </c>
      <c r="H419" s="4">
        <v>151.4</v>
      </c>
      <c r="J419" s="4">
        <v>0</v>
      </c>
      <c r="K419" s="4">
        <v>0.83760000000000001</v>
      </c>
      <c r="L419" s="4">
        <v>11.1075</v>
      </c>
      <c r="M419" s="4">
        <v>2.2425000000000002</v>
      </c>
      <c r="N419" s="4">
        <v>16.766400000000001</v>
      </c>
      <c r="O419" s="4">
        <v>18.763100000000001</v>
      </c>
      <c r="P419" s="4">
        <v>35.5</v>
      </c>
      <c r="Q419" s="4">
        <v>13.0159</v>
      </c>
      <c r="R419" s="4">
        <v>14.565899999999999</v>
      </c>
      <c r="S419" s="4">
        <v>27.6</v>
      </c>
      <c r="T419" s="4">
        <v>151.43950000000001</v>
      </c>
      <c r="W419" s="4">
        <v>0</v>
      </c>
      <c r="X419" s="4">
        <v>0</v>
      </c>
      <c r="Y419" s="4">
        <v>11.9</v>
      </c>
      <c r="Z419" s="4">
        <v>861</v>
      </c>
      <c r="AA419" s="4">
        <v>876</v>
      </c>
      <c r="AB419" s="4">
        <v>834</v>
      </c>
      <c r="AC419" s="4">
        <v>88</v>
      </c>
      <c r="AD419" s="4">
        <v>13.69</v>
      </c>
      <c r="AE419" s="4">
        <v>0.31</v>
      </c>
      <c r="AF419" s="4">
        <v>992</v>
      </c>
      <c r="AG419" s="4">
        <v>-7.3</v>
      </c>
      <c r="AH419" s="4">
        <v>11</v>
      </c>
      <c r="AI419" s="4">
        <v>27</v>
      </c>
      <c r="AJ419" s="4">
        <v>137</v>
      </c>
      <c r="AK419" s="4">
        <v>134.4</v>
      </c>
      <c r="AL419" s="4">
        <v>5</v>
      </c>
      <c r="AM419" s="4">
        <v>142</v>
      </c>
      <c r="AN419" s="4" t="s">
        <v>155</v>
      </c>
      <c r="AO419" s="4">
        <v>2</v>
      </c>
      <c r="AP419" s="5">
        <v>0.83528935185185194</v>
      </c>
      <c r="AQ419" s="4">
        <v>47.159011999999997</v>
      </c>
      <c r="AR419" s="4">
        <v>-88.489076999999995</v>
      </c>
      <c r="AS419" s="4">
        <v>317.89999999999998</v>
      </c>
      <c r="AT419" s="4">
        <v>40.200000000000003</v>
      </c>
      <c r="AU419" s="4">
        <v>12</v>
      </c>
      <c r="AV419" s="4">
        <v>10</v>
      </c>
      <c r="AW419" s="4" t="s">
        <v>418</v>
      </c>
      <c r="AX419" s="4">
        <v>1.587812</v>
      </c>
      <c r="AY419" s="4">
        <v>1.070729</v>
      </c>
      <c r="AZ419" s="4">
        <v>2.2878120000000002</v>
      </c>
      <c r="BA419" s="4">
        <v>11.154</v>
      </c>
      <c r="BB419" s="4">
        <v>10.41</v>
      </c>
      <c r="BC419" s="4">
        <v>0.93</v>
      </c>
      <c r="BD419" s="4">
        <v>19.382999999999999</v>
      </c>
      <c r="BE419" s="4">
        <v>2009.884</v>
      </c>
      <c r="BF419" s="4">
        <v>258.26299999999998</v>
      </c>
      <c r="BG419" s="4">
        <v>0.318</v>
      </c>
      <c r="BH419" s="4">
        <v>0.35599999999999998</v>
      </c>
      <c r="BI419" s="4">
        <v>0.67300000000000004</v>
      </c>
      <c r="BJ419" s="4">
        <v>0.247</v>
      </c>
      <c r="BK419" s="4">
        <v>0.27600000000000002</v>
      </c>
      <c r="BL419" s="4">
        <v>0.52300000000000002</v>
      </c>
      <c r="BM419" s="4">
        <v>1.1362000000000001</v>
      </c>
      <c r="BQ419" s="4">
        <v>0</v>
      </c>
      <c r="BR419" s="4">
        <v>0.58687299999999998</v>
      </c>
      <c r="BS419" s="4">
        <v>-5</v>
      </c>
      <c r="BT419" s="4">
        <v>6.0000000000000001E-3</v>
      </c>
      <c r="BU419" s="4">
        <v>14.341709</v>
      </c>
      <c r="BV419" s="4">
        <v>0.1212</v>
      </c>
    </row>
    <row r="420" spans="1:74" x14ac:dyDescent="0.25">
      <c r="A420" s="2">
        <v>42804</v>
      </c>
      <c r="B420" s="3">
        <v>0.62700475694444446</v>
      </c>
      <c r="C420" s="4">
        <v>13.148999999999999</v>
      </c>
      <c r="D420" s="4">
        <v>2.8611</v>
      </c>
      <c r="E420" s="4">
        <v>28610.727902999999</v>
      </c>
      <c r="F420" s="4">
        <v>20.100000000000001</v>
      </c>
      <c r="G420" s="4">
        <v>22.4</v>
      </c>
      <c r="H420" s="4">
        <v>180.1</v>
      </c>
      <c r="J420" s="4">
        <v>0</v>
      </c>
      <c r="K420" s="4">
        <v>0.8367</v>
      </c>
      <c r="L420" s="4">
        <v>11.001799999999999</v>
      </c>
      <c r="M420" s="4">
        <v>2.3938999999999999</v>
      </c>
      <c r="N420" s="4">
        <v>16.817900000000002</v>
      </c>
      <c r="O420" s="4">
        <v>18.7424</v>
      </c>
      <c r="P420" s="4">
        <v>35.6</v>
      </c>
      <c r="Q420" s="4">
        <v>13.0207</v>
      </c>
      <c r="R420" s="4">
        <v>14.5106</v>
      </c>
      <c r="S420" s="4">
        <v>27.5</v>
      </c>
      <c r="T420" s="4">
        <v>180.11539999999999</v>
      </c>
      <c r="W420" s="4">
        <v>0</v>
      </c>
      <c r="X420" s="4">
        <v>0</v>
      </c>
      <c r="Y420" s="4">
        <v>11.7</v>
      </c>
      <c r="Z420" s="4">
        <v>863</v>
      </c>
      <c r="AA420" s="4">
        <v>877</v>
      </c>
      <c r="AB420" s="4">
        <v>835</v>
      </c>
      <c r="AC420" s="4">
        <v>88</v>
      </c>
      <c r="AD420" s="4">
        <v>12.95</v>
      </c>
      <c r="AE420" s="4">
        <v>0.3</v>
      </c>
      <c r="AF420" s="4">
        <v>991</v>
      </c>
      <c r="AG420" s="4">
        <v>-8</v>
      </c>
      <c r="AH420" s="4">
        <v>11</v>
      </c>
      <c r="AI420" s="4">
        <v>27</v>
      </c>
      <c r="AJ420" s="4">
        <v>137</v>
      </c>
      <c r="AK420" s="4">
        <v>133</v>
      </c>
      <c r="AL420" s="4">
        <v>5</v>
      </c>
      <c r="AM420" s="4">
        <v>142</v>
      </c>
      <c r="AN420" s="4" t="s">
        <v>155</v>
      </c>
      <c r="AO420" s="4">
        <v>2</v>
      </c>
      <c r="AP420" s="5">
        <v>0.83530092592592586</v>
      </c>
      <c r="AQ420" s="4">
        <v>47.158957000000001</v>
      </c>
      <c r="AR420" s="4">
        <v>-88.488838000000001</v>
      </c>
      <c r="AS420" s="4">
        <v>317.60000000000002</v>
      </c>
      <c r="AT420" s="4">
        <v>41.5</v>
      </c>
      <c r="AU420" s="4">
        <v>12</v>
      </c>
      <c r="AV420" s="4">
        <v>10</v>
      </c>
      <c r="AW420" s="4" t="s">
        <v>418</v>
      </c>
      <c r="AX420" s="4">
        <v>1.216917</v>
      </c>
      <c r="AY420" s="4">
        <v>1.1000000000000001</v>
      </c>
      <c r="AZ420" s="4">
        <v>1.7753749999999999</v>
      </c>
      <c r="BA420" s="4">
        <v>11.154</v>
      </c>
      <c r="BB420" s="4">
        <v>10.35</v>
      </c>
      <c r="BC420" s="4">
        <v>0.93</v>
      </c>
      <c r="BD420" s="4">
        <v>19.515000000000001</v>
      </c>
      <c r="BE420" s="4">
        <v>1983.5229999999999</v>
      </c>
      <c r="BF420" s="4">
        <v>274.69900000000001</v>
      </c>
      <c r="BG420" s="4">
        <v>0.318</v>
      </c>
      <c r="BH420" s="4">
        <v>0.35399999999999998</v>
      </c>
      <c r="BI420" s="4">
        <v>0.67100000000000004</v>
      </c>
      <c r="BJ420" s="4">
        <v>0.246</v>
      </c>
      <c r="BK420" s="4">
        <v>0.27400000000000002</v>
      </c>
      <c r="BL420" s="4">
        <v>0.52</v>
      </c>
      <c r="BM420" s="4">
        <v>1.3465</v>
      </c>
      <c r="BQ420" s="4">
        <v>0</v>
      </c>
      <c r="BR420" s="4">
        <v>0.55055399999999999</v>
      </c>
      <c r="BS420" s="4">
        <v>-5</v>
      </c>
      <c r="BT420" s="4">
        <v>6.0000000000000001E-3</v>
      </c>
      <c r="BU420" s="4">
        <v>13.454162999999999</v>
      </c>
      <c r="BV420" s="4">
        <v>0.1212</v>
      </c>
    </row>
    <row r="421" spans="1:74" x14ac:dyDescent="0.25">
      <c r="A421" s="2">
        <v>42804</v>
      </c>
      <c r="B421" s="3">
        <v>0.6270163310185185</v>
      </c>
      <c r="C421" s="4">
        <v>13.254</v>
      </c>
      <c r="D421" s="4">
        <v>2.5657999999999999</v>
      </c>
      <c r="E421" s="4">
        <v>25658.314607</v>
      </c>
      <c r="F421" s="4">
        <v>20.100000000000001</v>
      </c>
      <c r="G421" s="4">
        <v>22.4</v>
      </c>
      <c r="H421" s="4">
        <v>180.3</v>
      </c>
      <c r="J421" s="4">
        <v>0</v>
      </c>
      <c r="K421" s="4">
        <v>0.83889999999999998</v>
      </c>
      <c r="L421" s="4">
        <v>11.1181</v>
      </c>
      <c r="M421" s="4">
        <v>2.1524000000000001</v>
      </c>
      <c r="N421" s="4">
        <v>16.8612</v>
      </c>
      <c r="O421" s="4">
        <v>18.790600000000001</v>
      </c>
      <c r="P421" s="4">
        <v>35.700000000000003</v>
      </c>
      <c r="Q421" s="4">
        <v>13.0542</v>
      </c>
      <c r="R421" s="4">
        <v>14.548</v>
      </c>
      <c r="S421" s="4">
        <v>27.6</v>
      </c>
      <c r="T421" s="4">
        <v>180.30070000000001</v>
      </c>
      <c r="W421" s="4">
        <v>0</v>
      </c>
      <c r="X421" s="4">
        <v>0</v>
      </c>
      <c r="Y421" s="4">
        <v>11.6</v>
      </c>
      <c r="Z421" s="4">
        <v>862</v>
      </c>
      <c r="AA421" s="4">
        <v>880</v>
      </c>
      <c r="AB421" s="4">
        <v>834</v>
      </c>
      <c r="AC421" s="4">
        <v>88</v>
      </c>
      <c r="AD421" s="4">
        <v>12.95</v>
      </c>
      <c r="AE421" s="4">
        <v>0.3</v>
      </c>
      <c r="AF421" s="4">
        <v>991</v>
      </c>
      <c r="AG421" s="4">
        <v>-8</v>
      </c>
      <c r="AH421" s="4">
        <v>11</v>
      </c>
      <c r="AI421" s="4">
        <v>27</v>
      </c>
      <c r="AJ421" s="4">
        <v>137</v>
      </c>
      <c r="AK421" s="4">
        <v>132.4</v>
      </c>
      <c r="AL421" s="4">
        <v>4.9000000000000004</v>
      </c>
      <c r="AM421" s="4">
        <v>142</v>
      </c>
      <c r="AN421" s="4" t="s">
        <v>155</v>
      </c>
      <c r="AO421" s="4">
        <v>2</v>
      </c>
      <c r="AP421" s="5">
        <v>0.83531250000000001</v>
      </c>
      <c r="AQ421" s="4">
        <v>47.158918</v>
      </c>
      <c r="AR421" s="4">
        <v>-88.488586999999995</v>
      </c>
      <c r="AS421" s="4">
        <v>317.3</v>
      </c>
      <c r="AT421" s="4">
        <v>42.8</v>
      </c>
      <c r="AU421" s="4">
        <v>12</v>
      </c>
      <c r="AV421" s="4">
        <v>9</v>
      </c>
      <c r="AW421" s="4" t="s">
        <v>417</v>
      </c>
      <c r="AX421" s="4">
        <v>1.1000000000000001</v>
      </c>
      <c r="AY421" s="4">
        <v>1.1000000000000001</v>
      </c>
      <c r="AZ421" s="4">
        <v>1.6708000000000001</v>
      </c>
      <c r="BA421" s="4">
        <v>11.154</v>
      </c>
      <c r="BB421" s="4">
        <v>10.5</v>
      </c>
      <c r="BC421" s="4">
        <v>0.94</v>
      </c>
      <c r="BD421" s="4">
        <v>19.209</v>
      </c>
      <c r="BE421" s="4">
        <v>2023.44</v>
      </c>
      <c r="BF421" s="4">
        <v>249.31899999999999</v>
      </c>
      <c r="BG421" s="4">
        <v>0.32100000000000001</v>
      </c>
      <c r="BH421" s="4">
        <v>0.35799999999999998</v>
      </c>
      <c r="BI421" s="4">
        <v>0.67900000000000005</v>
      </c>
      <c r="BJ421" s="4">
        <v>0.249</v>
      </c>
      <c r="BK421" s="4">
        <v>0.27700000000000002</v>
      </c>
      <c r="BL421" s="4">
        <v>0.52600000000000002</v>
      </c>
      <c r="BM421" s="4">
        <v>1.3606</v>
      </c>
      <c r="BQ421" s="4">
        <v>0</v>
      </c>
      <c r="BR421" s="4">
        <v>0.53648799999999996</v>
      </c>
      <c r="BS421" s="4">
        <v>-5</v>
      </c>
      <c r="BT421" s="4">
        <v>6.0000000000000001E-3</v>
      </c>
      <c r="BU421" s="4">
        <v>13.110426</v>
      </c>
      <c r="BV421" s="4">
        <v>0.1212</v>
      </c>
    </row>
    <row r="422" spans="1:74" x14ac:dyDescent="0.25">
      <c r="A422" s="2">
        <v>42804</v>
      </c>
      <c r="B422" s="3">
        <v>0.62702790509259254</v>
      </c>
      <c r="C422" s="4">
        <v>13.625999999999999</v>
      </c>
      <c r="D422" s="4">
        <v>1.8522000000000001</v>
      </c>
      <c r="E422" s="4">
        <v>18522.353922999999</v>
      </c>
      <c r="F422" s="4">
        <v>19.899999999999999</v>
      </c>
      <c r="G422" s="4">
        <v>22.4</v>
      </c>
      <c r="H422" s="4">
        <v>199.5</v>
      </c>
      <c r="J422" s="4">
        <v>0</v>
      </c>
      <c r="K422" s="4">
        <v>0.84299999999999997</v>
      </c>
      <c r="L422" s="4">
        <v>11.4864</v>
      </c>
      <c r="M422" s="4">
        <v>1.5612999999999999</v>
      </c>
      <c r="N422" s="4">
        <v>16.795100000000001</v>
      </c>
      <c r="O422" s="4">
        <v>18.882100000000001</v>
      </c>
      <c r="P422" s="4">
        <v>35.700000000000003</v>
      </c>
      <c r="Q422" s="4">
        <v>13.003</v>
      </c>
      <c r="R422" s="4">
        <v>14.6188</v>
      </c>
      <c r="S422" s="4">
        <v>27.6</v>
      </c>
      <c r="T422" s="4">
        <v>199.4828</v>
      </c>
      <c r="W422" s="4">
        <v>0</v>
      </c>
      <c r="X422" s="4">
        <v>0</v>
      </c>
      <c r="Y422" s="4">
        <v>11.6</v>
      </c>
      <c r="Z422" s="4">
        <v>861</v>
      </c>
      <c r="AA422" s="4">
        <v>879</v>
      </c>
      <c r="AB422" s="4">
        <v>833</v>
      </c>
      <c r="AC422" s="4">
        <v>88</v>
      </c>
      <c r="AD422" s="4">
        <v>12.95</v>
      </c>
      <c r="AE422" s="4">
        <v>0.3</v>
      </c>
      <c r="AF422" s="4">
        <v>991</v>
      </c>
      <c r="AG422" s="4">
        <v>-8</v>
      </c>
      <c r="AH422" s="4">
        <v>11</v>
      </c>
      <c r="AI422" s="4">
        <v>27</v>
      </c>
      <c r="AJ422" s="4">
        <v>137</v>
      </c>
      <c r="AK422" s="4">
        <v>131.30000000000001</v>
      </c>
      <c r="AL422" s="4">
        <v>4.7</v>
      </c>
      <c r="AM422" s="4">
        <v>142</v>
      </c>
      <c r="AN422" s="4" t="s">
        <v>155</v>
      </c>
      <c r="AO422" s="4">
        <v>2</v>
      </c>
      <c r="AP422" s="5">
        <v>0.83532407407407405</v>
      </c>
      <c r="AQ422" s="4">
        <v>47.158911000000003</v>
      </c>
      <c r="AR422" s="4">
        <v>-88.488320999999999</v>
      </c>
      <c r="AS422" s="4">
        <v>317.2</v>
      </c>
      <c r="AT422" s="4">
        <v>43.8</v>
      </c>
      <c r="AU422" s="4">
        <v>12</v>
      </c>
      <c r="AV422" s="4">
        <v>9</v>
      </c>
      <c r="AW422" s="4" t="s">
        <v>417</v>
      </c>
      <c r="AX422" s="4">
        <v>1.1708000000000001</v>
      </c>
      <c r="AY422" s="4">
        <v>1.2416</v>
      </c>
      <c r="AZ422" s="4">
        <v>1.8415999999999999</v>
      </c>
      <c r="BA422" s="4">
        <v>11.154</v>
      </c>
      <c r="BB422" s="4">
        <v>10.79</v>
      </c>
      <c r="BC422" s="4">
        <v>0.97</v>
      </c>
      <c r="BD422" s="4">
        <v>18.631</v>
      </c>
      <c r="BE422" s="4">
        <v>2125.92</v>
      </c>
      <c r="BF422" s="4">
        <v>183.92400000000001</v>
      </c>
      <c r="BG422" s="4">
        <v>0.32600000000000001</v>
      </c>
      <c r="BH422" s="4">
        <v>0.36599999999999999</v>
      </c>
      <c r="BI422" s="4">
        <v>0.69099999999999995</v>
      </c>
      <c r="BJ422" s="4">
        <v>0.252</v>
      </c>
      <c r="BK422" s="4">
        <v>0.28299999999999997</v>
      </c>
      <c r="BL422" s="4">
        <v>0.53500000000000003</v>
      </c>
      <c r="BM422" s="4">
        <v>1.5308999999999999</v>
      </c>
      <c r="BQ422" s="4">
        <v>0</v>
      </c>
      <c r="BR422" s="4">
        <v>0.47162399999999999</v>
      </c>
      <c r="BS422" s="4">
        <v>-5</v>
      </c>
      <c r="BT422" s="4">
        <v>6.0000000000000001E-3</v>
      </c>
      <c r="BU422" s="4">
        <v>11.525312</v>
      </c>
      <c r="BV422" s="4">
        <v>0.1212</v>
      </c>
    </row>
    <row r="423" spans="1:74" x14ac:dyDescent="0.25">
      <c r="A423" s="2">
        <v>42804</v>
      </c>
      <c r="B423" s="3">
        <v>0.62703947916666669</v>
      </c>
      <c r="C423" s="4">
        <v>13.981999999999999</v>
      </c>
      <c r="D423" s="4">
        <v>0.95069999999999999</v>
      </c>
      <c r="E423" s="4">
        <v>9506.6694420000003</v>
      </c>
      <c r="F423" s="4">
        <v>17.8</v>
      </c>
      <c r="G423" s="4">
        <v>22.3</v>
      </c>
      <c r="H423" s="4">
        <v>139.6</v>
      </c>
      <c r="J423" s="4">
        <v>0</v>
      </c>
      <c r="K423" s="4">
        <v>0.84919999999999995</v>
      </c>
      <c r="L423" s="4">
        <v>11.8735</v>
      </c>
      <c r="M423" s="4">
        <v>0.80730000000000002</v>
      </c>
      <c r="N423" s="4">
        <v>15.138199999999999</v>
      </c>
      <c r="O423" s="4">
        <v>18.9375</v>
      </c>
      <c r="P423" s="4">
        <v>34.1</v>
      </c>
      <c r="Q423" s="4">
        <v>11.7202</v>
      </c>
      <c r="R423" s="4">
        <v>14.6617</v>
      </c>
      <c r="S423" s="4">
        <v>26.4</v>
      </c>
      <c r="T423" s="4">
        <v>139.5598</v>
      </c>
      <c r="W423" s="4">
        <v>0</v>
      </c>
      <c r="X423" s="4">
        <v>0</v>
      </c>
      <c r="Y423" s="4">
        <v>11.5</v>
      </c>
      <c r="Z423" s="4">
        <v>862</v>
      </c>
      <c r="AA423" s="4">
        <v>876</v>
      </c>
      <c r="AB423" s="4">
        <v>833</v>
      </c>
      <c r="AC423" s="4">
        <v>88</v>
      </c>
      <c r="AD423" s="4">
        <v>12.95</v>
      </c>
      <c r="AE423" s="4">
        <v>0.3</v>
      </c>
      <c r="AF423" s="4">
        <v>991</v>
      </c>
      <c r="AG423" s="4">
        <v>-8</v>
      </c>
      <c r="AH423" s="4">
        <v>11</v>
      </c>
      <c r="AI423" s="4">
        <v>27</v>
      </c>
      <c r="AJ423" s="4">
        <v>137</v>
      </c>
      <c r="AK423" s="4">
        <v>132.30000000000001</v>
      </c>
      <c r="AL423" s="4">
        <v>4.7</v>
      </c>
      <c r="AM423" s="4">
        <v>142</v>
      </c>
      <c r="AN423" s="4" t="s">
        <v>155</v>
      </c>
      <c r="AO423" s="4">
        <v>2</v>
      </c>
      <c r="AP423" s="5">
        <v>0.8353356481481482</v>
      </c>
      <c r="AQ423" s="4">
        <v>47.158915999999998</v>
      </c>
      <c r="AR423" s="4">
        <v>-88.488045999999997</v>
      </c>
      <c r="AS423" s="4">
        <v>316.89999999999998</v>
      </c>
      <c r="AT423" s="4">
        <v>44.7</v>
      </c>
      <c r="AU423" s="4">
        <v>12</v>
      </c>
      <c r="AV423" s="4">
        <v>9</v>
      </c>
      <c r="AW423" s="4" t="s">
        <v>417</v>
      </c>
      <c r="AX423" s="4">
        <v>1.3415999999999999</v>
      </c>
      <c r="AY423" s="4">
        <v>1.5124</v>
      </c>
      <c r="AZ423" s="4">
        <v>2.1124000000000001</v>
      </c>
      <c r="BA423" s="4">
        <v>11.154</v>
      </c>
      <c r="BB423" s="4">
        <v>11.27</v>
      </c>
      <c r="BC423" s="4">
        <v>1.01</v>
      </c>
      <c r="BD423" s="4">
        <v>17.756</v>
      </c>
      <c r="BE423" s="4">
        <v>2262.3490000000002</v>
      </c>
      <c r="BF423" s="4">
        <v>97.903999999999996</v>
      </c>
      <c r="BG423" s="4">
        <v>0.30199999999999999</v>
      </c>
      <c r="BH423" s="4">
        <v>0.378</v>
      </c>
      <c r="BI423" s="4">
        <v>0.68</v>
      </c>
      <c r="BJ423" s="4">
        <v>0.23400000000000001</v>
      </c>
      <c r="BK423" s="4">
        <v>0.29299999999999998</v>
      </c>
      <c r="BL423" s="4">
        <v>0.52600000000000002</v>
      </c>
      <c r="BM423" s="4">
        <v>1.1026</v>
      </c>
      <c r="BQ423" s="4">
        <v>0</v>
      </c>
      <c r="BR423" s="4">
        <v>0.38337199999999999</v>
      </c>
      <c r="BS423" s="4">
        <v>-5</v>
      </c>
      <c r="BT423" s="4">
        <v>6.0000000000000001E-3</v>
      </c>
      <c r="BU423" s="4">
        <v>9.3686439999999997</v>
      </c>
      <c r="BV423" s="4">
        <v>0.1212</v>
      </c>
    </row>
    <row r="424" spans="1:74" x14ac:dyDescent="0.25">
      <c r="A424" s="2">
        <v>42804</v>
      </c>
      <c r="B424" s="3">
        <v>0.62705105324074073</v>
      </c>
      <c r="C424" s="4">
        <v>14.509</v>
      </c>
      <c r="D424" s="4">
        <v>0.50690000000000002</v>
      </c>
      <c r="E424" s="4">
        <v>5068.7010819999996</v>
      </c>
      <c r="F424" s="4">
        <v>16.8</v>
      </c>
      <c r="G424" s="4">
        <v>22.3</v>
      </c>
      <c r="H424" s="4">
        <v>108.9</v>
      </c>
      <c r="J424" s="4">
        <v>0</v>
      </c>
      <c r="K424" s="4">
        <v>0.84909999999999997</v>
      </c>
      <c r="L424" s="4">
        <v>12.3193</v>
      </c>
      <c r="M424" s="4">
        <v>0.4304</v>
      </c>
      <c r="N424" s="4">
        <v>14.3057</v>
      </c>
      <c r="O424" s="4">
        <v>18.920000000000002</v>
      </c>
      <c r="P424" s="4">
        <v>33.200000000000003</v>
      </c>
      <c r="Q424" s="4">
        <v>11.075699999999999</v>
      </c>
      <c r="R424" s="4">
        <v>14.648199999999999</v>
      </c>
      <c r="S424" s="4">
        <v>25.7</v>
      </c>
      <c r="T424" s="4">
        <v>108.864</v>
      </c>
      <c r="W424" s="4">
        <v>0</v>
      </c>
      <c r="X424" s="4">
        <v>0</v>
      </c>
      <c r="Y424" s="4">
        <v>11.5</v>
      </c>
      <c r="Z424" s="4">
        <v>861</v>
      </c>
      <c r="AA424" s="4">
        <v>874</v>
      </c>
      <c r="AB424" s="4">
        <v>833</v>
      </c>
      <c r="AC424" s="4">
        <v>88</v>
      </c>
      <c r="AD424" s="4">
        <v>12.95</v>
      </c>
      <c r="AE424" s="4">
        <v>0.3</v>
      </c>
      <c r="AF424" s="4">
        <v>991</v>
      </c>
      <c r="AG424" s="4">
        <v>-8</v>
      </c>
      <c r="AH424" s="4">
        <v>11</v>
      </c>
      <c r="AI424" s="4">
        <v>27</v>
      </c>
      <c r="AJ424" s="4">
        <v>136.69999999999999</v>
      </c>
      <c r="AK424" s="4">
        <v>133</v>
      </c>
      <c r="AL424" s="4">
        <v>4.5999999999999996</v>
      </c>
      <c r="AM424" s="4">
        <v>142</v>
      </c>
      <c r="AN424" s="4" t="s">
        <v>155</v>
      </c>
      <c r="AO424" s="4">
        <v>2</v>
      </c>
      <c r="AP424" s="5">
        <v>0.83534722222222213</v>
      </c>
      <c r="AQ424" s="4">
        <v>47.158925000000004</v>
      </c>
      <c r="AR424" s="4">
        <v>-88.487768000000003</v>
      </c>
      <c r="AS424" s="4">
        <v>316.7</v>
      </c>
      <c r="AT424" s="4">
        <v>45.5</v>
      </c>
      <c r="AU424" s="4">
        <v>12</v>
      </c>
      <c r="AV424" s="4">
        <v>9</v>
      </c>
      <c r="AW424" s="4" t="s">
        <v>417</v>
      </c>
      <c r="AX424" s="4">
        <v>1.4</v>
      </c>
      <c r="AY424" s="4">
        <v>1.6</v>
      </c>
      <c r="AZ424" s="4">
        <v>2.2707999999999999</v>
      </c>
      <c r="BA424" s="4">
        <v>11.154</v>
      </c>
      <c r="BB424" s="4">
        <v>11.26</v>
      </c>
      <c r="BC424" s="4">
        <v>1.01</v>
      </c>
      <c r="BD424" s="4">
        <v>17.774000000000001</v>
      </c>
      <c r="BE424" s="4">
        <v>2335.165</v>
      </c>
      <c r="BF424" s="4">
        <v>51.921999999999997</v>
      </c>
      <c r="BG424" s="4">
        <v>0.28399999999999997</v>
      </c>
      <c r="BH424" s="4">
        <v>0.376</v>
      </c>
      <c r="BI424" s="4">
        <v>0.66</v>
      </c>
      <c r="BJ424" s="4">
        <v>0.22</v>
      </c>
      <c r="BK424" s="4">
        <v>0.29099999999999998</v>
      </c>
      <c r="BL424" s="4">
        <v>0.51100000000000001</v>
      </c>
      <c r="BM424" s="4">
        <v>0.85560000000000003</v>
      </c>
      <c r="BQ424" s="4">
        <v>0</v>
      </c>
      <c r="BR424" s="4">
        <v>0.30408099999999999</v>
      </c>
      <c r="BS424" s="4">
        <v>-5</v>
      </c>
      <c r="BT424" s="4">
        <v>6.0000000000000001E-3</v>
      </c>
      <c r="BU424" s="4">
        <v>7.4309820000000002</v>
      </c>
      <c r="BV424" s="4">
        <v>0.1212</v>
      </c>
    </row>
    <row r="425" spans="1:74" x14ac:dyDescent="0.25">
      <c r="A425" s="2">
        <v>42804</v>
      </c>
      <c r="B425" s="3">
        <v>0.62706262731481488</v>
      </c>
      <c r="C425" s="4">
        <v>14.641</v>
      </c>
      <c r="D425" s="4">
        <v>0.89280000000000004</v>
      </c>
      <c r="E425" s="4">
        <v>8928.4799320000002</v>
      </c>
      <c r="F425" s="4">
        <v>16.600000000000001</v>
      </c>
      <c r="G425" s="4">
        <v>20.8</v>
      </c>
      <c r="H425" s="4">
        <v>79.7</v>
      </c>
      <c r="J425" s="4">
        <v>0</v>
      </c>
      <c r="K425" s="4">
        <v>0.84399999999999997</v>
      </c>
      <c r="L425" s="4">
        <v>12.356999999999999</v>
      </c>
      <c r="M425" s="4">
        <v>0.75360000000000005</v>
      </c>
      <c r="N425" s="4">
        <v>14.0105</v>
      </c>
      <c r="O425" s="4">
        <v>17.589400000000001</v>
      </c>
      <c r="P425" s="4">
        <v>31.6</v>
      </c>
      <c r="Q425" s="4">
        <v>10.847200000000001</v>
      </c>
      <c r="R425" s="4">
        <v>13.618</v>
      </c>
      <c r="S425" s="4">
        <v>24.5</v>
      </c>
      <c r="T425" s="4">
        <v>79.704700000000003</v>
      </c>
      <c r="W425" s="4">
        <v>0</v>
      </c>
      <c r="X425" s="4">
        <v>0</v>
      </c>
      <c r="Y425" s="4">
        <v>11.5</v>
      </c>
      <c r="Z425" s="4">
        <v>859</v>
      </c>
      <c r="AA425" s="4">
        <v>872</v>
      </c>
      <c r="AB425" s="4">
        <v>832</v>
      </c>
      <c r="AC425" s="4">
        <v>88</v>
      </c>
      <c r="AD425" s="4">
        <v>12.95</v>
      </c>
      <c r="AE425" s="4">
        <v>0.3</v>
      </c>
      <c r="AF425" s="4">
        <v>991</v>
      </c>
      <c r="AG425" s="4">
        <v>-8</v>
      </c>
      <c r="AH425" s="4">
        <v>10.723000000000001</v>
      </c>
      <c r="AI425" s="4">
        <v>27</v>
      </c>
      <c r="AJ425" s="4">
        <v>136.30000000000001</v>
      </c>
      <c r="AK425" s="4">
        <v>133.6</v>
      </c>
      <c r="AL425" s="4">
        <v>4.5999999999999996</v>
      </c>
      <c r="AM425" s="4">
        <v>142</v>
      </c>
      <c r="AN425" s="4" t="s">
        <v>155</v>
      </c>
      <c r="AO425" s="4">
        <v>1</v>
      </c>
      <c r="AP425" s="5">
        <v>0.83535879629629628</v>
      </c>
      <c r="AQ425" s="4">
        <v>47.158932</v>
      </c>
      <c r="AR425" s="4">
        <v>-88.487493999999998</v>
      </c>
      <c r="AS425" s="4">
        <v>316.3</v>
      </c>
      <c r="AT425" s="4">
        <v>45.7</v>
      </c>
      <c r="AU425" s="4">
        <v>12</v>
      </c>
      <c r="AV425" s="4">
        <v>9</v>
      </c>
      <c r="AW425" s="4" t="s">
        <v>417</v>
      </c>
      <c r="AX425" s="4">
        <v>0.97519999999999996</v>
      </c>
      <c r="AY425" s="4">
        <v>1.1752</v>
      </c>
      <c r="AZ425" s="4">
        <v>1.5920000000000001</v>
      </c>
      <c r="BA425" s="4">
        <v>11.154</v>
      </c>
      <c r="BB425" s="4">
        <v>10.87</v>
      </c>
      <c r="BC425" s="4">
        <v>0.97</v>
      </c>
      <c r="BD425" s="4">
        <v>18.481999999999999</v>
      </c>
      <c r="BE425" s="4">
        <v>2278.1880000000001</v>
      </c>
      <c r="BF425" s="4">
        <v>88.426000000000002</v>
      </c>
      <c r="BG425" s="4">
        <v>0.27100000000000002</v>
      </c>
      <c r="BH425" s="4">
        <v>0.34</v>
      </c>
      <c r="BI425" s="4">
        <v>0.61</v>
      </c>
      <c r="BJ425" s="4">
        <v>0.20899999999999999</v>
      </c>
      <c r="BK425" s="4">
        <v>0.26300000000000001</v>
      </c>
      <c r="BL425" s="4">
        <v>0.47199999999999998</v>
      </c>
      <c r="BM425" s="4">
        <v>0.60929999999999995</v>
      </c>
      <c r="BQ425" s="4">
        <v>0</v>
      </c>
      <c r="BR425" s="4">
        <v>0.24616399999999999</v>
      </c>
      <c r="BS425" s="4">
        <v>-5</v>
      </c>
      <c r="BT425" s="4">
        <v>6.0000000000000001E-3</v>
      </c>
      <c r="BU425" s="4">
        <v>6.0156330000000002</v>
      </c>
      <c r="BV425" s="4">
        <v>0.1212</v>
      </c>
    </row>
    <row r="426" spans="1:74" x14ac:dyDescent="0.25">
      <c r="A426" s="2">
        <v>42804</v>
      </c>
      <c r="B426" s="3">
        <v>0.62707420138888892</v>
      </c>
      <c r="C426" s="4">
        <v>14.308</v>
      </c>
      <c r="D426" s="4">
        <v>1.8149</v>
      </c>
      <c r="E426" s="4">
        <v>18148.648648999999</v>
      </c>
      <c r="F426" s="4">
        <v>16.600000000000001</v>
      </c>
      <c r="G426" s="4">
        <v>14.1</v>
      </c>
      <c r="H426" s="4">
        <v>51.6</v>
      </c>
      <c r="J426" s="4">
        <v>0</v>
      </c>
      <c r="K426" s="4">
        <v>0.83750000000000002</v>
      </c>
      <c r="L426" s="4">
        <v>11.982799999999999</v>
      </c>
      <c r="M426" s="4">
        <v>1.5199</v>
      </c>
      <c r="N426" s="4">
        <v>13.902200000000001</v>
      </c>
      <c r="O426" s="4">
        <v>11.8085</v>
      </c>
      <c r="P426" s="4">
        <v>25.7</v>
      </c>
      <c r="Q426" s="4">
        <v>10.763299999999999</v>
      </c>
      <c r="R426" s="4">
        <v>9.1423000000000005</v>
      </c>
      <c r="S426" s="4">
        <v>19.899999999999999</v>
      </c>
      <c r="T426" s="4">
        <v>51.576500000000003</v>
      </c>
      <c r="W426" s="4">
        <v>0</v>
      </c>
      <c r="X426" s="4">
        <v>0</v>
      </c>
      <c r="Y426" s="4">
        <v>11.5</v>
      </c>
      <c r="Z426" s="4">
        <v>858</v>
      </c>
      <c r="AA426" s="4">
        <v>870</v>
      </c>
      <c r="AB426" s="4">
        <v>834</v>
      </c>
      <c r="AC426" s="4">
        <v>88</v>
      </c>
      <c r="AD426" s="4">
        <v>12.95</v>
      </c>
      <c r="AE426" s="4">
        <v>0.3</v>
      </c>
      <c r="AF426" s="4">
        <v>991</v>
      </c>
      <c r="AG426" s="4">
        <v>-8</v>
      </c>
      <c r="AH426" s="4">
        <v>10</v>
      </c>
      <c r="AI426" s="4">
        <v>27</v>
      </c>
      <c r="AJ426" s="4">
        <v>137</v>
      </c>
      <c r="AK426" s="4">
        <v>135</v>
      </c>
      <c r="AL426" s="4">
        <v>4.7</v>
      </c>
      <c r="AM426" s="4">
        <v>142</v>
      </c>
      <c r="AN426" s="4" t="s">
        <v>155</v>
      </c>
      <c r="AO426" s="4">
        <v>1</v>
      </c>
      <c r="AP426" s="5">
        <v>0.83537037037037043</v>
      </c>
      <c r="AQ426" s="4">
        <v>47.158935999999997</v>
      </c>
      <c r="AR426" s="4">
        <v>-88.487227000000004</v>
      </c>
      <c r="AS426" s="4">
        <v>316.10000000000002</v>
      </c>
      <c r="AT426" s="4">
        <v>43.3</v>
      </c>
      <c r="AU426" s="4">
        <v>12</v>
      </c>
      <c r="AV426" s="4">
        <v>9</v>
      </c>
      <c r="AW426" s="4" t="s">
        <v>417</v>
      </c>
      <c r="AX426" s="4">
        <v>0.8</v>
      </c>
      <c r="AY426" s="4">
        <v>1</v>
      </c>
      <c r="AZ426" s="4">
        <v>1.3</v>
      </c>
      <c r="BA426" s="4">
        <v>11.154</v>
      </c>
      <c r="BB426" s="4">
        <v>10.41</v>
      </c>
      <c r="BC426" s="4">
        <v>0.93</v>
      </c>
      <c r="BD426" s="4">
        <v>19.405999999999999</v>
      </c>
      <c r="BE426" s="4">
        <v>2145.3130000000001</v>
      </c>
      <c r="BF426" s="4">
        <v>173.19200000000001</v>
      </c>
      <c r="BG426" s="4">
        <v>0.26100000000000001</v>
      </c>
      <c r="BH426" s="4">
        <v>0.221</v>
      </c>
      <c r="BI426" s="4">
        <v>0.48199999999999998</v>
      </c>
      <c r="BJ426" s="4">
        <v>0.20200000000000001</v>
      </c>
      <c r="BK426" s="4">
        <v>0.17100000000000001</v>
      </c>
      <c r="BL426" s="4">
        <v>0.373</v>
      </c>
      <c r="BM426" s="4">
        <v>0.38290000000000002</v>
      </c>
      <c r="BQ426" s="4">
        <v>0</v>
      </c>
      <c r="BR426" s="4">
        <v>0.19062899999999999</v>
      </c>
      <c r="BS426" s="4">
        <v>-5</v>
      </c>
      <c r="BT426" s="4">
        <v>5.7229999999999998E-3</v>
      </c>
      <c r="BU426" s="4">
        <v>4.6584969999999997</v>
      </c>
      <c r="BV426" s="4">
        <v>0.115605</v>
      </c>
    </row>
    <row r="427" spans="1:74" x14ac:dyDescent="0.25">
      <c r="A427" s="2">
        <v>42804</v>
      </c>
      <c r="B427" s="3">
        <v>0.62708577546296296</v>
      </c>
      <c r="C427" s="4">
        <v>13.787000000000001</v>
      </c>
      <c r="D427" s="4">
        <v>2.0165999999999999</v>
      </c>
      <c r="E427" s="4">
        <v>20165.956739000001</v>
      </c>
      <c r="F427" s="4">
        <v>16.5</v>
      </c>
      <c r="G427" s="4">
        <v>10.4</v>
      </c>
      <c r="H427" s="4">
        <v>110</v>
      </c>
      <c r="J427" s="4">
        <v>0</v>
      </c>
      <c r="K427" s="4">
        <v>0.83989999999999998</v>
      </c>
      <c r="L427" s="4">
        <v>11.5794</v>
      </c>
      <c r="M427" s="4">
        <v>1.6937</v>
      </c>
      <c r="N427" s="4">
        <v>13.8436</v>
      </c>
      <c r="O427" s="4">
        <v>8.7489000000000008</v>
      </c>
      <c r="P427" s="4">
        <v>22.6</v>
      </c>
      <c r="Q427" s="4">
        <v>10.7178</v>
      </c>
      <c r="R427" s="4">
        <v>6.7733999999999996</v>
      </c>
      <c r="S427" s="4">
        <v>17.5</v>
      </c>
      <c r="T427" s="4">
        <v>110.03449999999999</v>
      </c>
      <c r="W427" s="4">
        <v>0</v>
      </c>
      <c r="X427" s="4">
        <v>0</v>
      </c>
      <c r="Y427" s="4">
        <v>11.5</v>
      </c>
      <c r="Z427" s="4">
        <v>858</v>
      </c>
      <c r="AA427" s="4">
        <v>871</v>
      </c>
      <c r="AB427" s="4">
        <v>834</v>
      </c>
      <c r="AC427" s="4">
        <v>88</v>
      </c>
      <c r="AD427" s="4">
        <v>12.95</v>
      </c>
      <c r="AE427" s="4">
        <v>0.3</v>
      </c>
      <c r="AF427" s="4">
        <v>991</v>
      </c>
      <c r="AG427" s="4">
        <v>-8</v>
      </c>
      <c r="AH427" s="4">
        <v>10</v>
      </c>
      <c r="AI427" s="4">
        <v>27</v>
      </c>
      <c r="AJ427" s="4">
        <v>136.69999999999999</v>
      </c>
      <c r="AK427" s="4">
        <v>134.4</v>
      </c>
      <c r="AL427" s="4">
        <v>4.5999999999999996</v>
      </c>
      <c r="AM427" s="4">
        <v>142</v>
      </c>
      <c r="AN427" s="4" t="s">
        <v>155</v>
      </c>
      <c r="AO427" s="4">
        <v>1</v>
      </c>
      <c r="AP427" s="5">
        <v>0.83538194444444447</v>
      </c>
      <c r="AQ427" s="4">
        <v>47.158934000000002</v>
      </c>
      <c r="AR427" s="4">
        <v>-88.486977999999993</v>
      </c>
      <c r="AS427" s="4">
        <v>315.7</v>
      </c>
      <c r="AT427" s="4">
        <v>42.3</v>
      </c>
      <c r="AU427" s="4">
        <v>12</v>
      </c>
      <c r="AV427" s="4">
        <v>9</v>
      </c>
      <c r="AW427" s="4" t="s">
        <v>417</v>
      </c>
      <c r="AX427" s="4">
        <v>0.94159999999999999</v>
      </c>
      <c r="AY427" s="4">
        <v>1.2123999999999999</v>
      </c>
      <c r="AZ427" s="4">
        <v>1.5124</v>
      </c>
      <c r="BA427" s="4">
        <v>11.154</v>
      </c>
      <c r="BB427" s="4">
        <v>10.57</v>
      </c>
      <c r="BC427" s="4">
        <v>0.95</v>
      </c>
      <c r="BD427" s="4">
        <v>19.065999999999999</v>
      </c>
      <c r="BE427" s="4">
        <v>2108.1149999999998</v>
      </c>
      <c r="BF427" s="4">
        <v>196.25200000000001</v>
      </c>
      <c r="BG427" s="4">
        <v>0.26400000000000001</v>
      </c>
      <c r="BH427" s="4">
        <v>0.16700000000000001</v>
      </c>
      <c r="BI427" s="4">
        <v>0.43099999999999999</v>
      </c>
      <c r="BJ427" s="4">
        <v>0.20399999999999999</v>
      </c>
      <c r="BK427" s="4">
        <v>0.129</v>
      </c>
      <c r="BL427" s="4">
        <v>0.33300000000000002</v>
      </c>
      <c r="BM427" s="4">
        <v>0.8306</v>
      </c>
      <c r="BQ427" s="4">
        <v>0</v>
      </c>
      <c r="BR427" s="4">
        <v>0.18507999999999999</v>
      </c>
      <c r="BS427" s="4">
        <v>-5</v>
      </c>
      <c r="BT427" s="4">
        <v>5.2769999999999996E-3</v>
      </c>
      <c r="BU427" s="4">
        <v>4.5228929999999998</v>
      </c>
      <c r="BV427" s="4">
        <v>0.106595</v>
      </c>
    </row>
    <row r="428" spans="1:74" x14ac:dyDescent="0.25">
      <c r="A428" s="2">
        <v>42804</v>
      </c>
      <c r="B428" s="3">
        <v>0.627097349537037</v>
      </c>
      <c r="C428" s="4">
        <v>13.887</v>
      </c>
      <c r="D428" s="4">
        <v>1.6829000000000001</v>
      </c>
      <c r="E428" s="4">
        <v>16828.954984</v>
      </c>
      <c r="F428" s="4">
        <v>15.5</v>
      </c>
      <c r="G428" s="4">
        <v>10.5</v>
      </c>
      <c r="H428" s="4">
        <v>89.8</v>
      </c>
      <c r="J428" s="4">
        <v>0</v>
      </c>
      <c r="K428" s="4">
        <v>0.84250000000000003</v>
      </c>
      <c r="L428" s="4">
        <v>11.699299999999999</v>
      </c>
      <c r="M428" s="4">
        <v>1.4177999999999999</v>
      </c>
      <c r="N428" s="4">
        <v>13.0848</v>
      </c>
      <c r="O428" s="4">
        <v>8.86</v>
      </c>
      <c r="P428" s="4">
        <v>21.9</v>
      </c>
      <c r="Q428" s="4">
        <v>10.130000000000001</v>
      </c>
      <c r="R428" s="4">
        <v>6.8592000000000004</v>
      </c>
      <c r="S428" s="4">
        <v>17</v>
      </c>
      <c r="T428" s="4">
        <v>89.786799999999999</v>
      </c>
      <c r="W428" s="4">
        <v>0</v>
      </c>
      <c r="X428" s="4">
        <v>0</v>
      </c>
      <c r="Y428" s="4">
        <v>11.5</v>
      </c>
      <c r="Z428" s="4">
        <v>859</v>
      </c>
      <c r="AA428" s="4">
        <v>873</v>
      </c>
      <c r="AB428" s="4">
        <v>834</v>
      </c>
      <c r="AC428" s="4">
        <v>88</v>
      </c>
      <c r="AD428" s="4">
        <v>12.94</v>
      </c>
      <c r="AE428" s="4">
        <v>0.3</v>
      </c>
      <c r="AF428" s="4">
        <v>992</v>
      </c>
      <c r="AG428" s="4">
        <v>-8</v>
      </c>
      <c r="AH428" s="4">
        <v>10</v>
      </c>
      <c r="AI428" s="4">
        <v>27</v>
      </c>
      <c r="AJ428" s="4">
        <v>136</v>
      </c>
      <c r="AK428" s="4">
        <v>133</v>
      </c>
      <c r="AL428" s="4">
        <v>4.5</v>
      </c>
      <c r="AM428" s="4">
        <v>142</v>
      </c>
      <c r="AN428" s="4" t="s">
        <v>155</v>
      </c>
      <c r="AO428" s="4">
        <v>1</v>
      </c>
      <c r="AP428" s="5">
        <v>0.83539351851851851</v>
      </c>
      <c r="AQ428" s="4">
        <v>47.158917000000002</v>
      </c>
      <c r="AR428" s="4">
        <v>-88.486745999999997</v>
      </c>
      <c r="AS428" s="4">
        <v>315.3</v>
      </c>
      <c r="AT428" s="4">
        <v>40.9</v>
      </c>
      <c r="AU428" s="4">
        <v>12</v>
      </c>
      <c r="AV428" s="4">
        <v>9</v>
      </c>
      <c r="AW428" s="4" t="s">
        <v>417</v>
      </c>
      <c r="AX428" s="4">
        <v>1.2123999999999999</v>
      </c>
      <c r="AY428" s="4">
        <v>1.0875999999999999</v>
      </c>
      <c r="AZ428" s="4">
        <v>1.8124</v>
      </c>
      <c r="BA428" s="4">
        <v>11.154</v>
      </c>
      <c r="BB428" s="4">
        <v>10.76</v>
      </c>
      <c r="BC428" s="4">
        <v>0.96</v>
      </c>
      <c r="BD428" s="4">
        <v>18.7</v>
      </c>
      <c r="BE428" s="4">
        <v>2155.6729999999998</v>
      </c>
      <c r="BF428" s="4">
        <v>166.267</v>
      </c>
      <c r="BG428" s="4">
        <v>0.252</v>
      </c>
      <c r="BH428" s="4">
        <v>0.17100000000000001</v>
      </c>
      <c r="BI428" s="4">
        <v>0.42299999999999999</v>
      </c>
      <c r="BJ428" s="4">
        <v>0.19500000000000001</v>
      </c>
      <c r="BK428" s="4">
        <v>0.13200000000000001</v>
      </c>
      <c r="BL428" s="4">
        <v>0.32800000000000001</v>
      </c>
      <c r="BM428" s="4">
        <v>0.68600000000000005</v>
      </c>
      <c r="BQ428" s="4">
        <v>0</v>
      </c>
      <c r="BR428" s="4">
        <v>0.20291999999999999</v>
      </c>
      <c r="BS428" s="4">
        <v>-5</v>
      </c>
      <c r="BT428" s="4">
        <v>6.0000000000000001E-3</v>
      </c>
      <c r="BU428" s="4">
        <v>4.9588570000000001</v>
      </c>
      <c r="BV428" s="4">
        <v>0.1212</v>
      </c>
    </row>
    <row r="429" spans="1:74" x14ac:dyDescent="0.25">
      <c r="A429" s="2">
        <v>42804</v>
      </c>
      <c r="B429" s="3">
        <v>0.62710892361111115</v>
      </c>
      <c r="C429" s="4">
        <v>13.973000000000001</v>
      </c>
      <c r="D429" s="4">
        <v>1.3479000000000001</v>
      </c>
      <c r="E429" s="4">
        <v>13478.917568999999</v>
      </c>
      <c r="F429" s="4">
        <v>14.2</v>
      </c>
      <c r="G429" s="4">
        <v>10.8</v>
      </c>
      <c r="H429" s="4">
        <v>101.8</v>
      </c>
      <c r="J429" s="4">
        <v>0</v>
      </c>
      <c r="K429" s="4">
        <v>0.84519999999999995</v>
      </c>
      <c r="L429" s="4">
        <v>11.809100000000001</v>
      </c>
      <c r="M429" s="4">
        <v>1.1392</v>
      </c>
      <c r="N429" s="4">
        <v>12.001200000000001</v>
      </c>
      <c r="O429" s="4">
        <v>9.1277000000000008</v>
      </c>
      <c r="P429" s="4">
        <v>21.1</v>
      </c>
      <c r="Q429" s="4">
        <v>9.2911000000000001</v>
      </c>
      <c r="R429" s="4">
        <v>7.0664999999999996</v>
      </c>
      <c r="S429" s="4">
        <v>16.399999999999999</v>
      </c>
      <c r="T429" s="4">
        <v>101.7758</v>
      </c>
      <c r="W429" s="4">
        <v>0</v>
      </c>
      <c r="X429" s="4">
        <v>0</v>
      </c>
      <c r="Y429" s="4">
        <v>11.5</v>
      </c>
      <c r="Z429" s="4">
        <v>860</v>
      </c>
      <c r="AA429" s="4">
        <v>873</v>
      </c>
      <c r="AB429" s="4">
        <v>832</v>
      </c>
      <c r="AC429" s="4">
        <v>88</v>
      </c>
      <c r="AD429" s="4">
        <v>12.94</v>
      </c>
      <c r="AE429" s="4">
        <v>0.3</v>
      </c>
      <c r="AF429" s="4">
        <v>992</v>
      </c>
      <c r="AG429" s="4">
        <v>-8</v>
      </c>
      <c r="AH429" s="4">
        <v>10</v>
      </c>
      <c r="AI429" s="4">
        <v>27</v>
      </c>
      <c r="AJ429" s="4">
        <v>136.30000000000001</v>
      </c>
      <c r="AK429" s="4">
        <v>133</v>
      </c>
      <c r="AL429" s="4">
        <v>4.5</v>
      </c>
      <c r="AM429" s="4">
        <v>142</v>
      </c>
      <c r="AN429" s="4" t="s">
        <v>155</v>
      </c>
      <c r="AO429" s="4">
        <v>1</v>
      </c>
      <c r="AP429" s="5">
        <v>0.83540509259259255</v>
      </c>
      <c r="AQ429" s="4">
        <v>47.158890999999997</v>
      </c>
      <c r="AR429" s="4">
        <v>-88.486532999999994</v>
      </c>
      <c r="AS429" s="4">
        <v>314.7</v>
      </c>
      <c r="AT429" s="4">
        <v>37</v>
      </c>
      <c r="AU429" s="4">
        <v>12</v>
      </c>
      <c r="AV429" s="4">
        <v>9</v>
      </c>
      <c r="AW429" s="4" t="s">
        <v>417</v>
      </c>
      <c r="AX429" s="4">
        <v>1.3</v>
      </c>
      <c r="AY429" s="4">
        <v>1.0708</v>
      </c>
      <c r="AZ429" s="4">
        <v>1.9708000000000001</v>
      </c>
      <c r="BA429" s="4">
        <v>11.154</v>
      </c>
      <c r="BB429" s="4">
        <v>10.96</v>
      </c>
      <c r="BC429" s="4">
        <v>0.98</v>
      </c>
      <c r="BD429" s="4">
        <v>18.321000000000002</v>
      </c>
      <c r="BE429" s="4">
        <v>2204.14</v>
      </c>
      <c r="BF429" s="4">
        <v>135.33000000000001</v>
      </c>
      <c r="BG429" s="4">
        <v>0.23499999999999999</v>
      </c>
      <c r="BH429" s="4">
        <v>0.17799999999999999</v>
      </c>
      <c r="BI429" s="4">
        <v>0.41299999999999998</v>
      </c>
      <c r="BJ429" s="4">
        <v>0.182</v>
      </c>
      <c r="BK429" s="4">
        <v>0.13800000000000001</v>
      </c>
      <c r="BL429" s="4">
        <v>0.32</v>
      </c>
      <c r="BM429" s="4">
        <v>0.78769999999999996</v>
      </c>
      <c r="BQ429" s="4">
        <v>0</v>
      </c>
      <c r="BR429" s="4">
        <v>0.17787800000000001</v>
      </c>
      <c r="BS429" s="4">
        <v>-5</v>
      </c>
      <c r="BT429" s="4">
        <v>6.2769999999999996E-3</v>
      </c>
      <c r="BU429" s="4">
        <v>4.3468939999999998</v>
      </c>
      <c r="BV429" s="4">
        <v>0.12679499999999999</v>
      </c>
    </row>
    <row r="430" spans="1:74" x14ac:dyDescent="0.25">
      <c r="A430" s="2">
        <v>42804</v>
      </c>
      <c r="B430" s="3">
        <v>0.62712049768518519</v>
      </c>
      <c r="C430" s="4">
        <v>14.138</v>
      </c>
      <c r="D430" s="4">
        <v>1.0530999999999999</v>
      </c>
      <c r="E430" s="4">
        <v>10531.373855</v>
      </c>
      <c r="F430" s="4">
        <v>14.2</v>
      </c>
      <c r="G430" s="4">
        <v>14.3</v>
      </c>
      <c r="H430" s="4">
        <v>118.7</v>
      </c>
      <c r="J430" s="4">
        <v>0</v>
      </c>
      <c r="K430" s="4">
        <v>0.84670000000000001</v>
      </c>
      <c r="L430" s="4">
        <v>11.9704</v>
      </c>
      <c r="M430" s="4">
        <v>0.89159999999999995</v>
      </c>
      <c r="N430" s="4">
        <v>12.022500000000001</v>
      </c>
      <c r="O430" s="4">
        <v>12.121</v>
      </c>
      <c r="P430" s="4">
        <v>24.1</v>
      </c>
      <c r="Q430" s="4">
        <v>9.3076000000000008</v>
      </c>
      <c r="R430" s="4">
        <v>9.3838000000000008</v>
      </c>
      <c r="S430" s="4">
        <v>18.7</v>
      </c>
      <c r="T430" s="4">
        <v>118.706</v>
      </c>
      <c r="W430" s="4">
        <v>0</v>
      </c>
      <c r="X430" s="4">
        <v>0</v>
      </c>
      <c r="Y430" s="4">
        <v>11.5</v>
      </c>
      <c r="Z430" s="4">
        <v>859</v>
      </c>
      <c r="AA430" s="4">
        <v>872</v>
      </c>
      <c r="AB430" s="4">
        <v>833</v>
      </c>
      <c r="AC430" s="4">
        <v>88</v>
      </c>
      <c r="AD430" s="4">
        <v>12.94</v>
      </c>
      <c r="AE430" s="4">
        <v>0.3</v>
      </c>
      <c r="AF430" s="4">
        <v>992</v>
      </c>
      <c r="AG430" s="4">
        <v>-8</v>
      </c>
      <c r="AH430" s="4">
        <v>10.276999999999999</v>
      </c>
      <c r="AI430" s="4">
        <v>27</v>
      </c>
      <c r="AJ430" s="4">
        <v>136.69999999999999</v>
      </c>
      <c r="AK430" s="4">
        <v>132.69999999999999</v>
      </c>
      <c r="AL430" s="4">
        <v>4.3</v>
      </c>
      <c r="AM430" s="4">
        <v>142</v>
      </c>
      <c r="AN430" s="4" t="s">
        <v>155</v>
      </c>
      <c r="AO430" s="4">
        <v>1</v>
      </c>
      <c r="AP430" s="5">
        <v>0.8354166666666667</v>
      </c>
      <c r="AQ430" s="4">
        <v>47.158858000000002</v>
      </c>
      <c r="AR430" s="4">
        <v>-88.486333999999999</v>
      </c>
      <c r="AS430" s="4">
        <v>314.39999999999998</v>
      </c>
      <c r="AT430" s="4">
        <v>34.299999999999997</v>
      </c>
      <c r="AU430" s="4">
        <v>12</v>
      </c>
      <c r="AV430" s="4">
        <v>9</v>
      </c>
      <c r="AW430" s="4" t="s">
        <v>417</v>
      </c>
      <c r="AX430" s="4">
        <v>1.5124</v>
      </c>
      <c r="AY430" s="4">
        <v>1.1708000000000001</v>
      </c>
      <c r="AZ430" s="4">
        <v>2.1415999999999999</v>
      </c>
      <c r="BA430" s="4">
        <v>11.154</v>
      </c>
      <c r="BB430" s="4">
        <v>11.08</v>
      </c>
      <c r="BC430" s="4">
        <v>0.99</v>
      </c>
      <c r="BD430" s="4">
        <v>18.111999999999998</v>
      </c>
      <c r="BE430" s="4">
        <v>2248.973</v>
      </c>
      <c r="BF430" s="4">
        <v>106.622</v>
      </c>
      <c r="BG430" s="4">
        <v>0.23699999999999999</v>
      </c>
      <c r="BH430" s="4">
        <v>0.23799999999999999</v>
      </c>
      <c r="BI430" s="4">
        <v>0.47499999999999998</v>
      </c>
      <c r="BJ430" s="4">
        <v>0.183</v>
      </c>
      <c r="BK430" s="4">
        <v>0.185</v>
      </c>
      <c r="BL430" s="4">
        <v>0.36799999999999999</v>
      </c>
      <c r="BM430" s="4">
        <v>0.92479999999999996</v>
      </c>
      <c r="BQ430" s="4">
        <v>0</v>
      </c>
      <c r="BR430" s="4">
        <v>0.19547900000000001</v>
      </c>
      <c r="BS430" s="4">
        <v>-5</v>
      </c>
      <c r="BT430" s="4">
        <v>6.7229999999999998E-3</v>
      </c>
      <c r="BU430" s="4">
        <v>4.777018</v>
      </c>
      <c r="BV430" s="4">
        <v>0.13580500000000001</v>
      </c>
    </row>
    <row r="431" spans="1:74" x14ac:dyDescent="0.25">
      <c r="A431" s="2">
        <v>42804</v>
      </c>
      <c r="B431" s="3">
        <v>0.62713207175925922</v>
      </c>
      <c r="C431" s="4">
        <v>14.215</v>
      </c>
      <c r="D431" s="4">
        <v>1.1205000000000001</v>
      </c>
      <c r="E431" s="4">
        <v>11205.428571</v>
      </c>
      <c r="F431" s="4">
        <v>13.5</v>
      </c>
      <c r="G431" s="4">
        <v>14.6</v>
      </c>
      <c r="H431" s="4">
        <v>80.8</v>
      </c>
      <c r="J431" s="4">
        <v>0</v>
      </c>
      <c r="K431" s="4">
        <v>0.84530000000000005</v>
      </c>
      <c r="L431" s="4">
        <v>12.016400000000001</v>
      </c>
      <c r="M431" s="4">
        <v>0.94720000000000004</v>
      </c>
      <c r="N431" s="4">
        <v>11.411899999999999</v>
      </c>
      <c r="O431" s="4">
        <v>12.328200000000001</v>
      </c>
      <c r="P431" s="4">
        <v>23.7</v>
      </c>
      <c r="Q431" s="4">
        <v>8.8348999999999993</v>
      </c>
      <c r="R431" s="4">
        <v>9.5442</v>
      </c>
      <c r="S431" s="4">
        <v>18.399999999999999</v>
      </c>
      <c r="T431" s="4">
        <v>80.788200000000003</v>
      </c>
      <c r="W431" s="4">
        <v>0</v>
      </c>
      <c r="X431" s="4">
        <v>0</v>
      </c>
      <c r="Y431" s="4">
        <v>11.5</v>
      </c>
      <c r="Z431" s="4">
        <v>859</v>
      </c>
      <c r="AA431" s="4">
        <v>873</v>
      </c>
      <c r="AB431" s="4">
        <v>833</v>
      </c>
      <c r="AC431" s="4">
        <v>88</v>
      </c>
      <c r="AD431" s="4">
        <v>12.94</v>
      </c>
      <c r="AE431" s="4">
        <v>0.3</v>
      </c>
      <c r="AF431" s="4">
        <v>992</v>
      </c>
      <c r="AG431" s="4">
        <v>-8</v>
      </c>
      <c r="AH431" s="4">
        <v>10.723000000000001</v>
      </c>
      <c r="AI431" s="4">
        <v>27</v>
      </c>
      <c r="AJ431" s="4">
        <v>136</v>
      </c>
      <c r="AK431" s="4">
        <v>132</v>
      </c>
      <c r="AL431" s="4">
        <v>4.3</v>
      </c>
      <c r="AM431" s="4">
        <v>142</v>
      </c>
      <c r="AN431" s="4" t="s">
        <v>155</v>
      </c>
      <c r="AO431" s="4">
        <v>1</v>
      </c>
      <c r="AP431" s="5">
        <v>0.83542824074074085</v>
      </c>
      <c r="AQ431" s="4">
        <v>47.158816000000002</v>
      </c>
      <c r="AR431" s="4">
        <v>-88.486142000000001</v>
      </c>
      <c r="AS431" s="4">
        <v>314.2</v>
      </c>
      <c r="AT431" s="4">
        <v>33.700000000000003</v>
      </c>
      <c r="AU431" s="4">
        <v>12</v>
      </c>
      <c r="AV431" s="4">
        <v>9</v>
      </c>
      <c r="AW431" s="4" t="s">
        <v>417</v>
      </c>
      <c r="AX431" s="4">
        <v>1.6</v>
      </c>
      <c r="AY431" s="4">
        <v>1.2</v>
      </c>
      <c r="AZ431" s="4">
        <v>2.1292</v>
      </c>
      <c r="BA431" s="4">
        <v>11.154</v>
      </c>
      <c r="BB431" s="4">
        <v>10.98</v>
      </c>
      <c r="BC431" s="4">
        <v>0.98</v>
      </c>
      <c r="BD431" s="4">
        <v>18.297000000000001</v>
      </c>
      <c r="BE431" s="4">
        <v>2240.5419999999999</v>
      </c>
      <c r="BF431" s="4">
        <v>112.411</v>
      </c>
      <c r="BG431" s="4">
        <v>0.223</v>
      </c>
      <c r="BH431" s="4">
        <v>0.24099999999999999</v>
      </c>
      <c r="BI431" s="4">
        <v>0.46400000000000002</v>
      </c>
      <c r="BJ431" s="4">
        <v>0.17299999999999999</v>
      </c>
      <c r="BK431" s="4">
        <v>0.186</v>
      </c>
      <c r="BL431" s="4">
        <v>0.35899999999999999</v>
      </c>
      <c r="BM431" s="4">
        <v>0.62460000000000004</v>
      </c>
      <c r="BQ431" s="4">
        <v>0</v>
      </c>
      <c r="BR431" s="4">
        <v>0.211676</v>
      </c>
      <c r="BS431" s="4">
        <v>-5</v>
      </c>
      <c r="BT431" s="4">
        <v>6.0000000000000001E-3</v>
      </c>
      <c r="BU431" s="4">
        <v>5.1728319999999997</v>
      </c>
      <c r="BV431" s="4">
        <v>0.1212</v>
      </c>
    </row>
    <row r="432" spans="1:74" x14ac:dyDescent="0.25">
      <c r="A432" s="2">
        <v>42804</v>
      </c>
      <c r="B432" s="3">
        <v>0.62714364583333337</v>
      </c>
      <c r="C432" s="4">
        <v>14.217000000000001</v>
      </c>
      <c r="D432" s="4">
        <v>1.0101</v>
      </c>
      <c r="E432" s="4">
        <v>10100.644883999999</v>
      </c>
      <c r="F432" s="4">
        <v>13.5</v>
      </c>
      <c r="G432" s="4">
        <v>14.5</v>
      </c>
      <c r="H432" s="4">
        <v>110.7</v>
      </c>
      <c r="J432" s="4">
        <v>0</v>
      </c>
      <c r="K432" s="4">
        <v>0.84640000000000004</v>
      </c>
      <c r="L432" s="4">
        <v>12.0327</v>
      </c>
      <c r="M432" s="4">
        <v>0.85489999999999999</v>
      </c>
      <c r="N432" s="4">
        <v>11.4261</v>
      </c>
      <c r="O432" s="4">
        <v>12.272399999999999</v>
      </c>
      <c r="P432" s="4">
        <v>23.7</v>
      </c>
      <c r="Q432" s="4">
        <v>8.8458000000000006</v>
      </c>
      <c r="R432" s="4">
        <v>9.5010999999999992</v>
      </c>
      <c r="S432" s="4">
        <v>18.3</v>
      </c>
      <c r="T432" s="4">
        <v>110.69459999999999</v>
      </c>
      <c r="W432" s="4">
        <v>0</v>
      </c>
      <c r="X432" s="4">
        <v>0</v>
      </c>
      <c r="Y432" s="4">
        <v>11.5</v>
      </c>
      <c r="Z432" s="4">
        <v>860</v>
      </c>
      <c r="AA432" s="4">
        <v>873</v>
      </c>
      <c r="AB432" s="4">
        <v>833</v>
      </c>
      <c r="AC432" s="4">
        <v>88</v>
      </c>
      <c r="AD432" s="4">
        <v>12.94</v>
      </c>
      <c r="AE432" s="4">
        <v>0.3</v>
      </c>
      <c r="AF432" s="4">
        <v>992</v>
      </c>
      <c r="AG432" s="4">
        <v>-8</v>
      </c>
      <c r="AH432" s="4">
        <v>10</v>
      </c>
      <c r="AI432" s="4">
        <v>27</v>
      </c>
      <c r="AJ432" s="4">
        <v>136.30000000000001</v>
      </c>
      <c r="AK432" s="4">
        <v>132.80000000000001</v>
      </c>
      <c r="AL432" s="4">
        <v>4.2</v>
      </c>
      <c r="AM432" s="4">
        <v>142</v>
      </c>
      <c r="AN432" s="4" t="s">
        <v>155</v>
      </c>
      <c r="AO432" s="4">
        <v>1</v>
      </c>
      <c r="AP432" s="5">
        <v>0.83543981481481477</v>
      </c>
      <c r="AQ432" s="4">
        <v>47.158768000000002</v>
      </c>
      <c r="AR432" s="4">
        <v>-88.485964999999993</v>
      </c>
      <c r="AS432" s="4">
        <v>314</v>
      </c>
      <c r="AT432" s="4">
        <v>32.9</v>
      </c>
      <c r="AU432" s="4">
        <v>12</v>
      </c>
      <c r="AV432" s="4">
        <v>9</v>
      </c>
      <c r="AW432" s="4" t="s">
        <v>417</v>
      </c>
      <c r="AX432" s="4">
        <v>1.8124</v>
      </c>
      <c r="AY432" s="4">
        <v>1.0584</v>
      </c>
      <c r="AZ432" s="4">
        <v>2.3123999999999998</v>
      </c>
      <c r="BA432" s="4">
        <v>11.154</v>
      </c>
      <c r="BB432" s="4">
        <v>11.06</v>
      </c>
      <c r="BC432" s="4">
        <v>0.99</v>
      </c>
      <c r="BD432" s="4">
        <v>18.151</v>
      </c>
      <c r="BE432" s="4">
        <v>2256.328</v>
      </c>
      <c r="BF432" s="4">
        <v>102.03</v>
      </c>
      <c r="BG432" s="4">
        <v>0.224</v>
      </c>
      <c r="BH432" s="4">
        <v>0.24099999999999999</v>
      </c>
      <c r="BI432" s="4">
        <v>0.46500000000000002</v>
      </c>
      <c r="BJ432" s="4">
        <v>0.17399999999999999</v>
      </c>
      <c r="BK432" s="4">
        <v>0.187</v>
      </c>
      <c r="BL432" s="4">
        <v>0.36</v>
      </c>
      <c r="BM432" s="4">
        <v>0.86070000000000002</v>
      </c>
      <c r="BQ432" s="4">
        <v>0</v>
      </c>
      <c r="BR432" s="4">
        <v>0.20383100000000001</v>
      </c>
      <c r="BS432" s="4">
        <v>-5</v>
      </c>
      <c r="BT432" s="4">
        <v>6.0000000000000001E-3</v>
      </c>
      <c r="BU432" s="4">
        <v>4.9811199999999998</v>
      </c>
      <c r="BV432" s="4">
        <v>0.1212</v>
      </c>
    </row>
    <row r="433" spans="1:74" x14ac:dyDescent="0.25">
      <c r="A433" s="2">
        <v>42804</v>
      </c>
      <c r="B433" s="3">
        <v>0.62715521990740741</v>
      </c>
      <c r="C433" s="4">
        <v>14.247999999999999</v>
      </c>
      <c r="D433" s="4">
        <v>0.8589</v>
      </c>
      <c r="E433" s="4">
        <v>8588.5442509999993</v>
      </c>
      <c r="F433" s="4">
        <v>13.3</v>
      </c>
      <c r="G433" s="4">
        <v>14.5</v>
      </c>
      <c r="H433" s="4">
        <v>129.30000000000001</v>
      </c>
      <c r="J433" s="4">
        <v>0</v>
      </c>
      <c r="K433" s="4">
        <v>0.84760000000000002</v>
      </c>
      <c r="L433" s="4">
        <v>12.077400000000001</v>
      </c>
      <c r="M433" s="4">
        <v>0.72799999999999998</v>
      </c>
      <c r="N433" s="4">
        <v>11.2699</v>
      </c>
      <c r="O433" s="4">
        <v>12.290800000000001</v>
      </c>
      <c r="P433" s="4">
        <v>23.6</v>
      </c>
      <c r="Q433" s="4">
        <v>8.7248999999999999</v>
      </c>
      <c r="R433" s="4">
        <v>9.5152999999999999</v>
      </c>
      <c r="S433" s="4">
        <v>18.2</v>
      </c>
      <c r="T433" s="4">
        <v>129.3322</v>
      </c>
      <c r="W433" s="4">
        <v>0</v>
      </c>
      <c r="X433" s="4">
        <v>0</v>
      </c>
      <c r="Y433" s="4">
        <v>11.5</v>
      </c>
      <c r="Z433" s="4">
        <v>859</v>
      </c>
      <c r="AA433" s="4">
        <v>872</v>
      </c>
      <c r="AB433" s="4">
        <v>835</v>
      </c>
      <c r="AC433" s="4">
        <v>88</v>
      </c>
      <c r="AD433" s="4">
        <v>12.94</v>
      </c>
      <c r="AE433" s="4">
        <v>0.3</v>
      </c>
      <c r="AF433" s="4">
        <v>992</v>
      </c>
      <c r="AG433" s="4">
        <v>-8</v>
      </c>
      <c r="AH433" s="4">
        <v>10</v>
      </c>
      <c r="AI433" s="4">
        <v>27</v>
      </c>
      <c r="AJ433" s="4">
        <v>136.69999999999999</v>
      </c>
      <c r="AK433" s="4">
        <v>134.69999999999999</v>
      </c>
      <c r="AL433" s="4">
        <v>4.2</v>
      </c>
      <c r="AM433" s="4">
        <v>142</v>
      </c>
      <c r="AN433" s="4" t="s">
        <v>155</v>
      </c>
      <c r="AO433" s="4">
        <v>1</v>
      </c>
      <c r="AP433" s="5">
        <v>0.83545138888888892</v>
      </c>
      <c r="AQ433" s="4">
        <v>47.158706000000002</v>
      </c>
      <c r="AR433" s="4">
        <v>-88.485802000000007</v>
      </c>
      <c r="AS433" s="4">
        <v>313.8</v>
      </c>
      <c r="AT433" s="4">
        <v>31.2</v>
      </c>
      <c r="AU433" s="4">
        <v>12</v>
      </c>
      <c r="AV433" s="4">
        <v>9</v>
      </c>
      <c r="AW433" s="4" t="s">
        <v>417</v>
      </c>
      <c r="AX433" s="4">
        <v>1.9708000000000001</v>
      </c>
      <c r="AY433" s="4">
        <v>1.0708</v>
      </c>
      <c r="AZ433" s="4">
        <v>2.4708000000000001</v>
      </c>
      <c r="BA433" s="4">
        <v>11.154</v>
      </c>
      <c r="BB433" s="4">
        <v>11.16</v>
      </c>
      <c r="BC433" s="4">
        <v>1</v>
      </c>
      <c r="BD433" s="4">
        <v>17.975000000000001</v>
      </c>
      <c r="BE433" s="4">
        <v>2278.9520000000002</v>
      </c>
      <c r="BF433" s="4">
        <v>87.432000000000002</v>
      </c>
      <c r="BG433" s="4">
        <v>0.223</v>
      </c>
      <c r="BH433" s="4">
        <v>0.24299999999999999</v>
      </c>
      <c r="BI433" s="4">
        <v>0.46600000000000003</v>
      </c>
      <c r="BJ433" s="4">
        <v>0.17199999999999999</v>
      </c>
      <c r="BK433" s="4">
        <v>0.188</v>
      </c>
      <c r="BL433" s="4">
        <v>0.36</v>
      </c>
      <c r="BM433" s="4">
        <v>1.0119</v>
      </c>
      <c r="BQ433" s="4">
        <v>0</v>
      </c>
      <c r="BR433" s="4">
        <v>0.20877000000000001</v>
      </c>
      <c r="BS433" s="4">
        <v>-5</v>
      </c>
      <c r="BT433" s="4">
        <v>6.2769999999999996E-3</v>
      </c>
      <c r="BU433" s="4">
        <v>5.1018169999999996</v>
      </c>
      <c r="BV433" s="4">
        <v>0.12679499999999999</v>
      </c>
    </row>
    <row r="434" spans="1:74" x14ac:dyDescent="0.25">
      <c r="A434" s="2">
        <v>42804</v>
      </c>
      <c r="B434" s="3">
        <v>0.62716679398148145</v>
      </c>
      <c r="C434" s="4">
        <v>14.465</v>
      </c>
      <c r="D434" s="4">
        <v>1.0423</v>
      </c>
      <c r="E434" s="4">
        <v>10422.649434999999</v>
      </c>
      <c r="F434" s="4">
        <v>10.4</v>
      </c>
      <c r="G434" s="4">
        <v>14.5</v>
      </c>
      <c r="H434" s="4">
        <v>101.2</v>
      </c>
      <c r="J434" s="4">
        <v>0</v>
      </c>
      <c r="K434" s="4">
        <v>0.84389999999999998</v>
      </c>
      <c r="L434" s="4">
        <v>12.2072</v>
      </c>
      <c r="M434" s="4">
        <v>0.87949999999999995</v>
      </c>
      <c r="N434" s="4">
        <v>8.8171999999999997</v>
      </c>
      <c r="O434" s="4">
        <v>12.2363</v>
      </c>
      <c r="P434" s="4">
        <v>21.1</v>
      </c>
      <c r="Q434" s="4">
        <v>6.8261000000000003</v>
      </c>
      <c r="R434" s="4">
        <v>9.4731000000000005</v>
      </c>
      <c r="S434" s="4">
        <v>16.3</v>
      </c>
      <c r="T434" s="4">
        <v>101.16</v>
      </c>
      <c r="W434" s="4">
        <v>0</v>
      </c>
      <c r="X434" s="4">
        <v>0</v>
      </c>
      <c r="Y434" s="4">
        <v>11.4</v>
      </c>
      <c r="Z434" s="4">
        <v>860</v>
      </c>
      <c r="AA434" s="4">
        <v>871</v>
      </c>
      <c r="AB434" s="4">
        <v>837</v>
      </c>
      <c r="AC434" s="4">
        <v>88</v>
      </c>
      <c r="AD434" s="4">
        <v>12.94</v>
      </c>
      <c r="AE434" s="4">
        <v>0.3</v>
      </c>
      <c r="AF434" s="4">
        <v>992</v>
      </c>
      <c r="AG434" s="4">
        <v>-8</v>
      </c>
      <c r="AH434" s="4">
        <v>10</v>
      </c>
      <c r="AI434" s="4">
        <v>27</v>
      </c>
      <c r="AJ434" s="4">
        <v>136.30000000000001</v>
      </c>
      <c r="AK434" s="4">
        <v>134.80000000000001</v>
      </c>
      <c r="AL434" s="4">
        <v>4.3</v>
      </c>
      <c r="AM434" s="4">
        <v>142</v>
      </c>
      <c r="AN434" s="4" t="s">
        <v>155</v>
      </c>
      <c r="AO434" s="4">
        <v>1</v>
      </c>
      <c r="AP434" s="5">
        <v>0.83546296296296296</v>
      </c>
      <c r="AQ434" s="4">
        <v>47.158650000000002</v>
      </c>
      <c r="AR434" s="4">
        <v>-88.485637999999994</v>
      </c>
      <c r="AS434" s="4">
        <v>313.8</v>
      </c>
      <c r="AT434" s="4">
        <v>30</v>
      </c>
      <c r="AU434" s="4">
        <v>12</v>
      </c>
      <c r="AV434" s="4">
        <v>9</v>
      </c>
      <c r="AW434" s="4" t="s">
        <v>417</v>
      </c>
      <c r="AX434" s="4">
        <v>1.292</v>
      </c>
      <c r="AY434" s="4">
        <v>1.1000000000000001</v>
      </c>
      <c r="AZ434" s="4">
        <v>1.792</v>
      </c>
      <c r="BA434" s="4">
        <v>11.154</v>
      </c>
      <c r="BB434" s="4">
        <v>10.87</v>
      </c>
      <c r="BC434" s="4">
        <v>0.97</v>
      </c>
      <c r="BD434" s="4">
        <v>18.5</v>
      </c>
      <c r="BE434" s="4">
        <v>2254.3020000000001</v>
      </c>
      <c r="BF434" s="4">
        <v>103.379</v>
      </c>
      <c r="BG434" s="4">
        <v>0.17100000000000001</v>
      </c>
      <c r="BH434" s="4">
        <v>0.23699999999999999</v>
      </c>
      <c r="BI434" s="4">
        <v>0.40699999999999997</v>
      </c>
      <c r="BJ434" s="4">
        <v>0.13200000000000001</v>
      </c>
      <c r="BK434" s="4">
        <v>0.183</v>
      </c>
      <c r="BL434" s="4">
        <v>0.315</v>
      </c>
      <c r="BM434" s="4">
        <v>0.77459999999999996</v>
      </c>
      <c r="BQ434" s="4">
        <v>0</v>
      </c>
      <c r="BR434" s="4">
        <v>0.20464299999999999</v>
      </c>
      <c r="BS434" s="4">
        <v>-5</v>
      </c>
      <c r="BT434" s="4">
        <v>7.2769999999999996E-3</v>
      </c>
      <c r="BU434" s="4">
        <v>5.0009629999999996</v>
      </c>
      <c r="BV434" s="4">
        <v>0.14699499999999999</v>
      </c>
    </row>
    <row r="435" spans="1:74" x14ac:dyDescent="0.25">
      <c r="A435" s="2">
        <v>42804</v>
      </c>
      <c r="B435" s="3">
        <v>0.62717836805555549</v>
      </c>
      <c r="C435" s="4">
        <v>14.055999999999999</v>
      </c>
      <c r="D435" s="4">
        <v>1.7646999999999999</v>
      </c>
      <c r="E435" s="4">
        <v>17646.818965999999</v>
      </c>
      <c r="F435" s="4">
        <v>10.199999999999999</v>
      </c>
      <c r="G435" s="4">
        <v>14.5</v>
      </c>
      <c r="H435" s="4">
        <v>140.5</v>
      </c>
      <c r="J435" s="4">
        <v>0</v>
      </c>
      <c r="K435" s="4">
        <v>0.84</v>
      </c>
      <c r="L435" s="4">
        <v>11.8066</v>
      </c>
      <c r="M435" s="4">
        <v>1.4823</v>
      </c>
      <c r="N435" s="4">
        <v>8.5676000000000005</v>
      </c>
      <c r="O435" s="4">
        <v>12.179399999999999</v>
      </c>
      <c r="P435" s="4">
        <v>20.7</v>
      </c>
      <c r="Q435" s="4">
        <v>6.6397000000000004</v>
      </c>
      <c r="R435" s="4">
        <v>9.4388000000000005</v>
      </c>
      <c r="S435" s="4">
        <v>16.100000000000001</v>
      </c>
      <c r="T435" s="4">
        <v>140.54589999999999</v>
      </c>
      <c r="W435" s="4">
        <v>0</v>
      </c>
      <c r="X435" s="4">
        <v>0</v>
      </c>
      <c r="Y435" s="4">
        <v>11.6</v>
      </c>
      <c r="Z435" s="4">
        <v>859</v>
      </c>
      <c r="AA435" s="4">
        <v>870</v>
      </c>
      <c r="AB435" s="4">
        <v>835</v>
      </c>
      <c r="AC435" s="4">
        <v>88</v>
      </c>
      <c r="AD435" s="4">
        <v>13.22</v>
      </c>
      <c r="AE435" s="4">
        <v>0.3</v>
      </c>
      <c r="AF435" s="4">
        <v>992</v>
      </c>
      <c r="AG435" s="4">
        <v>-7.7</v>
      </c>
      <c r="AH435" s="4">
        <v>10</v>
      </c>
      <c r="AI435" s="4">
        <v>27</v>
      </c>
      <c r="AJ435" s="4">
        <v>137</v>
      </c>
      <c r="AK435" s="4">
        <v>136.4</v>
      </c>
      <c r="AL435" s="4">
        <v>4.3</v>
      </c>
      <c r="AM435" s="4">
        <v>142</v>
      </c>
      <c r="AN435" s="4" t="s">
        <v>155</v>
      </c>
      <c r="AO435" s="4">
        <v>1</v>
      </c>
      <c r="AP435" s="5">
        <v>0.835474537037037</v>
      </c>
      <c r="AQ435" s="4">
        <v>47.158605000000001</v>
      </c>
      <c r="AR435" s="4">
        <v>-88.485474999999994</v>
      </c>
      <c r="AS435" s="4">
        <v>313.7</v>
      </c>
      <c r="AT435" s="4">
        <v>29.8</v>
      </c>
      <c r="AU435" s="4">
        <v>12</v>
      </c>
      <c r="AV435" s="4">
        <v>10</v>
      </c>
      <c r="AW435" s="4" t="s">
        <v>418</v>
      </c>
      <c r="AX435" s="4">
        <v>1.1415999999999999</v>
      </c>
      <c r="AY435" s="4">
        <v>1.0291999999999999</v>
      </c>
      <c r="AZ435" s="4">
        <v>1.6415999999999999</v>
      </c>
      <c r="BA435" s="4">
        <v>11.154</v>
      </c>
      <c r="BB435" s="4">
        <v>10.59</v>
      </c>
      <c r="BC435" s="4">
        <v>0.95</v>
      </c>
      <c r="BD435" s="4">
        <v>19.053000000000001</v>
      </c>
      <c r="BE435" s="4">
        <v>2146.4319999999998</v>
      </c>
      <c r="BF435" s="4">
        <v>171.511</v>
      </c>
      <c r="BG435" s="4">
        <v>0.16300000000000001</v>
      </c>
      <c r="BH435" s="4">
        <v>0.23200000000000001</v>
      </c>
      <c r="BI435" s="4">
        <v>0.39500000000000002</v>
      </c>
      <c r="BJ435" s="4">
        <v>0.126</v>
      </c>
      <c r="BK435" s="4">
        <v>0.18</v>
      </c>
      <c r="BL435" s="4">
        <v>0.30599999999999999</v>
      </c>
      <c r="BM435" s="4">
        <v>1.0595000000000001</v>
      </c>
      <c r="BQ435" s="4">
        <v>0</v>
      </c>
      <c r="BR435" s="4">
        <v>0.170568</v>
      </c>
      <c r="BS435" s="4">
        <v>-5</v>
      </c>
      <c r="BT435" s="4">
        <v>7.7229999999999998E-3</v>
      </c>
      <c r="BU435" s="4">
        <v>4.1682550000000003</v>
      </c>
      <c r="BV435" s="4">
        <v>0.156005</v>
      </c>
    </row>
    <row r="436" spans="1:74" x14ac:dyDescent="0.25">
      <c r="A436" s="2">
        <v>42804</v>
      </c>
      <c r="B436" s="3">
        <v>0.62718994212962964</v>
      </c>
      <c r="C436" s="4">
        <v>13.555999999999999</v>
      </c>
      <c r="D436" s="4">
        <v>2.7938000000000001</v>
      </c>
      <c r="E436" s="4">
        <v>27938.183280000001</v>
      </c>
      <c r="F436" s="4">
        <v>10.199999999999999</v>
      </c>
      <c r="G436" s="4">
        <v>14.4</v>
      </c>
      <c r="H436" s="4">
        <v>162.9</v>
      </c>
      <c r="J436" s="4">
        <v>0</v>
      </c>
      <c r="K436" s="4">
        <v>0.83360000000000001</v>
      </c>
      <c r="L436" s="4">
        <v>11.3005</v>
      </c>
      <c r="M436" s="4">
        <v>2.3289</v>
      </c>
      <c r="N436" s="4">
        <v>8.5027000000000008</v>
      </c>
      <c r="O436" s="4">
        <v>12.0038</v>
      </c>
      <c r="P436" s="4">
        <v>20.5</v>
      </c>
      <c r="Q436" s="4">
        <v>6.6006</v>
      </c>
      <c r="R436" s="4">
        <v>9.3185000000000002</v>
      </c>
      <c r="S436" s="4">
        <v>15.9</v>
      </c>
      <c r="T436" s="4">
        <v>162.89840000000001</v>
      </c>
      <c r="W436" s="4">
        <v>0</v>
      </c>
      <c r="X436" s="4">
        <v>0</v>
      </c>
      <c r="Y436" s="4">
        <v>11.7</v>
      </c>
      <c r="Z436" s="4">
        <v>857</v>
      </c>
      <c r="AA436" s="4">
        <v>870</v>
      </c>
      <c r="AB436" s="4">
        <v>831</v>
      </c>
      <c r="AC436" s="4">
        <v>88</v>
      </c>
      <c r="AD436" s="4">
        <v>13.69</v>
      </c>
      <c r="AE436" s="4">
        <v>0.31</v>
      </c>
      <c r="AF436" s="4">
        <v>992</v>
      </c>
      <c r="AG436" s="4">
        <v>-7.3</v>
      </c>
      <c r="AH436" s="4">
        <v>10.276999999999999</v>
      </c>
      <c r="AI436" s="4">
        <v>27</v>
      </c>
      <c r="AJ436" s="4">
        <v>137</v>
      </c>
      <c r="AK436" s="4">
        <v>135</v>
      </c>
      <c r="AL436" s="4">
        <v>4.4000000000000004</v>
      </c>
      <c r="AM436" s="4">
        <v>142</v>
      </c>
      <c r="AN436" s="4" t="s">
        <v>155</v>
      </c>
      <c r="AO436" s="4">
        <v>1</v>
      </c>
      <c r="AP436" s="5">
        <v>0.83548611111111104</v>
      </c>
      <c r="AQ436" s="4">
        <v>47.158577999999999</v>
      </c>
      <c r="AR436" s="4">
        <v>-88.485307000000006</v>
      </c>
      <c r="AS436" s="4">
        <v>313.39999999999998</v>
      </c>
      <c r="AT436" s="4">
        <v>28.9</v>
      </c>
      <c r="AU436" s="4">
        <v>12</v>
      </c>
      <c r="AV436" s="4">
        <v>9</v>
      </c>
      <c r="AW436" s="4" t="s">
        <v>408</v>
      </c>
      <c r="AX436" s="4">
        <v>1.2707999999999999</v>
      </c>
      <c r="AY436" s="4">
        <v>1</v>
      </c>
      <c r="AZ436" s="4">
        <v>1.7</v>
      </c>
      <c r="BA436" s="4">
        <v>11.154</v>
      </c>
      <c r="BB436" s="4">
        <v>10.16</v>
      </c>
      <c r="BC436" s="4">
        <v>0.91</v>
      </c>
      <c r="BD436" s="4">
        <v>19.962</v>
      </c>
      <c r="BE436" s="4">
        <v>2002.6389999999999</v>
      </c>
      <c r="BF436" s="4">
        <v>262.685</v>
      </c>
      <c r="BG436" s="4">
        <v>0.158</v>
      </c>
      <c r="BH436" s="4">
        <v>0.223</v>
      </c>
      <c r="BI436" s="4">
        <v>0.38100000000000001</v>
      </c>
      <c r="BJ436" s="4">
        <v>0.122</v>
      </c>
      <c r="BK436" s="4">
        <v>0.17299999999999999</v>
      </c>
      <c r="BL436" s="4">
        <v>0.29499999999999998</v>
      </c>
      <c r="BM436" s="4">
        <v>1.1970000000000001</v>
      </c>
      <c r="BQ436" s="4">
        <v>0</v>
      </c>
      <c r="BR436" s="4">
        <v>0.159831</v>
      </c>
      <c r="BS436" s="4">
        <v>-5</v>
      </c>
      <c r="BT436" s="4">
        <v>6.7229999999999998E-3</v>
      </c>
      <c r="BU436" s="4">
        <v>3.9058700000000002</v>
      </c>
      <c r="BV436" s="4">
        <v>0.13580500000000001</v>
      </c>
    </row>
    <row r="437" spans="1:74" x14ac:dyDescent="0.25">
      <c r="A437" s="2">
        <v>42804</v>
      </c>
      <c r="B437" s="3">
        <v>0.62720151620370368</v>
      </c>
      <c r="C437" s="4">
        <v>13.17</v>
      </c>
      <c r="D437" s="4">
        <v>3.3292000000000002</v>
      </c>
      <c r="E437" s="4">
        <v>33291.881028999996</v>
      </c>
      <c r="F437" s="4">
        <v>10.6</v>
      </c>
      <c r="G437" s="4">
        <v>14.1</v>
      </c>
      <c r="H437" s="4">
        <v>230.8</v>
      </c>
      <c r="J437" s="4">
        <v>0</v>
      </c>
      <c r="K437" s="4">
        <v>0.83130000000000004</v>
      </c>
      <c r="L437" s="4">
        <v>10.948399999999999</v>
      </c>
      <c r="M437" s="4">
        <v>2.7675999999999998</v>
      </c>
      <c r="N437" s="4">
        <v>8.7712000000000003</v>
      </c>
      <c r="O437" s="4">
        <v>11.7186</v>
      </c>
      <c r="P437" s="4">
        <v>20.5</v>
      </c>
      <c r="Q437" s="4">
        <v>6.7904999999999998</v>
      </c>
      <c r="R437" s="4">
        <v>9.0723000000000003</v>
      </c>
      <c r="S437" s="4">
        <v>15.9</v>
      </c>
      <c r="T437" s="4">
        <v>230.7774</v>
      </c>
      <c r="W437" s="4">
        <v>0</v>
      </c>
      <c r="X437" s="4">
        <v>0</v>
      </c>
      <c r="Y437" s="4">
        <v>11.6</v>
      </c>
      <c r="Z437" s="4">
        <v>858</v>
      </c>
      <c r="AA437" s="4">
        <v>871</v>
      </c>
      <c r="AB437" s="4">
        <v>831</v>
      </c>
      <c r="AC437" s="4">
        <v>88</v>
      </c>
      <c r="AD437" s="4">
        <v>12.94</v>
      </c>
      <c r="AE437" s="4">
        <v>0.3</v>
      </c>
      <c r="AF437" s="4">
        <v>992</v>
      </c>
      <c r="AG437" s="4">
        <v>-8</v>
      </c>
      <c r="AH437" s="4">
        <v>11</v>
      </c>
      <c r="AI437" s="4">
        <v>27</v>
      </c>
      <c r="AJ437" s="4">
        <v>137</v>
      </c>
      <c r="AK437" s="4">
        <v>135.30000000000001</v>
      </c>
      <c r="AL437" s="4">
        <v>4.4000000000000004</v>
      </c>
      <c r="AM437" s="4">
        <v>142</v>
      </c>
      <c r="AN437" s="4" t="s">
        <v>155</v>
      </c>
      <c r="AO437" s="4">
        <v>1</v>
      </c>
      <c r="AP437" s="5">
        <v>0.83549768518518519</v>
      </c>
      <c r="AQ437" s="4">
        <v>47.158560000000001</v>
      </c>
      <c r="AR437" s="4">
        <v>-88.485140000000001</v>
      </c>
      <c r="AS437" s="4">
        <v>313</v>
      </c>
      <c r="AT437" s="4">
        <v>27.6</v>
      </c>
      <c r="AU437" s="4">
        <v>12</v>
      </c>
      <c r="AV437" s="4">
        <v>10</v>
      </c>
      <c r="AW437" s="4" t="s">
        <v>418</v>
      </c>
      <c r="AX437" s="4">
        <v>1.5831999999999999</v>
      </c>
      <c r="AY437" s="4">
        <v>1.0708</v>
      </c>
      <c r="AZ437" s="4">
        <v>1.9832000000000001</v>
      </c>
      <c r="BA437" s="4">
        <v>11.154</v>
      </c>
      <c r="BB437" s="4">
        <v>10.01</v>
      </c>
      <c r="BC437" s="4">
        <v>0.9</v>
      </c>
      <c r="BD437" s="4">
        <v>20.29</v>
      </c>
      <c r="BE437" s="4">
        <v>1927.001</v>
      </c>
      <c r="BF437" s="4">
        <v>310.03899999999999</v>
      </c>
      <c r="BG437" s="4">
        <v>0.16200000000000001</v>
      </c>
      <c r="BH437" s="4">
        <v>0.216</v>
      </c>
      <c r="BI437" s="4">
        <v>0.378</v>
      </c>
      <c r="BJ437" s="4">
        <v>0.125</v>
      </c>
      <c r="BK437" s="4">
        <v>0.16700000000000001</v>
      </c>
      <c r="BL437" s="4">
        <v>0.29199999999999998</v>
      </c>
      <c r="BM437" s="4">
        <v>1.6841999999999999</v>
      </c>
      <c r="BQ437" s="4">
        <v>0</v>
      </c>
      <c r="BR437" s="4">
        <v>0.15784500000000001</v>
      </c>
      <c r="BS437" s="4">
        <v>-5</v>
      </c>
      <c r="BT437" s="4">
        <v>6.2769999999999996E-3</v>
      </c>
      <c r="BU437" s="4">
        <v>3.8573369999999998</v>
      </c>
      <c r="BV437" s="4">
        <v>0.12679499999999999</v>
      </c>
    </row>
    <row r="438" spans="1:74" x14ac:dyDescent="0.25">
      <c r="A438" s="2">
        <v>42804</v>
      </c>
      <c r="B438" s="3">
        <v>0.62721309027777783</v>
      </c>
      <c r="C438" s="4">
        <v>12.901</v>
      </c>
      <c r="D438" s="4">
        <v>3.9399000000000002</v>
      </c>
      <c r="E438" s="4">
        <v>39398.683093</v>
      </c>
      <c r="F438" s="4">
        <v>10.8</v>
      </c>
      <c r="G438" s="4">
        <v>13.1</v>
      </c>
      <c r="H438" s="4">
        <v>272.10000000000002</v>
      </c>
      <c r="J438" s="4">
        <v>0</v>
      </c>
      <c r="K438" s="4">
        <v>0.82720000000000005</v>
      </c>
      <c r="L438" s="4">
        <v>10.6713</v>
      </c>
      <c r="M438" s="4">
        <v>3.2589999999999999</v>
      </c>
      <c r="N438" s="4">
        <v>8.9337</v>
      </c>
      <c r="O438" s="4">
        <v>10.8363</v>
      </c>
      <c r="P438" s="4">
        <v>19.8</v>
      </c>
      <c r="Q438" s="4">
        <v>6.9162999999999997</v>
      </c>
      <c r="R438" s="4">
        <v>8.3892000000000007</v>
      </c>
      <c r="S438" s="4">
        <v>15.3</v>
      </c>
      <c r="T438" s="4">
        <v>272.12479999999999</v>
      </c>
      <c r="W438" s="4">
        <v>0</v>
      </c>
      <c r="X438" s="4">
        <v>0</v>
      </c>
      <c r="Y438" s="4">
        <v>11.6</v>
      </c>
      <c r="Z438" s="4">
        <v>858</v>
      </c>
      <c r="AA438" s="4">
        <v>871</v>
      </c>
      <c r="AB438" s="4">
        <v>834</v>
      </c>
      <c r="AC438" s="4">
        <v>88</v>
      </c>
      <c r="AD438" s="4">
        <v>12.94</v>
      </c>
      <c r="AE438" s="4">
        <v>0.3</v>
      </c>
      <c r="AF438" s="4">
        <v>992</v>
      </c>
      <c r="AG438" s="4">
        <v>-8</v>
      </c>
      <c r="AH438" s="4">
        <v>11</v>
      </c>
      <c r="AI438" s="4">
        <v>27</v>
      </c>
      <c r="AJ438" s="4">
        <v>137</v>
      </c>
      <c r="AK438" s="4">
        <v>134.9</v>
      </c>
      <c r="AL438" s="4">
        <v>4.5</v>
      </c>
      <c r="AM438" s="4">
        <v>142</v>
      </c>
      <c r="AN438" s="4" t="s">
        <v>155</v>
      </c>
      <c r="AO438" s="4">
        <v>1</v>
      </c>
      <c r="AP438" s="5">
        <v>0.83550925925925934</v>
      </c>
      <c r="AQ438" s="4">
        <v>47.158551000000003</v>
      </c>
      <c r="AR438" s="4">
        <v>-88.484982000000002</v>
      </c>
      <c r="AS438" s="4">
        <v>312.8</v>
      </c>
      <c r="AT438" s="4">
        <v>27.2</v>
      </c>
      <c r="AU438" s="4">
        <v>12</v>
      </c>
      <c r="AV438" s="4">
        <v>10</v>
      </c>
      <c r="AW438" s="4" t="s">
        <v>418</v>
      </c>
      <c r="AX438" s="4">
        <v>1.7</v>
      </c>
      <c r="AY438" s="4">
        <v>1.1708000000000001</v>
      </c>
      <c r="AZ438" s="4">
        <v>2.1</v>
      </c>
      <c r="BA438" s="4">
        <v>11.154</v>
      </c>
      <c r="BB438" s="4">
        <v>9.75</v>
      </c>
      <c r="BC438" s="4">
        <v>0.87</v>
      </c>
      <c r="BD438" s="4">
        <v>20.89</v>
      </c>
      <c r="BE438" s="4">
        <v>1848.7370000000001</v>
      </c>
      <c r="BF438" s="4">
        <v>359.35599999999999</v>
      </c>
      <c r="BG438" s="4">
        <v>0.16200000000000001</v>
      </c>
      <c r="BH438" s="4">
        <v>0.19700000000000001</v>
      </c>
      <c r="BI438" s="4">
        <v>0.35899999999999999</v>
      </c>
      <c r="BJ438" s="4">
        <v>0.125</v>
      </c>
      <c r="BK438" s="4">
        <v>0.152</v>
      </c>
      <c r="BL438" s="4">
        <v>0.27800000000000002</v>
      </c>
      <c r="BM438" s="4">
        <v>1.9548000000000001</v>
      </c>
      <c r="BQ438" s="4">
        <v>0</v>
      </c>
      <c r="BR438" s="4">
        <v>0.14533799999999999</v>
      </c>
      <c r="BS438" s="4">
        <v>-5</v>
      </c>
      <c r="BT438" s="4">
        <v>7.0000000000000001E-3</v>
      </c>
      <c r="BU438" s="4">
        <v>3.5516969999999999</v>
      </c>
      <c r="BV438" s="4">
        <v>0.1414</v>
      </c>
    </row>
    <row r="439" spans="1:74" x14ac:dyDescent="0.25">
      <c r="A439" s="2">
        <v>42804</v>
      </c>
      <c r="B439" s="3">
        <v>0.62722466435185187</v>
      </c>
      <c r="C439" s="4">
        <v>12.7</v>
      </c>
      <c r="D439" s="4">
        <v>4.1571999999999996</v>
      </c>
      <c r="E439" s="4">
        <v>41572.485691000002</v>
      </c>
      <c r="F439" s="4">
        <v>10.8</v>
      </c>
      <c r="G439" s="4">
        <v>13.8</v>
      </c>
      <c r="H439" s="4">
        <v>312.39999999999998</v>
      </c>
      <c r="J439" s="4">
        <v>0</v>
      </c>
      <c r="K439" s="4">
        <v>0.8266</v>
      </c>
      <c r="L439" s="4">
        <v>10.497400000000001</v>
      </c>
      <c r="M439" s="4">
        <v>3.4361999999999999</v>
      </c>
      <c r="N439" s="4">
        <v>8.9405999999999999</v>
      </c>
      <c r="O439" s="4">
        <v>11.4442</v>
      </c>
      <c r="P439" s="4">
        <v>20.399999999999999</v>
      </c>
      <c r="Q439" s="4">
        <v>6.9215999999999998</v>
      </c>
      <c r="R439" s="4">
        <v>8.8598999999999997</v>
      </c>
      <c r="S439" s="4">
        <v>15.8</v>
      </c>
      <c r="T439" s="4">
        <v>312.37869999999998</v>
      </c>
      <c r="W439" s="4">
        <v>0</v>
      </c>
      <c r="X439" s="4">
        <v>0</v>
      </c>
      <c r="Y439" s="4">
        <v>11.5</v>
      </c>
      <c r="Z439" s="4">
        <v>859</v>
      </c>
      <c r="AA439" s="4">
        <v>871</v>
      </c>
      <c r="AB439" s="4">
        <v>836</v>
      </c>
      <c r="AC439" s="4">
        <v>88</v>
      </c>
      <c r="AD439" s="4">
        <v>12.94</v>
      </c>
      <c r="AE439" s="4">
        <v>0.3</v>
      </c>
      <c r="AF439" s="4">
        <v>992</v>
      </c>
      <c r="AG439" s="4">
        <v>-8</v>
      </c>
      <c r="AH439" s="4">
        <v>11</v>
      </c>
      <c r="AI439" s="4">
        <v>27</v>
      </c>
      <c r="AJ439" s="4">
        <v>136.69999999999999</v>
      </c>
      <c r="AK439" s="4">
        <v>132.30000000000001</v>
      </c>
      <c r="AL439" s="4">
        <v>4.4000000000000004</v>
      </c>
      <c r="AM439" s="4">
        <v>142</v>
      </c>
      <c r="AN439" s="4" t="s">
        <v>155</v>
      </c>
      <c r="AO439" s="4">
        <v>1</v>
      </c>
      <c r="AP439" s="5">
        <v>0.83552083333333327</v>
      </c>
      <c r="AQ439" s="4">
        <v>47.158543999999999</v>
      </c>
      <c r="AR439" s="4">
        <v>-88.484832999999995</v>
      </c>
      <c r="AS439" s="4">
        <v>312.7</v>
      </c>
      <c r="AT439" s="4">
        <v>26.2</v>
      </c>
      <c r="AU439" s="4">
        <v>12</v>
      </c>
      <c r="AV439" s="4">
        <v>9</v>
      </c>
      <c r="AW439" s="4" t="s">
        <v>430</v>
      </c>
      <c r="AX439" s="4">
        <v>1.7</v>
      </c>
      <c r="AY439" s="4">
        <v>1.2707999999999999</v>
      </c>
      <c r="AZ439" s="4">
        <v>2.1707999999999998</v>
      </c>
      <c r="BA439" s="4">
        <v>11.154</v>
      </c>
      <c r="BB439" s="4">
        <v>9.7100000000000009</v>
      </c>
      <c r="BC439" s="4">
        <v>0.87</v>
      </c>
      <c r="BD439" s="4">
        <v>20.981999999999999</v>
      </c>
      <c r="BE439" s="4">
        <v>1817.6489999999999</v>
      </c>
      <c r="BF439" s="4">
        <v>378.69499999999999</v>
      </c>
      <c r="BG439" s="4">
        <v>0.16200000000000001</v>
      </c>
      <c r="BH439" s="4">
        <v>0.20799999999999999</v>
      </c>
      <c r="BI439" s="4">
        <v>0.37</v>
      </c>
      <c r="BJ439" s="4">
        <v>0.126</v>
      </c>
      <c r="BK439" s="4">
        <v>0.161</v>
      </c>
      <c r="BL439" s="4">
        <v>0.28599999999999998</v>
      </c>
      <c r="BM439" s="4">
        <v>2.2427999999999999</v>
      </c>
      <c r="BQ439" s="4">
        <v>0</v>
      </c>
      <c r="BR439" s="4">
        <v>0.14072299999999999</v>
      </c>
      <c r="BS439" s="4">
        <v>-5</v>
      </c>
      <c r="BT439" s="4">
        <v>6.7229999999999998E-3</v>
      </c>
      <c r="BU439" s="4">
        <v>3.4389249999999998</v>
      </c>
      <c r="BV439" s="4">
        <v>0.13580999999999999</v>
      </c>
    </row>
    <row r="440" spans="1:74" x14ac:dyDescent="0.25">
      <c r="A440" s="2">
        <v>42804</v>
      </c>
      <c r="B440" s="3">
        <v>0.62723623842592591</v>
      </c>
      <c r="C440" s="4">
        <v>12.7</v>
      </c>
      <c r="D440" s="4">
        <v>3.8378000000000001</v>
      </c>
      <c r="E440" s="4">
        <v>38378.482067999998</v>
      </c>
      <c r="F440" s="4">
        <v>10.9</v>
      </c>
      <c r="G440" s="4">
        <v>17.600000000000001</v>
      </c>
      <c r="H440" s="4">
        <v>340.3</v>
      </c>
      <c r="J440" s="4">
        <v>0</v>
      </c>
      <c r="K440" s="4">
        <v>0.82989999999999997</v>
      </c>
      <c r="L440" s="4">
        <v>10.54</v>
      </c>
      <c r="M440" s="4">
        <v>3.1850999999999998</v>
      </c>
      <c r="N440" s="4">
        <v>9.0462000000000007</v>
      </c>
      <c r="O440" s="4">
        <v>14.620200000000001</v>
      </c>
      <c r="P440" s="4">
        <v>23.7</v>
      </c>
      <c r="Q440" s="4">
        <v>7.0033000000000003</v>
      </c>
      <c r="R440" s="4">
        <v>11.3187</v>
      </c>
      <c r="S440" s="4">
        <v>18.3</v>
      </c>
      <c r="T440" s="4">
        <v>340.3347</v>
      </c>
      <c r="W440" s="4">
        <v>0</v>
      </c>
      <c r="X440" s="4">
        <v>0</v>
      </c>
      <c r="Y440" s="4">
        <v>11.5</v>
      </c>
      <c r="Z440" s="4">
        <v>860</v>
      </c>
      <c r="AA440" s="4">
        <v>871</v>
      </c>
      <c r="AB440" s="4">
        <v>836</v>
      </c>
      <c r="AC440" s="4">
        <v>88</v>
      </c>
      <c r="AD440" s="4">
        <v>12.94</v>
      </c>
      <c r="AE440" s="4">
        <v>0.3</v>
      </c>
      <c r="AF440" s="4">
        <v>992</v>
      </c>
      <c r="AG440" s="4">
        <v>-8</v>
      </c>
      <c r="AH440" s="4">
        <v>11</v>
      </c>
      <c r="AI440" s="4">
        <v>27</v>
      </c>
      <c r="AJ440" s="4">
        <v>136</v>
      </c>
      <c r="AK440" s="4">
        <v>133</v>
      </c>
      <c r="AL440" s="4">
        <v>4.4000000000000004</v>
      </c>
      <c r="AM440" s="4">
        <v>142</v>
      </c>
      <c r="AN440" s="4" t="s">
        <v>155</v>
      </c>
      <c r="AO440" s="4">
        <v>1</v>
      </c>
      <c r="AP440" s="5">
        <v>0.83553240740740742</v>
      </c>
      <c r="AQ440" s="4">
        <v>47.158546000000001</v>
      </c>
      <c r="AR440" s="4">
        <v>-88.484692999999993</v>
      </c>
      <c r="AS440" s="4">
        <v>312.3</v>
      </c>
      <c r="AT440" s="4">
        <v>24.7</v>
      </c>
      <c r="AU440" s="4">
        <v>12</v>
      </c>
      <c r="AV440" s="4">
        <v>9</v>
      </c>
      <c r="AW440" s="4" t="s">
        <v>430</v>
      </c>
      <c r="AX440" s="4">
        <v>1.4876</v>
      </c>
      <c r="AY440" s="4">
        <v>1.3</v>
      </c>
      <c r="AZ440" s="4">
        <v>2.2000000000000002</v>
      </c>
      <c r="BA440" s="4">
        <v>11.154</v>
      </c>
      <c r="BB440" s="4">
        <v>9.92</v>
      </c>
      <c r="BC440" s="4">
        <v>0.89</v>
      </c>
      <c r="BD440" s="4">
        <v>20.492999999999999</v>
      </c>
      <c r="BE440" s="4">
        <v>1852.3989999999999</v>
      </c>
      <c r="BF440" s="4">
        <v>356.28399999999999</v>
      </c>
      <c r="BG440" s="4">
        <v>0.16600000000000001</v>
      </c>
      <c r="BH440" s="4">
        <v>0.26900000000000002</v>
      </c>
      <c r="BI440" s="4">
        <v>0.436</v>
      </c>
      <c r="BJ440" s="4">
        <v>0.129</v>
      </c>
      <c r="BK440" s="4">
        <v>0.20799999999999999</v>
      </c>
      <c r="BL440" s="4">
        <v>0.33700000000000002</v>
      </c>
      <c r="BM440" s="4">
        <v>2.4801000000000002</v>
      </c>
      <c r="BQ440" s="4">
        <v>0</v>
      </c>
      <c r="BR440" s="4">
        <v>0.14082900000000001</v>
      </c>
      <c r="BS440" s="4">
        <v>-5</v>
      </c>
      <c r="BT440" s="4">
        <v>6.0000000000000001E-3</v>
      </c>
      <c r="BU440" s="4">
        <v>3.4415040000000001</v>
      </c>
      <c r="BV440" s="4">
        <v>0.1212</v>
      </c>
    </row>
    <row r="441" spans="1:74" x14ac:dyDescent="0.25">
      <c r="A441" s="2">
        <v>42804</v>
      </c>
      <c r="B441" s="3">
        <v>0.62724781249999995</v>
      </c>
      <c r="C441" s="4">
        <v>13.11</v>
      </c>
      <c r="D441" s="4">
        <v>3.0541</v>
      </c>
      <c r="E441" s="4">
        <v>30541.430948000001</v>
      </c>
      <c r="F441" s="4">
        <v>10.8</v>
      </c>
      <c r="G441" s="4">
        <v>17.7</v>
      </c>
      <c r="H441" s="4">
        <v>299.5</v>
      </c>
      <c r="J441" s="4">
        <v>0</v>
      </c>
      <c r="K441" s="4">
        <v>0.8347</v>
      </c>
      <c r="L441" s="4">
        <v>10.943099999999999</v>
      </c>
      <c r="M441" s="4">
        <v>2.5493000000000001</v>
      </c>
      <c r="N441" s="4">
        <v>9.0150000000000006</v>
      </c>
      <c r="O441" s="4">
        <v>14.7745</v>
      </c>
      <c r="P441" s="4">
        <v>23.8</v>
      </c>
      <c r="Q441" s="4">
        <v>6.9791999999999996</v>
      </c>
      <c r="R441" s="4">
        <v>11.4381</v>
      </c>
      <c r="S441" s="4">
        <v>18.399999999999999</v>
      </c>
      <c r="T441" s="4">
        <v>299.4837</v>
      </c>
      <c r="W441" s="4">
        <v>0</v>
      </c>
      <c r="X441" s="4">
        <v>0</v>
      </c>
      <c r="Y441" s="4">
        <v>11.5</v>
      </c>
      <c r="Z441" s="4">
        <v>861</v>
      </c>
      <c r="AA441" s="4">
        <v>874</v>
      </c>
      <c r="AB441" s="4">
        <v>834</v>
      </c>
      <c r="AC441" s="4">
        <v>88</v>
      </c>
      <c r="AD441" s="4">
        <v>12.94</v>
      </c>
      <c r="AE441" s="4">
        <v>0.3</v>
      </c>
      <c r="AF441" s="4">
        <v>992</v>
      </c>
      <c r="AG441" s="4">
        <v>-8</v>
      </c>
      <c r="AH441" s="4">
        <v>11</v>
      </c>
      <c r="AI441" s="4">
        <v>27</v>
      </c>
      <c r="AJ441" s="4">
        <v>136</v>
      </c>
      <c r="AK441" s="4">
        <v>132.69999999999999</v>
      </c>
      <c r="AL441" s="4">
        <v>4.5</v>
      </c>
      <c r="AM441" s="4">
        <v>142</v>
      </c>
      <c r="AN441" s="4" t="s">
        <v>155</v>
      </c>
      <c r="AO441" s="4">
        <v>1</v>
      </c>
      <c r="AP441" s="5">
        <v>0.83554398148148146</v>
      </c>
      <c r="AQ441" s="4">
        <v>47.158563000000001</v>
      </c>
      <c r="AR441" s="4">
        <v>-88.484566999999998</v>
      </c>
      <c r="AS441" s="4">
        <v>312.10000000000002</v>
      </c>
      <c r="AT441" s="4">
        <v>23</v>
      </c>
      <c r="AU441" s="4">
        <v>12</v>
      </c>
      <c r="AV441" s="4">
        <v>9</v>
      </c>
      <c r="AW441" s="4" t="s">
        <v>430</v>
      </c>
      <c r="AX441" s="4">
        <v>1.6124000000000001</v>
      </c>
      <c r="AY441" s="4">
        <v>1.4416</v>
      </c>
      <c r="AZ441" s="4">
        <v>2.4123999999999999</v>
      </c>
      <c r="BA441" s="4">
        <v>11.154</v>
      </c>
      <c r="BB441" s="4">
        <v>10.23</v>
      </c>
      <c r="BC441" s="4">
        <v>0.92</v>
      </c>
      <c r="BD441" s="4">
        <v>19.800999999999998</v>
      </c>
      <c r="BE441" s="4">
        <v>1957.0319999999999</v>
      </c>
      <c r="BF441" s="4">
        <v>290.17700000000002</v>
      </c>
      <c r="BG441" s="4">
        <v>0.16900000000000001</v>
      </c>
      <c r="BH441" s="4">
        <v>0.27700000000000002</v>
      </c>
      <c r="BI441" s="4">
        <v>0.44600000000000001</v>
      </c>
      <c r="BJ441" s="4">
        <v>0.13100000000000001</v>
      </c>
      <c r="BK441" s="4">
        <v>0.214</v>
      </c>
      <c r="BL441" s="4">
        <v>0.34499999999999997</v>
      </c>
      <c r="BM441" s="4">
        <v>2.2208000000000001</v>
      </c>
      <c r="BQ441" s="4">
        <v>0</v>
      </c>
      <c r="BR441" s="4">
        <v>0.148817</v>
      </c>
      <c r="BS441" s="4">
        <v>-5</v>
      </c>
      <c r="BT441" s="4">
        <v>6.0000000000000001E-3</v>
      </c>
      <c r="BU441" s="4">
        <v>3.6367150000000001</v>
      </c>
      <c r="BV441" s="4">
        <v>0.1212</v>
      </c>
    </row>
    <row r="442" spans="1:74" x14ac:dyDescent="0.25">
      <c r="A442" s="2">
        <v>42804</v>
      </c>
      <c r="B442" s="3">
        <v>0.6272593865740741</v>
      </c>
      <c r="C442" s="4">
        <v>13.521000000000001</v>
      </c>
      <c r="D442" s="4">
        <v>2.0790999999999999</v>
      </c>
      <c r="E442" s="4">
        <v>20791.014974999998</v>
      </c>
      <c r="F442" s="4">
        <v>10.8</v>
      </c>
      <c r="G442" s="4">
        <v>17.7</v>
      </c>
      <c r="H442" s="4">
        <v>269.8</v>
      </c>
      <c r="J442" s="4">
        <v>0</v>
      </c>
      <c r="K442" s="4">
        <v>0.84130000000000005</v>
      </c>
      <c r="L442" s="4">
        <v>11.375400000000001</v>
      </c>
      <c r="M442" s="4">
        <v>1.7492000000000001</v>
      </c>
      <c r="N442" s="4">
        <v>9.0998000000000001</v>
      </c>
      <c r="O442" s="4">
        <v>14.904999999999999</v>
      </c>
      <c r="P442" s="4">
        <v>24</v>
      </c>
      <c r="Q442" s="4">
        <v>7.0449000000000002</v>
      </c>
      <c r="R442" s="4">
        <v>11.539099999999999</v>
      </c>
      <c r="S442" s="4">
        <v>18.600000000000001</v>
      </c>
      <c r="T442" s="4">
        <v>269.78570000000002</v>
      </c>
      <c r="W442" s="4">
        <v>0</v>
      </c>
      <c r="X442" s="4">
        <v>0</v>
      </c>
      <c r="Y442" s="4">
        <v>11.4</v>
      </c>
      <c r="Z442" s="4">
        <v>862</v>
      </c>
      <c r="AA442" s="4">
        <v>874</v>
      </c>
      <c r="AB442" s="4">
        <v>833</v>
      </c>
      <c r="AC442" s="4">
        <v>88</v>
      </c>
      <c r="AD442" s="4">
        <v>12.94</v>
      </c>
      <c r="AE442" s="4">
        <v>0.3</v>
      </c>
      <c r="AF442" s="4">
        <v>992</v>
      </c>
      <c r="AG442" s="4">
        <v>-8</v>
      </c>
      <c r="AH442" s="4">
        <v>11</v>
      </c>
      <c r="AI442" s="4">
        <v>27</v>
      </c>
      <c r="AJ442" s="4">
        <v>136</v>
      </c>
      <c r="AK442" s="4">
        <v>132</v>
      </c>
      <c r="AL442" s="4">
        <v>4.4000000000000004</v>
      </c>
      <c r="AM442" s="4">
        <v>142</v>
      </c>
      <c r="AN442" s="4" t="s">
        <v>155</v>
      </c>
      <c r="AO442" s="4">
        <v>1</v>
      </c>
      <c r="AP442" s="5">
        <v>0.83555555555555561</v>
      </c>
      <c r="AQ442" s="4">
        <v>47.158593000000003</v>
      </c>
      <c r="AR442" s="4">
        <v>-88.484453999999999</v>
      </c>
      <c r="AS442" s="4">
        <v>311.8</v>
      </c>
      <c r="AT442" s="4">
        <v>21.3</v>
      </c>
      <c r="AU442" s="4">
        <v>12</v>
      </c>
      <c r="AV442" s="4">
        <v>9</v>
      </c>
      <c r="AW442" s="4" t="s">
        <v>430</v>
      </c>
      <c r="AX442" s="4">
        <v>1.9124000000000001</v>
      </c>
      <c r="AY442" s="4">
        <v>1.1459999999999999</v>
      </c>
      <c r="AZ442" s="4">
        <v>2.7124000000000001</v>
      </c>
      <c r="BA442" s="4">
        <v>11.154</v>
      </c>
      <c r="BB442" s="4">
        <v>10.68</v>
      </c>
      <c r="BC442" s="4">
        <v>0.96</v>
      </c>
      <c r="BD442" s="4">
        <v>18.859000000000002</v>
      </c>
      <c r="BE442" s="4">
        <v>2091.9</v>
      </c>
      <c r="BF442" s="4">
        <v>204.73500000000001</v>
      </c>
      <c r="BG442" s="4">
        <v>0.17499999999999999</v>
      </c>
      <c r="BH442" s="4">
        <v>0.28699999999999998</v>
      </c>
      <c r="BI442" s="4">
        <v>0.46200000000000002</v>
      </c>
      <c r="BJ442" s="4">
        <v>0.13600000000000001</v>
      </c>
      <c r="BK442" s="4">
        <v>0.222</v>
      </c>
      <c r="BL442" s="4">
        <v>0.35799999999999998</v>
      </c>
      <c r="BM442" s="4">
        <v>2.0571999999999999</v>
      </c>
      <c r="BQ442" s="4">
        <v>0</v>
      </c>
      <c r="BR442" s="4">
        <v>0.17812700000000001</v>
      </c>
      <c r="BS442" s="4">
        <v>-5</v>
      </c>
      <c r="BT442" s="4">
        <v>6.0000000000000001E-3</v>
      </c>
      <c r="BU442" s="4">
        <v>4.3529780000000002</v>
      </c>
      <c r="BV442" s="4">
        <v>0.1212</v>
      </c>
    </row>
    <row r="443" spans="1:74" x14ac:dyDescent="0.25">
      <c r="A443" s="2">
        <v>42804</v>
      </c>
      <c r="B443" s="3">
        <v>0.62727096064814813</v>
      </c>
      <c r="C443" s="4">
        <v>13.773</v>
      </c>
      <c r="D443" s="4">
        <v>1.2004999999999999</v>
      </c>
      <c r="E443" s="4">
        <v>12005</v>
      </c>
      <c r="F443" s="4">
        <v>10.9</v>
      </c>
      <c r="G443" s="4">
        <v>17.8</v>
      </c>
      <c r="H443" s="4">
        <v>223.4</v>
      </c>
      <c r="J443" s="4">
        <v>0</v>
      </c>
      <c r="K443" s="4">
        <v>0.84819999999999995</v>
      </c>
      <c r="L443" s="4">
        <v>11.682600000000001</v>
      </c>
      <c r="M443" s="4">
        <v>1.0183</v>
      </c>
      <c r="N443" s="4">
        <v>9.2457999999999991</v>
      </c>
      <c r="O443" s="4">
        <v>15.098699999999999</v>
      </c>
      <c r="P443" s="4">
        <v>24.3</v>
      </c>
      <c r="Q443" s="4">
        <v>7.1578999999999997</v>
      </c>
      <c r="R443" s="4">
        <v>11.6891</v>
      </c>
      <c r="S443" s="4">
        <v>18.8</v>
      </c>
      <c r="T443" s="4">
        <v>223.39789999999999</v>
      </c>
      <c r="W443" s="4">
        <v>0</v>
      </c>
      <c r="X443" s="4">
        <v>0</v>
      </c>
      <c r="Y443" s="4">
        <v>11.5</v>
      </c>
      <c r="Z443" s="4">
        <v>861</v>
      </c>
      <c r="AA443" s="4">
        <v>872</v>
      </c>
      <c r="AB443" s="4">
        <v>833</v>
      </c>
      <c r="AC443" s="4">
        <v>88</v>
      </c>
      <c r="AD443" s="4">
        <v>12.94</v>
      </c>
      <c r="AE443" s="4">
        <v>0.3</v>
      </c>
      <c r="AF443" s="4">
        <v>992</v>
      </c>
      <c r="AG443" s="4">
        <v>-8</v>
      </c>
      <c r="AH443" s="4">
        <v>11</v>
      </c>
      <c r="AI443" s="4">
        <v>27</v>
      </c>
      <c r="AJ443" s="4">
        <v>136.30000000000001</v>
      </c>
      <c r="AK443" s="4">
        <v>132</v>
      </c>
      <c r="AL443" s="4">
        <v>4.2</v>
      </c>
      <c r="AM443" s="4">
        <v>142</v>
      </c>
      <c r="AN443" s="4" t="s">
        <v>155</v>
      </c>
      <c r="AO443" s="4">
        <v>1</v>
      </c>
      <c r="AP443" s="5">
        <v>0.83556712962962953</v>
      </c>
      <c r="AQ443" s="4">
        <v>47.158636000000001</v>
      </c>
      <c r="AR443" s="4">
        <v>-88.484351000000004</v>
      </c>
      <c r="AS443" s="4">
        <v>311.5</v>
      </c>
      <c r="AT443" s="4">
        <v>20.5</v>
      </c>
      <c r="AU443" s="4">
        <v>12</v>
      </c>
      <c r="AV443" s="4">
        <v>9</v>
      </c>
      <c r="AW443" s="4" t="s">
        <v>430</v>
      </c>
      <c r="AX443" s="4">
        <v>2.1415999999999999</v>
      </c>
      <c r="AY443" s="4">
        <v>1.1415999999999999</v>
      </c>
      <c r="AZ443" s="4">
        <v>2.9416000000000002</v>
      </c>
      <c r="BA443" s="4">
        <v>11.154</v>
      </c>
      <c r="BB443" s="4">
        <v>11.2</v>
      </c>
      <c r="BC443" s="4">
        <v>1</v>
      </c>
      <c r="BD443" s="4">
        <v>17.890999999999998</v>
      </c>
      <c r="BE443" s="4">
        <v>2220.9699999999998</v>
      </c>
      <c r="BF443" s="4">
        <v>123.214</v>
      </c>
      <c r="BG443" s="4">
        <v>0.184</v>
      </c>
      <c r="BH443" s="4">
        <v>0.30099999999999999</v>
      </c>
      <c r="BI443" s="4">
        <v>0.48499999999999999</v>
      </c>
      <c r="BJ443" s="4">
        <v>0.14299999999999999</v>
      </c>
      <c r="BK443" s="4">
        <v>0.23300000000000001</v>
      </c>
      <c r="BL443" s="4">
        <v>0.375</v>
      </c>
      <c r="BM443" s="4">
        <v>1.7609999999999999</v>
      </c>
      <c r="BQ443" s="4">
        <v>0</v>
      </c>
      <c r="BR443" s="4">
        <v>0.21749299999999999</v>
      </c>
      <c r="BS443" s="4">
        <v>-5</v>
      </c>
      <c r="BT443" s="4">
        <v>6.2769999999999996E-3</v>
      </c>
      <c r="BU443" s="4">
        <v>5.3149850000000001</v>
      </c>
      <c r="BV443" s="4">
        <v>0.12679499999999999</v>
      </c>
    </row>
    <row r="444" spans="1:74" x14ac:dyDescent="0.25">
      <c r="A444" s="2">
        <v>42804</v>
      </c>
      <c r="B444" s="3">
        <v>0.62728253472222228</v>
      </c>
      <c r="C444" s="4">
        <v>13.875999999999999</v>
      </c>
      <c r="D444" s="4">
        <v>0.60970000000000002</v>
      </c>
      <c r="E444" s="4">
        <v>6097.1648160000004</v>
      </c>
      <c r="F444" s="4">
        <v>10.8</v>
      </c>
      <c r="G444" s="4">
        <v>12.2</v>
      </c>
      <c r="H444" s="4">
        <v>129.80000000000001</v>
      </c>
      <c r="J444" s="4">
        <v>0</v>
      </c>
      <c r="K444" s="4">
        <v>0.85350000000000004</v>
      </c>
      <c r="L444" s="4">
        <v>11.842599999999999</v>
      </c>
      <c r="M444" s="4">
        <v>0.52039999999999997</v>
      </c>
      <c r="N444" s="4">
        <v>9.2174999999999994</v>
      </c>
      <c r="O444" s="4">
        <v>10.4124</v>
      </c>
      <c r="P444" s="4">
        <v>19.600000000000001</v>
      </c>
      <c r="Q444" s="4">
        <v>7.1360000000000001</v>
      </c>
      <c r="R444" s="4">
        <v>8.0609999999999999</v>
      </c>
      <c r="S444" s="4">
        <v>15.2</v>
      </c>
      <c r="T444" s="4">
        <v>129.80099999999999</v>
      </c>
      <c r="W444" s="4">
        <v>0</v>
      </c>
      <c r="X444" s="4">
        <v>0</v>
      </c>
      <c r="Y444" s="4">
        <v>11.4</v>
      </c>
      <c r="Z444" s="4">
        <v>861</v>
      </c>
      <c r="AA444" s="4">
        <v>871</v>
      </c>
      <c r="AB444" s="4">
        <v>834</v>
      </c>
      <c r="AC444" s="4">
        <v>88</v>
      </c>
      <c r="AD444" s="4">
        <v>12.94</v>
      </c>
      <c r="AE444" s="4">
        <v>0.3</v>
      </c>
      <c r="AF444" s="4">
        <v>992</v>
      </c>
      <c r="AG444" s="4">
        <v>-8</v>
      </c>
      <c r="AH444" s="4">
        <v>11</v>
      </c>
      <c r="AI444" s="4">
        <v>27</v>
      </c>
      <c r="AJ444" s="4">
        <v>136.69999999999999</v>
      </c>
      <c r="AK444" s="4">
        <v>132.30000000000001</v>
      </c>
      <c r="AL444" s="4">
        <v>4.0999999999999996</v>
      </c>
      <c r="AM444" s="4">
        <v>142</v>
      </c>
      <c r="AN444" s="4" t="s">
        <v>155</v>
      </c>
      <c r="AO444" s="4">
        <v>1</v>
      </c>
      <c r="AP444" s="5">
        <v>0.83557870370370368</v>
      </c>
      <c r="AQ444" s="4">
        <v>47.158673</v>
      </c>
      <c r="AR444" s="4">
        <v>-88.484244000000004</v>
      </c>
      <c r="AS444" s="4">
        <v>311.3</v>
      </c>
      <c r="AT444" s="4">
        <v>20.399999999999999</v>
      </c>
      <c r="AU444" s="4">
        <v>12</v>
      </c>
      <c r="AV444" s="4">
        <v>9</v>
      </c>
      <c r="AW444" s="4" t="s">
        <v>430</v>
      </c>
      <c r="AX444" s="4">
        <v>2.2000000000000002</v>
      </c>
      <c r="AY444" s="4">
        <v>1.2</v>
      </c>
      <c r="AZ444" s="4">
        <v>3</v>
      </c>
      <c r="BA444" s="4">
        <v>11.154</v>
      </c>
      <c r="BB444" s="4">
        <v>11.63</v>
      </c>
      <c r="BC444" s="4">
        <v>1.04</v>
      </c>
      <c r="BD444" s="4">
        <v>17.169</v>
      </c>
      <c r="BE444" s="4">
        <v>2314.788</v>
      </c>
      <c r="BF444" s="4">
        <v>64.738</v>
      </c>
      <c r="BG444" s="4">
        <v>0.189</v>
      </c>
      <c r="BH444" s="4">
        <v>0.21299999999999999</v>
      </c>
      <c r="BI444" s="4">
        <v>0.40200000000000002</v>
      </c>
      <c r="BJ444" s="4">
        <v>0.14599999999999999</v>
      </c>
      <c r="BK444" s="4">
        <v>0.16500000000000001</v>
      </c>
      <c r="BL444" s="4">
        <v>0.311</v>
      </c>
      <c r="BM444" s="4">
        <v>1.052</v>
      </c>
      <c r="BQ444" s="4">
        <v>0</v>
      </c>
      <c r="BR444" s="4">
        <v>0.23618800000000001</v>
      </c>
      <c r="BS444" s="4">
        <v>-5</v>
      </c>
      <c r="BT444" s="4">
        <v>6.7229999999999998E-3</v>
      </c>
      <c r="BU444" s="4">
        <v>5.7718439999999998</v>
      </c>
      <c r="BV444" s="4">
        <v>0.13580500000000001</v>
      </c>
    </row>
    <row r="445" spans="1:74" x14ac:dyDescent="0.25">
      <c r="A445" s="2">
        <v>42804</v>
      </c>
      <c r="B445" s="3">
        <v>0.62729410879629632</v>
      </c>
      <c r="C445" s="4">
        <v>13.971</v>
      </c>
      <c r="D445" s="4">
        <v>0.2903</v>
      </c>
      <c r="E445" s="4">
        <v>2902.5771479999999</v>
      </c>
      <c r="F445" s="4">
        <v>10.8</v>
      </c>
      <c r="G445" s="4">
        <v>12.1</v>
      </c>
      <c r="H445" s="4">
        <v>88.8</v>
      </c>
      <c r="J445" s="4">
        <v>0</v>
      </c>
      <c r="K445" s="4">
        <v>0.85589999999999999</v>
      </c>
      <c r="L445" s="4">
        <v>11.957599999999999</v>
      </c>
      <c r="M445" s="4">
        <v>0.24840000000000001</v>
      </c>
      <c r="N445" s="4">
        <v>9.2292000000000005</v>
      </c>
      <c r="O445" s="4">
        <v>10.3566</v>
      </c>
      <c r="P445" s="4">
        <v>19.600000000000001</v>
      </c>
      <c r="Q445" s="4">
        <v>7.1449999999999996</v>
      </c>
      <c r="R445" s="4">
        <v>8.0177999999999994</v>
      </c>
      <c r="S445" s="4">
        <v>15.2</v>
      </c>
      <c r="T445" s="4">
        <v>88.849400000000003</v>
      </c>
      <c r="W445" s="4">
        <v>0</v>
      </c>
      <c r="X445" s="4">
        <v>0</v>
      </c>
      <c r="Y445" s="4">
        <v>11.5</v>
      </c>
      <c r="Z445" s="4">
        <v>862</v>
      </c>
      <c r="AA445" s="4">
        <v>873</v>
      </c>
      <c r="AB445" s="4">
        <v>835</v>
      </c>
      <c r="AC445" s="4">
        <v>88</v>
      </c>
      <c r="AD445" s="4">
        <v>12.94</v>
      </c>
      <c r="AE445" s="4">
        <v>0.3</v>
      </c>
      <c r="AF445" s="4">
        <v>992</v>
      </c>
      <c r="AG445" s="4">
        <v>-8</v>
      </c>
      <c r="AH445" s="4">
        <v>11</v>
      </c>
      <c r="AI445" s="4">
        <v>27</v>
      </c>
      <c r="AJ445" s="4">
        <v>136</v>
      </c>
      <c r="AK445" s="4">
        <v>133</v>
      </c>
      <c r="AL445" s="4">
        <v>3.9</v>
      </c>
      <c r="AM445" s="4">
        <v>142</v>
      </c>
      <c r="AN445" s="4" t="s">
        <v>155</v>
      </c>
      <c r="AO445" s="4">
        <v>1</v>
      </c>
      <c r="AP445" s="5">
        <v>0.83559027777777783</v>
      </c>
      <c r="AQ445" s="4">
        <v>47.158732999999998</v>
      </c>
      <c r="AR445" s="4">
        <v>-88.484156999999996</v>
      </c>
      <c r="AS445" s="4">
        <v>310.7</v>
      </c>
      <c r="AT445" s="4">
        <v>20.3</v>
      </c>
      <c r="AU445" s="4">
        <v>12</v>
      </c>
      <c r="AV445" s="4">
        <v>9</v>
      </c>
      <c r="AW445" s="4" t="s">
        <v>430</v>
      </c>
      <c r="AX445" s="4">
        <v>1.7043999999999999</v>
      </c>
      <c r="AY445" s="4">
        <v>1.2707999999999999</v>
      </c>
      <c r="AZ445" s="4">
        <v>2.6459999999999999</v>
      </c>
      <c r="BA445" s="4">
        <v>11.154</v>
      </c>
      <c r="BB445" s="4">
        <v>11.84</v>
      </c>
      <c r="BC445" s="4">
        <v>1.06</v>
      </c>
      <c r="BD445" s="4">
        <v>16.834</v>
      </c>
      <c r="BE445" s="4">
        <v>2368.1909999999998</v>
      </c>
      <c r="BF445" s="4">
        <v>31.315999999999999</v>
      </c>
      <c r="BG445" s="4">
        <v>0.191</v>
      </c>
      <c r="BH445" s="4">
        <v>0.215</v>
      </c>
      <c r="BI445" s="4">
        <v>0.40600000000000003</v>
      </c>
      <c r="BJ445" s="4">
        <v>0.14799999999999999</v>
      </c>
      <c r="BK445" s="4">
        <v>0.16600000000000001</v>
      </c>
      <c r="BL445" s="4">
        <v>0.314</v>
      </c>
      <c r="BM445" s="4">
        <v>0.72960000000000003</v>
      </c>
      <c r="BQ445" s="4">
        <v>0</v>
      </c>
      <c r="BR445" s="4">
        <v>0.292099</v>
      </c>
      <c r="BS445" s="4">
        <v>-5</v>
      </c>
      <c r="BT445" s="4">
        <v>6.2769999999999996E-3</v>
      </c>
      <c r="BU445" s="4">
        <v>7.1381690000000004</v>
      </c>
      <c r="BV445" s="4">
        <v>0.12679499999999999</v>
      </c>
    </row>
    <row r="446" spans="1:74" x14ac:dyDescent="0.25">
      <c r="A446" s="2">
        <v>42804</v>
      </c>
      <c r="B446" s="3">
        <v>0.62730568287037036</v>
      </c>
      <c r="C446" s="4">
        <v>14.337999999999999</v>
      </c>
      <c r="D446" s="4">
        <v>0.14729999999999999</v>
      </c>
      <c r="E446" s="4">
        <v>1473.1160030000001</v>
      </c>
      <c r="F446" s="4">
        <v>10.7</v>
      </c>
      <c r="G446" s="4">
        <v>12.2</v>
      </c>
      <c r="H446" s="4">
        <v>28.8</v>
      </c>
      <c r="J446" s="4">
        <v>0</v>
      </c>
      <c r="K446" s="4">
        <v>0.85409999999999997</v>
      </c>
      <c r="L446" s="4">
        <v>12.2462</v>
      </c>
      <c r="M446" s="4">
        <v>0.1258</v>
      </c>
      <c r="N446" s="4">
        <v>9.1393000000000004</v>
      </c>
      <c r="O446" s="4">
        <v>10.420500000000001</v>
      </c>
      <c r="P446" s="4">
        <v>19.600000000000001</v>
      </c>
      <c r="Q446" s="4">
        <v>7.0754000000000001</v>
      </c>
      <c r="R446" s="4">
        <v>8.0672999999999995</v>
      </c>
      <c r="S446" s="4">
        <v>15.1</v>
      </c>
      <c r="T446" s="4">
        <v>28.783200000000001</v>
      </c>
      <c r="W446" s="4">
        <v>0</v>
      </c>
      <c r="X446" s="4">
        <v>0</v>
      </c>
      <c r="Y446" s="4">
        <v>11.5</v>
      </c>
      <c r="Z446" s="4">
        <v>862</v>
      </c>
      <c r="AA446" s="4">
        <v>876</v>
      </c>
      <c r="AB446" s="4">
        <v>836</v>
      </c>
      <c r="AC446" s="4">
        <v>88</v>
      </c>
      <c r="AD446" s="4">
        <v>12.94</v>
      </c>
      <c r="AE446" s="4">
        <v>0.3</v>
      </c>
      <c r="AF446" s="4">
        <v>992</v>
      </c>
      <c r="AG446" s="4">
        <v>-8</v>
      </c>
      <c r="AH446" s="4">
        <v>11</v>
      </c>
      <c r="AI446" s="4">
        <v>27</v>
      </c>
      <c r="AJ446" s="4">
        <v>136</v>
      </c>
      <c r="AK446" s="4">
        <v>132.69999999999999</v>
      </c>
      <c r="AL446" s="4">
        <v>3.9</v>
      </c>
      <c r="AM446" s="4">
        <v>142</v>
      </c>
      <c r="AN446" s="4" t="s">
        <v>155</v>
      </c>
      <c r="AO446" s="4">
        <v>1</v>
      </c>
      <c r="AP446" s="5">
        <v>0.83560185185185187</v>
      </c>
      <c r="AQ446" s="4">
        <v>47.158816000000002</v>
      </c>
      <c r="AR446" s="4">
        <v>-88.484105</v>
      </c>
      <c r="AS446" s="4">
        <v>310.60000000000002</v>
      </c>
      <c r="AT446" s="4">
        <v>22.1</v>
      </c>
      <c r="AU446" s="4">
        <v>12</v>
      </c>
      <c r="AV446" s="4">
        <v>9</v>
      </c>
      <c r="AW446" s="4" t="s">
        <v>430</v>
      </c>
      <c r="AX446" s="4">
        <v>1.5</v>
      </c>
      <c r="AY446" s="4">
        <v>1.3708</v>
      </c>
      <c r="AZ446" s="4">
        <v>2.5708000000000002</v>
      </c>
      <c r="BA446" s="4">
        <v>11.154</v>
      </c>
      <c r="BB446" s="4">
        <v>11.69</v>
      </c>
      <c r="BC446" s="4">
        <v>1.05</v>
      </c>
      <c r="BD446" s="4">
        <v>17.077000000000002</v>
      </c>
      <c r="BE446" s="4">
        <v>2393.8960000000002</v>
      </c>
      <c r="BF446" s="4">
        <v>15.654999999999999</v>
      </c>
      <c r="BG446" s="4">
        <v>0.187</v>
      </c>
      <c r="BH446" s="4">
        <v>0.21299999999999999</v>
      </c>
      <c r="BI446" s="4">
        <v>0.4</v>
      </c>
      <c r="BJ446" s="4">
        <v>0.14499999999999999</v>
      </c>
      <c r="BK446" s="4">
        <v>0.16500000000000001</v>
      </c>
      <c r="BL446" s="4">
        <v>0.31</v>
      </c>
      <c r="BM446" s="4">
        <v>0.23330000000000001</v>
      </c>
      <c r="BQ446" s="4">
        <v>0</v>
      </c>
      <c r="BR446" s="4">
        <v>0.37078899999999998</v>
      </c>
      <c r="BS446" s="4">
        <v>-5</v>
      </c>
      <c r="BT446" s="4">
        <v>6.7229999999999998E-3</v>
      </c>
      <c r="BU446" s="4">
        <v>9.0611569999999997</v>
      </c>
      <c r="BV446" s="4">
        <v>0.13580500000000001</v>
      </c>
    </row>
    <row r="447" spans="1:74" x14ac:dyDescent="0.25">
      <c r="A447" s="2">
        <v>42804</v>
      </c>
      <c r="B447" s="3">
        <v>0.6273172569444444</v>
      </c>
      <c r="C447" s="4">
        <v>14.685</v>
      </c>
      <c r="D447" s="4">
        <v>9.2899999999999996E-2</v>
      </c>
      <c r="E447" s="4">
        <v>929.25420999999994</v>
      </c>
      <c r="F447" s="4">
        <v>11</v>
      </c>
      <c r="G447" s="4">
        <v>12.1</v>
      </c>
      <c r="H447" s="4">
        <v>30.1</v>
      </c>
      <c r="J447" s="4">
        <v>0</v>
      </c>
      <c r="K447" s="4">
        <v>0.85170000000000001</v>
      </c>
      <c r="L447" s="4">
        <v>12.5069</v>
      </c>
      <c r="M447" s="4">
        <v>7.9100000000000004E-2</v>
      </c>
      <c r="N447" s="4">
        <v>9.3439999999999994</v>
      </c>
      <c r="O447" s="4">
        <v>10.305199999999999</v>
      </c>
      <c r="P447" s="4">
        <v>19.600000000000001</v>
      </c>
      <c r="Q447" s="4">
        <v>7.2339000000000002</v>
      </c>
      <c r="R447" s="4">
        <v>7.9781000000000004</v>
      </c>
      <c r="S447" s="4">
        <v>15.2</v>
      </c>
      <c r="T447" s="4">
        <v>30.1</v>
      </c>
      <c r="W447" s="4">
        <v>0</v>
      </c>
      <c r="X447" s="4">
        <v>0</v>
      </c>
      <c r="Y447" s="4">
        <v>11.4</v>
      </c>
      <c r="Z447" s="4">
        <v>863</v>
      </c>
      <c r="AA447" s="4">
        <v>875</v>
      </c>
      <c r="AB447" s="4">
        <v>840</v>
      </c>
      <c r="AC447" s="4">
        <v>88</v>
      </c>
      <c r="AD447" s="4">
        <v>12.94</v>
      </c>
      <c r="AE447" s="4">
        <v>0.3</v>
      </c>
      <c r="AF447" s="4">
        <v>992</v>
      </c>
      <c r="AG447" s="4">
        <v>-8</v>
      </c>
      <c r="AH447" s="4">
        <v>10.723000000000001</v>
      </c>
      <c r="AI447" s="4">
        <v>27</v>
      </c>
      <c r="AJ447" s="4">
        <v>136</v>
      </c>
      <c r="AK447" s="4">
        <v>132</v>
      </c>
      <c r="AL447" s="4">
        <v>4.0999999999999996</v>
      </c>
      <c r="AM447" s="4">
        <v>142</v>
      </c>
      <c r="AN447" s="4" t="s">
        <v>155</v>
      </c>
      <c r="AO447" s="4">
        <v>2</v>
      </c>
      <c r="AP447" s="5">
        <v>0.83561342592592591</v>
      </c>
      <c r="AQ447" s="4">
        <v>47.158914000000003</v>
      </c>
      <c r="AR447" s="4">
        <v>-88.484078999999994</v>
      </c>
      <c r="AS447" s="4">
        <v>310.39999999999998</v>
      </c>
      <c r="AT447" s="4">
        <v>24.3</v>
      </c>
      <c r="AU447" s="4">
        <v>12</v>
      </c>
      <c r="AV447" s="4">
        <v>9</v>
      </c>
      <c r="AW447" s="4" t="s">
        <v>430</v>
      </c>
      <c r="AX447" s="4">
        <v>1.5708</v>
      </c>
      <c r="AY447" s="4">
        <v>1.754</v>
      </c>
      <c r="AZ447" s="4">
        <v>2.8123999999999998</v>
      </c>
      <c r="BA447" s="4">
        <v>11.154</v>
      </c>
      <c r="BB447" s="4">
        <v>11.48</v>
      </c>
      <c r="BC447" s="4">
        <v>1.03</v>
      </c>
      <c r="BD447" s="4">
        <v>17.416</v>
      </c>
      <c r="BE447" s="4">
        <v>2403.1390000000001</v>
      </c>
      <c r="BF447" s="4">
        <v>9.6790000000000003</v>
      </c>
      <c r="BG447" s="4">
        <v>0.188</v>
      </c>
      <c r="BH447" s="4">
        <v>0.20699999999999999</v>
      </c>
      <c r="BI447" s="4">
        <v>0.39500000000000002</v>
      </c>
      <c r="BJ447" s="4">
        <v>0.14599999999999999</v>
      </c>
      <c r="BK447" s="4">
        <v>0.161</v>
      </c>
      <c r="BL447" s="4">
        <v>0.30599999999999999</v>
      </c>
      <c r="BM447" s="4">
        <v>0.23980000000000001</v>
      </c>
      <c r="BQ447" s="4">
        <v>0</v>
      </c>
      <c r="BR447" s="4">
        <v>0.42058699999999999</v>
      </c>
      <c r="BS447" s="4">
        <v>-5</v>
      </c>
      <c r="BT447" s="4">
        <v>6.2769999999999996E-3</v>
      </c>
      <c r="BU447" s="4">
        <v>10.278095</v>
      </c>
      <c r="BV447" s="4">
        <v>0.12679499999999999</v>
      </c>
    </row>
    <row r="448" spans="1:74" x14ac:dyDescent="0.25">
      <c r="A448" s="2">
        <v>42804</v>
      </c>
      <c r="B448" s="3">
        <v>0.62732883101851855</v>
      </c>
      <c r="C448" s="4">
        <v>14.545999999999999</v>
      </c>
      <c r="D448" s="4">
        <v>7.85E-2</v>
      </c>
      <c r="E448" s="4">
        <v>784.907779</v>
      </c>
      <c r="F448" s="4">
        <v>18.399999999999999</v>
      </c>
      <c r="G448" s="4">
        <v>9.8000000000000007</v>
      </c>
      <c r="H448" s="4">
        <v>28</v>
      </c>
      <c r="J448" s="4">
        <v>0</v>
      </c>
      <c r="K448" s="4">
        <v>0.85309999999999997</v>
      </c>
      <c r="L448" s="4">
        <v>12.409800000000001</v>
      </c>
      <c r="M448" s="4">
        <v>6.7000000000000004E-2</v>
      </c>
      <c r="N448" s="4">
        <v>15.7021</v>
      </c>
      <c r="O448" s="4">
        <v>8.3462999999999994</v>
      </c>
      <c r="P448" s="4">
        <v>24</v>
      </c>
      <c r="Q448" s="4">
        <v>12.1562</v>
      </c>
      <c r="R448" s="4">
        <v>6.4615</v>
      </c>
      <c r="S448" s="4">
        <v>18.600000000000001</v>
      </c>
      <c r="T448" s="4">
        <v>28.0184</v>
      </c>
      <c r="W448" s="4">
        <v>0</v>
      </c>
      <c r="X448" s="4">
        <v>0</v>
      </c>
      <c r="Y448" s="4">
        <v>11.4</v>
      </c>
      <c r="Z448" s="4">
        <v>864</v>
      </c>
      <c r="AA448" s="4">
        <v>876</v>
      </c>
      <c r="AB448" s="4">
        <v>842</v>
      </c>
      <c r="AC448" s="4">
        <v>88</v>
      </c>
      <c r="AD448" s="4">
        <v>12.94</v>
      </c>
      <c r="AE448" s="4">
        <v>0.3</v>
      </c>
      <c r="AF448" s="4">
        <v>992</v>
      </c>
      <c r="AG448" s="4">
        <v>-8</v>
      </c>
      <c r="AH448" s="4">
        <v>10</v>
      </c>
      <c r="AI448" s="4">
        <v>27</v>
      </c>
      <c r="AJ448" s="4">
        <v>135.69999999999999</v>
      </c>
      <c r="AK448" s="4">
        <v>132</v>
      </c>
      <c r="AL448" s="4">
        <v>4.3</v>
      </c>
      <c r="AM448" s="4">
        <v>142</v>
      </c>
      <c r="AN448" s="4" t="s">
        <v>155</v>
      </c>
      <c r="AO448" s="4">
        <v>2</v>
      </c>
      <c r="AP448" s="5">
        <v>0.83562499999999995</v>
      </c>
      <c r="AQ448" s="4">
        <v>47.159019999999998</v>
      </c>
      <c r="AR448" s="4">
        <v>-88.484071</v>
      </c>
      <c r="AS448" s="4">
        <v>310.2</v>
      </c>
      <c r="AT448" s="4">
        <v>26</v>
      </c>
      <c r="AU448" s="4">
        <v>12</v>
      </c>
      <c r="AV448" s="4">
        <v>9</v>
      </c>
      <c r="AW448" s="4" t="s">
        <v>430</v>
      </c>
      <c r="AX448" s="4">
        <v>1.6708000000000001</v>
      </c>
      <c r="AY448" s="4">
        <v>2.1831999999999998</v>
      </c>
      <c r="AZ448" s="4">
        <v>3.1831999999999998</v>
      </c>
      <c r="BA448" s="4">
        <v>11.154</v>
      </c>
      <c r="BB448" s="4">
        <v>11.6</v>
      </c>
      <c r="BC448" s="4">
        <v>1.04</v>
      </c>
      <c r="BD448" s="4">
        <v>17.216999999999999</v>
      </c>
      <c r="BE448" s="4">
        <v>2405.4690000000001</v>
      </c>
      <c r="BF448" s="4">
        <v>8.2609999999999992</v>
      </c>
      <c r="BG448" s="4">
        <v>0.31900000000000001</v>
      </c>
      <c r="BH448" s="4">
        <v>0.16900000000000001</v>
      </c>
      <c r="BI448" s="4">
        <v>0.48799999999999999</v>
      </c>
      <c r="BJ448" s="4">
        <v>0.247</v>
      </c>
      <c r="BK448" s="4">
        <v>0.13100000000000001</v>
      </c>
      <c r="BL448" s="4">
        <v>0.378</v>
      </c>
      <c r="BM448" s="4">
        <v>0.22520000000000001</v>
      </c>
      <c r="BQ448" s="4">
        <v>0</v>
      </c>
      <c r="BR448" s="4">
        <v>0.41779300000000003</v>
      </c>
      <c r="BS448" s="4">
        <v>-5</v>
      </c>
      <c r="BT448" s="4">
        <v>7.0000000000000001E-3</v>
      </c>
      <c r="BU448" s="4">
        <v>10.209816999999999</v>
      </c>
      <c r="BV448" s="4">
        <v>0.1414</v>
      </c>
    </row>
    <row r="449" spans="1:74" x14ac:dyDescent="0.25">
      <c r="A449" s="2">
        <v>42804</v>
      </c>
      <c r="B449" s="3">
        <v>0.62734040509259259</v>
      </c>
      <c r="C449" s="4">
        <v>14.409000000000001</v>
      </c>
      <c r="D449" s="4">
        <v>5.2299999999999999E-2</v>
      </c>
      <c r="E449" s="4">
        <v>522.61448800000005</v>
      </c>
      <c r="F449" s="4">
        <v>24.9</v>
      </c>
      <c r="G449" s="4">
        <v>8.5</v>
      </c>
      <c r="H449" s="4">
        <v>0.6</v>
      </c>
      <c r="J449" s="4">
        <v>0</v>
      </c>
      <c r="K449" s="4">
        <v>0.85460000000000003</v>
      </c>
      <c r="L449" s="4">
        <v>12.3148</v>
      </c>
      <c r="M449" s="4">
        <v>4.4699999999999997E-2</v>
      </c>
      <c r="N449" s="4">
        <v>21.320699999999999</v>
      </c>
      <c r="O449" s="4">
        <v>7.2511999999999999</v>
      </c>
      <c r="P449" s="4">
        <v>28.6</v>
      </c>
      <c r="Q449" s="4">
        <v>16.506</v>
      </c>
      <c r="R449" s="4">
        <v>5.6136999999999997</v>
      </c>
      <c r="S449" s="4">
        <v>22.1</v>
      </c>
      <c r="T449" s="4">
        <v>0.59289999999999998</v>
      </c>
      <c r="W449" s="4">
        <v>0</v>
      </c>
      <c r="X449" s="4">
        <v>0</v>
      </c>
      <c r="Y449" s="4">
        <v>11.3</v>
      </c>
      <c r="Z449" s="4">
        <v>864</v>
      </c>
      <c r="AA449" s="4">
        <v>875</v>
      </c>
      <c r="AB449" s="4">
        <v>841</v>
      </c>
      <c r="AC449" s="4">
        <v>88</v>
      </c>
      <c r="AD449" s="4">
        <v>12.94</v>
      </c>
      <c r="AE449" s="4">
        <v>0.3</v>
      </c>
      <c r="AF449" s="4">
        <v>992</v>
      </c>
      <c r="AG449" s="4">
        <v>-8</v>
      </c>
      <c r="AH449" s="4">
        <v>10</v>
      </c>
      <c r="AI449" s="4">
        <v>27</v>
      </c>
      <c r="AJ449" s="4">
        <v>135.30000000000001</v>
      </c>
      <c r="AK449" s="4">
        <v>131.69999999999999</v>
      </c>
      <c r="AL449" s="4">
        <v>4.3</v>
      </c>
      <c r="AM449" s="4">
        <v>142</v>
      </c>
      <c r="AN449" s="4" t="s">
        <v>155</v>
      </c>
      <c r="AO449" s="4">
        <v>2</v>
      </c>
      <c r="AP449" s="5">
        <v>0.8356365740740741</v>
      </c>
      <c r="AQ449" s="4">
        <v>47.159126999999998</v>
      </c>
      <c r="AR449" s="4">
        <v>-88.484065000000001</v>
      </c>
      <c r="AS449" s="4">
        <v>310.10000000000002</v>
      </c>
      <c r="AT449" s="4">
        <v>26.5</v>
      </c>
      <c r="AU449" s="4">
        <v>12</v>
      </c>
      <c r="AV449" s="4">
        <v>9</v>
      </c>
      <c r="AW449" s="4" t="s">
        <v>430</v>
      </c>
      <c r="AX449" s="4">
        <v>2.0539999999999998</v>
      </c>
      <c r="AY449" s="4">
        <v>1.3795999999999999</v>
      </c>
      <c r="AZ449" s="4">
        <v>3.5832000000000002</v>
      </c>
      <c r="BA449" s="4">
        <v>11.154</v>
      </c>
      <c r="BB449" s="4">
        <v>11.72</v>
      </c>
      <c r="BC449" s="4">
        <v>1.05</v>
      </c>
      <c r="BD449" s="4">
        <v>17.010000000000002</v>
      </c>
      <c r="BE449" s="4">
        <v>2410.3150000000001</v>
      </c>
      <c r="BF449" s="4">
        <v>5.5640000000000001</v>
      </c>
      <c r="BG449" s="4">
        <v>0.437</v>
      </c>
      <c r="BH449" s="4">
        <v>0.14899999999999999</v>
      </c>
      <c r="BI449" s="4">
        <v>0.58599999999999997</v>
      </c>
      <c r="BJ449" s="4">
        <v>0.33800000000000002</v>
      </c>
      <c r="BK449" s="4">
        <v>0.115</v>
      </c>
      <c r="BL449" s="4">
        <v>0.45300000000000001</v>
      </c>
      <c r="BM449" s="4">
        <v>4.7999999999999996E-3</v>
      </c>
      <c r="BQ449" s="4">
        <v>0</v>
      </c>
      <c r="BR449" s="4">
        <v>0.342028</v>
      </c>
      <c r="BS449" s="4">
        <v>-5</v>
      </c>
      <c r="BT449" s="4">
        <v>7.0000000000000001E-3</v>
      </c>
      <c r="BU449" s="4">
        <v>8.3583090000000002</v>
      </c>
      <c r="BV449" s="4">
        <v>0.1414</v>
      </c>
    </row>
    <row r="450" spans="1:74" x14ac:dyDescent="0.25">
      <c r="A450" s="2">
        <v>42804</v>
      </c>
      <c r="B450" s="3">
        <v>0.62735197916666674</v>
      </c>
      <c r="C450" s="4">
        <v>14.523</v>
      </c>
      <c r="D450" s="4">
        <v>4.4699999999999997E-2</v>
      </c>
      <c r="E450" s="4">
        <v>446.695652</v>
      </c>
      <c r="F450" s="4">
        <v>27.6</v>
      </c>
      <c r="G450" s="4">
        <v>7.3</v>
      </c>
      <c r="H450" s="4">
        <v>10</v>
      </c>
      <c r="J450" s="4">
        <v>0</v>
      </c>
      <c r="K450" s="4">
        <v>0.85370000000000001</v>
      </c>
      <c r="L450" s="4">
        <v>12.3978</v>
      </c>
      <c r="M450" s="4">
        <v>3.8100000000000002E-2</v>
      </c>
      <c r="N450" s="4">
        <v>23.5595</v>
      </c>
      <c r="O450" s="4">
        <v>6.2317</v>
      </c>
      <c r="P450" s="4">
        <v>29.8</v>
      </c>
      <c r="Q450" s="4">
        <v>18.2393</v>
      </c>
      <c r="R450" s="4">
        <v>4.8244999999999996</v>
      </c>
      <c r="S450" s="4">
        <v>23.1</v>
      </c>
      <c r="T450" s="4">
        <v>10</v>
      </c>
      <c r="W450" s="4">
        <v>0</v>
      </c>
      <c r="X450" s="4">
        <v>0</v>
      </c>
      <c r="Y450" s="4">
        <v>11.4</v>
      </c>
      <c r="Z450" s="4">
        <v>863</v>
      </c>
      <c r="AA450" s="4">
        <v>875</v>
      </c>
      <c r="AB450" s="4">
        <v>841</v>
      </c>
      <c r="AC450" s="4">
        <v>88</v>
      </c>
      <c r="AD450" s="4">
        <v>12.94</v>
      </c>
      <c r="AE450" s="4">
        <v>0.3</v>
      </c>
      <c r="AF450" s="4">
        <v>992</v>
      </c>
      <c r="AG450" s="4">
        <v>-8</v>
      </c>
      <c r="AH450" s="4">
        <v>10</v>
      </c>
      <c r="AI450" s="4">
        <v>27</v>
      </c>
      <c r="AJ450" s="4">
        <v>136</v>
      </c>
      <c r="AK450" s="4">
        <v>130.4</v>
      </c>
      <c r="AL450" s="4">
        <v>4.2</v>
      </c>
      <c r="AM450" s="4">
        <v>142</v>
      </c>
      <c r="AN450" s="4" t="s">
        <v>155</v>
      </c>
      <c r="AO450" s="4">
        <v>2</v>
      </c>
      <c r="AP450" s="5">
        <v>0.83564814814814825</v>
      </c>
      <c r="AQ450" s="4">
        <v>47.159267</v>
      </c>
      <c r="AR450" s="4">
        <v>-88.484093000000001</v>
      </c>
      <c r="AS450" s="4">
        <v>309.89999999999998</v>
      </c>
      <c r="AT450" s="4">
        <v>29.1</v>
      </c>
      <c r="AU450" s="4">
        <v>12</v>
      </c>
      <c r="AV450" s="4">
        <v>9</v>
      </c>
      <c r="AW450" s="4" t="s">
        <v>430</v>
      </c>
      <c r="AX450" s="4">
        <v>2.2000000000000002</v>
      </c>
      <c r="AY450" s="4">
        <v>1</v>
      </c>
      <c r="AZ450" s="4">
        <v>3.7</v>
      </c>
      <c r="BA450" s="4">
        <v>11.154</v>
      </c>
      <c r="BB450" s="4">
        <v>11.64</v>
      </c>
      <c r="BC450" s="4">
        <v>1.04</v>
      </c>
      <c r="BD450" s="4">
        <v>17.141999999999999</v>
      </c>
      <c r="BE450" s="4">
        <v>2411.4079999999999</v>
      </c>
      <c r="BF450" s="4">
        <v>4.7210000000000001</v>
      </c>
      <c r="BG450" s="4">
        <v>0.48</v>
      </c>
      <c r="BH450" s="4">
        <v>0.127</v>
      </c>
      <c r="BI450" s="4">
        <v>0.60699999999999998</v>
      </c>
      <c r="BJ450" s="4">
        <v>0.372</v>
      </c>
      <c r="BK450" s="4">
        <v>9.8000000000000004E-2</v>
      </c>
      <c r="BL450" s="4">
        <v>0.47</v>
      </c>
      <c r="BM450" s="4">
        <v>8.0600000000000005E-2</v>
      </c>
      <c r="BQ450" s="4">
        <v>0</v>
      </c>
      <c r="BR450" s="4">
        <v>0.33843699999999999</v>
      </c>
      <c r="BS450" s="4">
        <v>-5</v>
      </c>
      <c r="BT450" s="4">
        <v>7.0000000000000001E-3</v>
      </c>
      <c r="BU450" s="4">
        <v>8.2705540000000006</v>
      </c>
      <c r="BV450" s="4">
        <v>0.1414</v>
      </c>
    </row>
    <row r="451" spans="1:74" x14ac:dyDescent="0.25">
      <c r="A451" s="2">
        <v>42804</v>
      </c>
      <c r="B451" s="3">
        <v>0.62736355324074078</v>
      </c>
      <c r="C451" s="4">
        <v>14.856</v>
      </c>
      <c r="D451" s="4">
        <v>6.9599999999999995E-2</v>
      </c>
      <c r="E451" s="4">
        <v>696.04483600000003</v>
      </c>
      <c r="F451" s="4">
        <v>30.3</v>
      </c>
      <c r="G451" s="4">
        <v>7.3</v>
      </c>
      <c r="H451" s="4">
        <v>0</v>
      </c>
      <c r="J451" s="4">
        <v>0</v>
      </c>
      <c r="K451" s="4">
        <v>0.85050000000000003</v>
      </c>
      <c r="L451" s="4">
        <v>12.6343</v>
      </c>
      <c r="M451" s="4">
        <v>5.9200000000000003E-2</v>
      </c>
      <c r="N451" s="4">
        <v>25.754100000000001</v>
      </c>
      <c r="O451" s="4">
        <v>6.2084999999999999</v>
      </c>
      <c r="P451" s="4">
        <v>32</v>
      </c>
      <c r="Q451" s="4">
        <v>19.938300000000002</v>
      </c>
      <c r="R451" s="4">
        <v>4.8064999999999998</v>
      </c>
      <c r="S451" s="4">
        <v>24.7</v>
      </c>
      <c r="T451" s="4">
        <v>0</v>
      </c>
      <c r="W451" s="4">
        <v>0</v>
      </c>
      <c r="X451" s="4">
        <v>0</v>
      </c>
      <c r="Y451" s="4">
        <v>11.4</v>
      </c>
      <c r="Z451" s="4">
        <v>863</v>
      </c>
      <c r="AA451" s="4">
        <v>877</v>
      </c>
      <c r="AB451" s="4">
        <v>842</v>
      </c>
      <c r="AC451" s="4">
        <v>88</v>
      </c>
      <c r="AD451" s="4">
        <v>12.94</v>
      </c>
      <c r="AE451" s="4">
        <v>0.3</v>
      </c>
      <c r="AF451" s="4">
        <v>992</v>
      </c>
      <c r="AG451" s="4">
        <v>-8</v>
      </c>
      <c r="AH451" s="4">
        <v>10</v>
      </c>
      <c r="AI451" s="4">
        <v>27</v>
      </c>
      <c r="AJ451" s="4">
        <v>136</v>
      </c>
      <c r="AK451" s="4">
        <v>129.6</v>
      </c>
      <c r="AL451" s="4">
        <v>4.2</v>
      </c>
      <c r="AM451" s="4">
        <v>142</v>
      </c>
      <c r="AN451" s="4" t="s">
        <v>155</v>
      </c>
      <c r="AO451" s="4">
        <v>2</v>
      </c>
      <c r="AP451" s="5">
        <v>0.83565972222222218</v>
      </c>
      <c r="AQ451" s="4">
        <v>47.159401000000003</v>
      </c>
      <c r="AR451" s="4">
        <v>-88.484114000000005</v>
      </c>
      <c r="AS451" s="4">
        <v>310</v>
      </c>
      <c r="AT451" s="4">
        <v>30.8</v>
      </c>
      <c r="AU451" s="4">
        <v>12</v>
      </c>
      <c r="AV451" s="4">
        <v>8</v>
      </c>
      <c r="AW451" s="4" t="s">
        <v>432</v>
      </c>
      <c r="AX451" s="4">
        <v>2.2000000000000002</v>
      </c>
      <c r="AY451" s="4">
        <v>1.2831999999999999</v>
      </c>
      <c r="AZ451" s="4">
        <v>3.8416000000000001</v>
      </c>
      <c r="BA451" s="4">
        <v>11.154</v>
      </c>
      <c r="BB451" s="4">
        <v>11.38</v>
      </c>
      <c r="BC451" s="4">
        <v>1.02</v>
      </c>
      <c r="BD451" s="4">
        <v>17.581</v>
      </c>
      <c r="BE451" s="4">
        <v>2407.5810000000001</v>
      </c>
      <c r="BF451" s="4">
        <v>7.18</v>
      </c>
      <c r="BG451" s="4">
        <v>0.51400000000000001</v>
      </c>
      <c r="BH451" s="4">
        <v>0.124</v>
      </c>
      <c r="BI451" s="4">
        <v>0.63800000000000001</v>
      </c>
      <c r="BJ451" s="4">
        <v>0.39800000000000002</v>
      </c>
      <c r="BK451" s="4">
        <v>9.6000000000000002E-2</v>
      </c>
      <c r="BL451" s="4">
        <v>0.49399999999999999</v>
      </c>
      <c r="BM451" s="4">
        <v>0</v>
      </c>
      <c r="BQ451" s="4">
        <v>0</v>
      </c>
      <c r="BR451" s="4">
        <v>0.405864</v>
      </c>
      <c r="BS451" s="4">
        <v>-5</v>
      </c>
      <c r="BT451" s="4">
        <v>7.0000000000000001E-3</v>
      </c>
      <c r="BU451" s="4">
        <v>9.9183020000000006</v>
      </c>
      <c r="BV451" s="4">
        <v>0.1414</v>
      </c>
    </row>
    <row r="452" spans="1:74" x14ac:dyDescent="0.25">
      <c r="A452" s="2">
        <v>42804</v>
      </c>
      <c r="B452" s="3">
        <v>0.62737512731481482</v>
      </c>
      <c r="C452" s="4">
        <v>14.946999999999999</v>
      </c>
      <c r="D452" s="4">
        <v>0.1164</v>
      </c>
      <c r="E452" s="4">
        <v>1164.3499999999999</v>
      </c>
      <c r="F452" s="4">
        <v>36.1</v>
      </c>
      <c r="G452" s="4">
        <v>7.3</v>
      </c>
      <c r="H452" s="4">
        <v>0.7</v>
      </c>
      <c r="J452" s="4">
        <v>0</v>
      </c>
      <c r="K452" s="4">
        <v>0.84919999999999995</v>
      </c>
      <c r="L452" s="4">
        <v>12.6929</v>
      </c>
      <c r="M452" s="4">
        <v>9.8900000000000002E-2</v>
      </c>
      <c r="N452" s="4">
        <v>30.671600000000002</v>
      </c>
      <c r="O452" s="4">
        <v>6.2126999999999999</v>
      </c>
      <c r="P452" s="4">
        <v>36.9</v>
      </c>
      <c r="Q452" s="4">
        <v>23.7453</v>
      </c>
      <c r="R452" s="4">
        <v>4.8098000000000001</v>
      </c>
      <c r="S452" s="4">
        <v>28.6</v>
      </c>
      <c r="T452" s="4">
        <v>0.73019999999999996</v>
      </c>
      <c r="W452" s="4">
        <v>0</v>
      </c>
      <c r="X452" s="4">
        <v>0</v>
      </c>
      <c r="Y452" s="4">
        <v>11.4</v>
      </c>
      <c r="Z452" s="4">
        <v>863</v>
      </c>
      <c r="AA452" s="4">
        <v>877</v>
      </c>
      <c r="AB452" s="4">
        <v>841</v>
      </c>
      <c r="AC452" s="4">
        <v>88</v>
      </c>
      <c r="AD452" s="4">
        <v>12.94</v>
      </c>
      <c r="AE452" s="4">
        <v>0.3</v>
      </c>
      <c r="AF452" s="4">
        <v>992</v>
      </c>
      <c r="AG452" s="4">
        <v>-8</v>
      </c>
      <c r="AH452" s="4">
        <v>10</v>
      </c>
      <c r="AI452" s="4">
        <v>27</v>
      </c>
      <c r="AJ452" s="4">
        <v>136</v>
      </c>
      <c r="AK452" s="4">
        <v>130.69999999999999</v>
      </c>
      <c r="AL452" s="4">
        <v>4.2</v>
      </c>
      <c r="AM452" s="4">
        <v>142</v>
      </c>
      <c r="AN452" s="4" t="s">
        <v>155</v>
      </c>
      <c r="AO452" s="4">
        <v>2</v>
      </c>
      <c r="AP452" s="5">
        <v>0.83567129629629633</v>
      </c>
      <c r="AQ452" s="4">
        <v>47.159526</v>
      </c>
      <c r="AR452" s="4">
        <v>-88.484127999999998</v>
      </c>
      <c r="AS452" s="4">
        <v>310.2</v>
      </c>
      <c r="AT452" s="4">
        <v>31</v>
      </c>
      <c r="AU452" s="4">
        <v>12</v>
      </c>
      <c r="AV452" s="4">
        <v>8</v>
      </c>
      <c r="AW452" s="4" t="s">
        <v>432</v>
      </c>
      <c r="AX452" s="4">
        <v>2.2000000000000002</v>
      </c>
      <c r="AY452" s="4">
        <v>1.4</v>
      </c>
      <c r="AZ452" s="4">
        <v>3.9</v>
      </c>
      <c r="BA452" s="4">
        <v>11.154</v>
      </c>
      <c r="BB452" s="4">
        <v>11.28</v>
      </c>
      <c r="BC452" s="4">
        <v>1.01</v>
      </c>
      <c r="BD452" s="4">
        <v>17.757999999999999</v>
      </c>
      <c r="BE452" s="4">
        <v>2400.0909999999999</v>
      </c>
      <c r="BF452" s="4">
        <v>11.9</v>
      </c>
      <c r="BG452" s="4">
        <v>0.60699999999999998</v>
      </c>
      <c r="BH452" s="4">
        <v>0.123</v>
      </c>
      <c r="BI452" s="4">
        <v>0.73</v>
      </c>
      <c r="BJ452" s="4">
        <v>0.47</v>
      </c>
      <c r="BK452" s="4">
        <v>9.5000000000000001E-2</v>
      </c>
      <c r="BL452" s="4">
        <v>0.56499999999999995</v>
      </c>
      <c r="BM452" s="4">
        <v>5.7000000000000002E-3</v>
      </c>
      <c r="BQ452" s="4">
        <v>0</v>
      </c>
      <c r="BR452" s="4">
        <v>0.43038500000000002</v>
      </c>
      <c r="BS452" s="4">
        <v>-5</v>
      </c>
      <c r="BT452" s="4">
        <v>7.0000000000000001E-3</v>
      </c>
      <c r="BU452" s="4">
        <v>10.517533999999999</v>
      </c>
      <c r="BV452" s="4">
        <v>0.1414</v>
      </c>
    </row>
    <row r="453" spans="1:74" x14ac:dyDescent="0.25">
      <c r="A453" s="2">
        <v>42804</v>
      </c>
      <c r="B453" s="3">
        <v>0.62738670138888886</v>
      </c>
      <c r="C453" s="4">
        <v>14.677</v>
      </c>
      <c r="D453" s="4">
        <v>0.15579999999999999</v>
      </c>
      <c r="E453" s="4">
        <v>1558.126561</v>
      </c>
      <c r="F453" s="4">
        <v>39.9</v>
      </c>
      <c r="G453" s="4">
        <v>7.4</v>
      </c>
      <c r="H453" s="4">
        <v>9.6999999999999993</v>
      </c>
      <c r="J453" s="4">
        <v>0</v>
      </c>
      <c r="K453" s="4">
        <v>0.85109999999999997</v>
      </c>
      <c r="L453" s="4">
        <v>12.491899999999999</v>
      </c>
      <c r="M453" s="4">
        <v>0.1326</v>
      </c>
      <c r="N453" s="4">
        <v>33.9756</v>
      </c>
      <c r="O453" s="4">
        <v>6.3284000000000002</v>
      </c>
      <c r="P453" s="4">
        <v>40.299999999999997</v>
      </c>
      <c r="Q453" s="4">
        <v>26.3032</v>
      </c>
      <c r="R453" s="4">
        <v>4.8993000000000002</v>
      </c>
      <c r="S453" s="4">
        <v>31.2</v>
      </c>
      <c r="T453" s="4">
        <v>9.7101000000000006</v>
      </c>
      <c r="W453" s="4">
        <v>0</v>
      </c>
      <c r="X453" s="4">
        <v>0</v>
      </c>
      <c r="Y453" s="4">
        <v>11.4</v>
      </c>
      <c r="Z453" s="4">
        <v>864</v>
      </c>
      <c r="AA453" s="4">
        <v>877</v>
      </c>
      <c r="AB453" s="4">
        <v>842</v>
      </c>
      <c r="AC453" s="4">
        <v>88</v>
      </c>
      <c r="AD453" s="4">
        <v>12.94</v>
      </c>
      <c r="AE453" s="4">
        <v>0.3</v>
      </c>
      <c r="AF453" s="4">
        <v>992</v>
      </c>
      <c r="AG453" s="4">
        <v>-8</v>
      </c>
      <c r="AH453" s="4">
        <v>10</v>
      </c>
      <c r="AI453" s="4">
        <v>27</v>
      </c>
      <c r="AJ453" s="4">
        <v>135.69999999999999</v>
      </c>
      <c r="AK453" s="4">
        <v>130.6</v>
      </c>
      <c r="AL453" s="4">
        <v>4.0999999999999996</v>
      </c>
      <c r="AM453" s="4">
        <v>142</v>
      </c>
      <c r="AN453" s="4" t="s">
        <v>155</v>
      </c>
      <c r="AO453" s="4">
        <v>2</v>
      </c>
      <c r="AP453" s="5">
        <v>0.83568287037037037</v>
      </c>
      <c r="AQ453" s="4">
        <v>47.159683000000001</v>
      </c>
      <c r="AR453" s="4">
        <v>-88.484128999999996</v>
      </c>
      <c r="AS453" s="4">
        <v>310.3</v>
      </c>
      <c r="AT453" s="4">
        <v>33.5</v>
      </c>
      <c r="AU453" s="4">
        <v>12</v>
      </c>
      <c r="AV453" s="4">
        <v>8</v>
      </c>
      <c r="AW453" s="4" t="s">
        <v>432</v>
      </c>
      <c r="AX453" s="4">
        <v>2.6248</v>
      </c>
      <c r="AY453" s="4">
        <v>1.1168</v>
      </c>
      <c r="AZ453" s="4">
        <v>4.1124000000000001</v>
      </c>
      <c r="BA453" s="4">
        <v>11.154</v>
      </c>
      <c r="BB453" s="4">
        <v>11.44</v>
      </c>
      <c r="BC453" s="4">
        <v>1.03</v>
      </c>
      <c r="BD453" s="4">
        <v>17.489000000000001</v>
      </c>
      <c r="BE453" s="4">
        <v>2393.3049999999998</v>
      </c>
      <c r="BF453" s="4">
        <v>16.172000000000001</v>
      </c>
      <c r="BG453" s="4">
        <v>0.68200000000000005</v>
      </c>
      <c r="BH453" s="4">
        <v>0.127</v>
      </c>
      <c r="BI453" s="4">
        <v>0.80900000000000005</v>
      </c>
      <c r="BJ453" s="4">
        <v>0.52800000000000002</v>
      </c>
      <c r="BK453" s="4">
        <v>9.8000000000000004E-2</v>
      </c>
      <c r="BL453" s="4">
        <v>0.626</v>
      </c>
      <c r="BM453" s="4">
        <v>7.7100000000000002E-2</v>
      </c>
      <c r="BQ453" s="4">
        <v>0</v>
      </c>
      <c r="BR453" s="4">
        <v>0.42125800000000002</v>
      </c>
      <c r="BS453" s="4">
        <v>-5</v>
      </c>
      <c r="BT453" s="4">
        <v>7.0000000000000001E-3</v>
      </c>
      <c r="BU453" s="4">
        <v>10.294492</v>
      </c>
      <c r="BV453" s="4">
        <v>0.1414</v>
      </c>
    </row>
    <row r="454" spans="1:74" x14ac:dyDescent="0.25">
      <c r="A454" s="2">
        <v>42804</v>
      </c>
      <c r="B454" s="3">
        <v>0.6273982754629629</v>
      </c>
      <c r="C454" s="4">
        <v>14.448</v>
      </c>
      <c r="D454" s="4">
        <v>0.1125</v>
      </c>
      <c r="E454" s="4">
        <v>1125.1540379999999</v>
      </c>
      <c r="F454" s="4">
        <v>40.299999999999997</v>
      </c>
      <c r="G454" s="4">
        <v>7.4</v>
      </c>
      <c r="H454" s="4">
        <v>0</v>
      </c>
      <c r="J454" s="4">
        <v>0</v>
      </c>
      <c r="K454" s="4">
        <v>0.85360000000000003</v>
      </c>
      <c r="L454" s="4">
        <v>12.333600000000001</v>
      </c>
      <c r="M454" s="4">
        <v>9.6000000000000002E-2</v>
      </c>
      <c r="N454" s="4">
        <v>34.368099999999998</v>
      </c>
      <c r="O454" s="4">
        <v>6.3021000000000003</v>
      </c>
      <c r="P454" s="4">
        <v>40.700000000000003</v>
      </c>
      <c r="Q454" s="4">
        <v>26.607099999999999</v>
      </c>
      <c r="R454" s="4">
        <v>4.8788999999999998</v>
      </c>
      <c r="S454" s="4">
        <v>31.5</v>
      </c>
      <c r="T454" s="4">
        <v>0</v>
      </c>
      <c r="W454" s="4">
        <v>0</v>
      </c>
      <c r="X454" s="4">
        <v>0</v>
      </c>
      <c r="Y454" s="4">
        <v>11.4</v>
      </c>
      <c r="Z454" s="4">
        <v>864</v>
      </c>
      <c r="AA454" s="4">
        <v>876</v>
      </c>
      <c r="AB454" s="4">
        <v>841</v>
      </c>
      <c r="AC454" s="4">
        <v>88</v>
      </c>
      <c r="AD454" s="4">
        <v>12.94</v>
      </c>
      <c r="AE454" s="4">
        <v>0.3</v>
      </c>
      <c r="AF454" s="4">
        <v>992</v>
      </c>
      <c r="AG454" s="4">
        <v>-8</v>
      </c>
      <c r="AH454" s="4">
        <v>10</v>
      </c>
      <c r="AI454" s="4">
        <v>27</v>
      </c>
      <c r="AJ454" s="4">
        <v>135</v>
      </c>
      <c r="AK454" s="4">
        <v>132</v>
      </c>
      <c r="AL454" s="4">
        <v>4.2</v>
      </c>
      <c r="AM454" s="4">
        <v>142</v>
      </c>
      <c r="AN454" s="4" t="s">
        <v>155</v>
      </c>
      <c r="AO454" s="4">
        <v>2</v>
      </c>
      <c r="AP454" s="5">
        <v>0.83569444444444452</v>
      </c>
      <c r="AQ454" s="4">
        <v>47.159832000000002</v>
      </c>
      <c r="AR454" s="4">
        <v>-88.484134999999995</v>
      </c>
      <c r="AS454" s="4">
        <v>310.7</v>
      </c>
      <c r="AT454" s="4">
        <v>34.5</v>
      </c>
      <c r="AU454" s="4">
        <v>12</v>
      </c>
      <c r="AV454" s="4">
        <v>8</v>
      </c>
      <c r="AW454" s="4" t="s">
        <v>433</v>
      </c>
      <c r="AX454" s="4">
        <v>1.8805190000000001</v>
      </c>
      <c r="AY454" s="4">
        <v>1.141459</v>
      </c>
      <c r="AZ454" s="4">
        <v>3.4219780000000002</v>
      </c>
      <c r="BA454" s="4">
        <v>11.154</v>
      </c>
      <c r="BB454" s="4">
        <v>11.64</v>
      </c>
      <c r="BC454" s="4">
        <v>1.04</v>
      </c>
      <c r="BD454" s="4">
        <v>17.146000000000001</v>
      </c>
      <c r="BE454" s="4">
        <v>2400.33</v>
      </c>
      <c r="BF454" s="4">
        <v>11.897</v>
      </c>
      <c r="BG454" s="4">
        <v>0.7</v>
      </c>
      <c r="BH454" s="4">
        <v>0.128</v>
      </c>
      <c r="BI454" s="4">
        <v>0.82899999999999996</v>
      </c>
      <c r="BJ454" s="4">
        <v>0.54200000000000004</v>
      </c>
      <c r="BK454" s="4">
        <v>9.9000000000000005E-2</v>
      </c>
      <c r="BL454" s="4">
        <v>0.64200000000000002</v>
      </c>
      <c r="BM454" s="4">
        <v>0</v>
      </c>
      <c r="BQ454" s="4">
        <v>0</v>
      </c>
      <c r="BR454" s="4">
        <v>0.37747399999999998</v>
      </c>
      <c r="BS454" s="4">
        <v>-5</v>
      </c>
      <c r="BT454" s="4">
        <v>6.7229999999999998E-3</v>
      </c>
      <c r="BU454" s="4">
        <v>9.2245209999999993</v>
      </c>
      <c r="BV454" s="4">
        <v>0.13580500000000001</v>
      </c>
    </row>
    <row r="455" spans="1:74" x14ac:dyDescent="0.25">
      <c r="A455" s="2">
        <v>42804</v>
      </c>
      <c r="B455" s="3">
        <v>0.62740984953703705</v>
      </c>
      <c r="C455" s="4">
        <v>14.340999999999999</v>
      </c>
      <c r="D455" s="4">
        <v>7.6999999999999999E-2</v>
      </c>
      <c r="E455" s="4">
        <v>769.50946599999997</v>
      </c>
      <c r="F455" s="4">
        <v>43.8</v>
      </c>
      <c r="G455" s="4">
        <v>5.6</v>
      </c>
      <c r="H455" s="4">
        <v>0</v>
      </c>
      <c r="J455" s="4">
        <v>0</v>
      </c>
      <c r="K455" s="4">
        <v>0.85489999999999999</v>
      </c>
      <c r="L455" s="4">
        <v>12.2605</v>
      </c>
      <c r="M455" s="4">
        <v>6.5799999999999997E-2</v>
      </c>
      <c r="N455" s="4">
        <v>37.419499999999999</v>
      </c>
      <c r="O455" s="4">
        <v>4.8250999999999999</v>
      </c>
      <c r="P455" s="4">
        <v>42.2</v>
      </c>
      <c r="Q455" s="4">
        <v>28.9694</v>
      </c>
      <c r="R455" s="4">
        <v>3.7355</v>
      </c>
      <c r="S455" s="4">
        <v>32.700000000000003</v>
      </c>
      <c r="T455" s="4">
        <v>0</v>
      </c>
      <c r="W455" s="4">
        <v>0</v>
      </c>
      <c r="X455" s="4">
        <v>0</v>
      </c>
      <c r="Y455" s="4">
        <v>11.4</v>
      </c>
      <c r="Z455" s="4">
        <v>863</v>
      </c>
      <c r="AA455" s="4">
        <v>876</v>
      </c>
      <c r="AB455" s="4">
        <v>840</v>
      </c>
      <c r="AC455" s="4">
        <v>88</v>
      </c>
      <c r="AD455" s="4">
        <v>12.94</v>
      </c>
      <c r="AE455" s="4">
        <v>0.3</v>
      </c>
      <c r="AF455" s="4">
        <v>992</v>
      </c>
      <c r="AG455" s="4">
        <v>-8</v>
      </c>
      <c r="AH455" s="4">
        <v>10</v>
      </c>
      <c r="AI455" s="4">
        <v>27</v>
      </c>
      <c r="AJ455" s="4">
        <v>135</v>
      </c>
      <c r="AK455" s="4">
        <v>132</v>
      </c>
      <c r="AL455" s="4">
        <v>4.0999999999999996</v>
      </c>
      <c r="AM455" s="4">
        <v>142</v>
      </c>
      <c r="AN455" s="4" t="s">
        <v>155</v>
      </c>
      <c r="AO455" s="4">
        <v>2</v>
      </c>
      <c r="AP455" s="5">
        <v>0.83570601851851845</v>
      </c>
      <c r="AQ455" s="4">
        <v>47.159976</v>
      </c>
      <c r="AR455" s="4">
        <v>-88.484142000000006</v>
      </c>
      <c r="AS455" s="4">
        <v>311</v>
      </c>
      <c r="AT455" s="4">
        <v>35.299999999999997</v>
      </c>
      <c r="AU455" s="4">
        <v>12</v>
      </c>
      <c r="AV455" s="4">
        <v>8</v>
      </c>
      <c r="AW455" s="4" t="s">
        <v>433</v>
      </c>
      <c r="AX455" s="4">
        <v>1.5</v>
      </c>
      <c r="AY455" s="4">
        <v>1.2707710000000001</v>
      </c>
      <c r="AZ455" s="4">
        <v>3.1</v>
      </c>
      <c r="BA455" s="4">
        <v>11.154</v>
      </c>
      <c r="BB455" s="4">
        <v>11.75</v>
      </c>
      <c r="BC455" s="4">
        <v>1.05</v>
      </c>
      <c r="BD455" s="4">
        <v>16.968</v>
      </c>
      <c r="BE455" s="4">
        <v>2406.1770000000001</v>
      </c>
      <c r="BF455" s="4">
        <v>8.218</v>
      </c>
      <c r="BG455" s="4">
        <v>0.76900000000000002</v>
      </c>
      <c r="BH455" s="4">
        <v>9.9000000000000005E-2</v>
      </c>
      <c r="BI455" s="4">
        <v>0.86799999999999999</v>
      </c>
      <c r="BJ455" s="4">
        <v>0.59499999999999997</v>
      </c>
      <c r="BK455" s="4">
        <v>7.6999999999999999E-2</v>
      </c>
      <c r="BL455" s="4">
        <v>0.67200000000000004</v>
      </c>
      <c r="BM455" s="4">
        <v>0</v>
      </c>
      <c r="BQ455" s="4">
        <v>0</v>
      </c>
      <c r="BR455" s="4">
        <v>0.352491</v>
      </c>
      <c r="BS455" s="4">
        <v>-5</v>
      </c>
      <c r="BT455" s="4">
        <v>6.2769999999999996E-3</v>
      </c>
      <c r="BU455" s="4">
        <v>8.6139869999999998</v>
      </c>
      <c r="BV455" s="4">
        <v>0.12679000000000001</v>
      </c>
    </row>
    <row r="456" spans="1:74" x14ac:dyDescent="0.25">
      <c r="A456" s="2">
        <v>42804</v>
      </c>
      <c r="B456" s="3">
        <v>0.62742142361111108</v>
      </c>
      <c r="C456" s="4">
        <v>14.314</v>
      </c>
      <c r="D456" s="4">
        <v>5.2299999999999999E-2</v>
      </c>
      <c r="E456" s="4">
        <v>522.72281299999997</v>
      </c>
      <c r="F456" s="4">
        <v>44.1</v>
      </c>
      <c r="G456" s="4">
        <v>7.4</v>
      </c>
      <c r="H456" s="4">
        <v>0</v>
      </c>
      <c r="J456" s="4">
        <v>0</v>
      </c>
      <c r="K456" s="4">
        <v>0.85540000000000005</v>
      </c>
      <c r="L456" s="4">
        <v>12.2445</v>
      </c>
      <c r="M456" s="4">
        <v>4.4699999999999997E-2</v>
      </c>
      <c r="N456" s="4">
        <v>37.724400000000003</v>
      </c>
      <c r="O456" s="4">
        <v>6.3301999999999996</v>
      </c>
      <c r="P456" s="4">
        <v>44.1</v>
      </c>
      <c r="Q456" s="4">
        <v>29.2059</v>
      </c>
      <c r="R456" s="4">
        <v>4.9008000000000003</v>
      </c>
      <c r="S456" s="4">
        <v>34.1</v>
      </c>
      <c r="T456" s="4">
        <v>0</v>
      </c>
      <c r="W456" s="4">
        <v>0</v>
      </c>
      <c r="X456" s="4">
        <v>0</v>
      </c>
      <c r="Y456" s="4">
        <v>11.4</v>
      </c>
      <c r="Z456" s="4">
        <v>863</v>
      </c>
      <c r="AA456" s="4">
        <v>876</v>
      </c>
      <c r="AB456" s="4">
        <v>841</v>
      </c>
      <c r="AC456" s="4">
        <v>88</v>
      </c>
      <c r="AD456" s="4">
        <v>12.94</v>
      </c>
      <c r="AE456" s="4">
        <v>0.3</v>
      </c>
      <c r="AF456" s="4">
        <v>992</v>
      </c>
      <c r="AG456" s="4">
        <v>-8</v>
      </c>
      <c r="AH456" s="4">
        <v>10</v>
      </c>
      <c r="AI456" s="4">
        <v>27</v>
      </c>
      <c r="AJ456" s="4">
        <v>135</v>
      </c>
      <c r="AK456" s="4">
        <v>131.69999999999999</v>
      </c>
      <c r="AL456" s="4">
        <v>4.0999999999999996</v>
      </c>
      <c r="AM456" s="4">
        <v>142</v>
      </c>
      <c r="AN456" s="4" t="s">
        <v>155</v>
      </c>
      <c r="AO456" s="4">
        <v>2</v>
      </c>
      <c r="AP456" s="5">
        <v>0.8357175925925926</v>
      </c>
      <c r="AQ456" s="4">
        <v>47.160119999999999</v>
      </c>
      <c r="AR456" s="4">
        <v>-88.484145999999996</v>
      </c>
      <c r="AS456" s="4">
        <v>311</v>
      </c>
      <c r="AT456" s="4">
        <v>35.299999999999997</v>
      </c>
      <c r="AU456" s="4">
        <v>12</v>
      </c>
      <c r="AV456" s="4">
        <v>8</v>
      </c>
      <c r="AW456" s="4" t="s">
        <v>433</v>
      </c>
      <c r="AX456" s="4">
        <v>1.3584000000000001</v>
      </c>
      <c r="AY456" s="4">
        <v>1.3708</v>
      </c>
      <c r="AZ456" s="4">
        <v>2.4628000000000001</v>
      </c>
      <c r="BA456" s="4">
        <v>11.154</v>
      </c>
      <c r="BB456" s="4">
        <v>11.8</v>
      </c>
      <c r="BC456" s="4">
        <v>1.06</v>
      </c>
      <c r="BD456" s="4">
        <v>16.899999999999999</v>
      </c>
      <c r="BE456" s="4">
        <v>2410.3110000000001</v>
      </c>
      <c r="BF456" s="4">
        <v>5.6020000000000003</v>
      </c>
      <c r="BG456" s="4">
        <v>0.77800000000000002</v>
      </c>
      <c r="BH456" s="4">
        <v>0.13</v>
      </c>
      <c r="BI456" s="4">
        <v>0.90800000000000003</v>
      </c>
      <c r="BJ456" s="4">
        <v>0.60199999999999998</v>
      </c>
      <c r="BK456" s="4">
        <v>0.10100000000000001</v>
      </c>
      <c r="BL456" s="4">
        <v>0.70299999999999996</v>
      </c>
      <c r="BM456" s="4">
        <v>0</v>
      </c>
      <c r="BQ456" s="4">
        <v>0</v>
      </c>
      <c r="BR456" s="4">
        <v>0.35126400000000002</v>
      </c>
      <c r="BS456" s="4">
        <v>-5</v>
      </c>
      <c r="BT456" s="4">
        <v>7.0000000000000001E-3</v>
      </c>
      <c r="BU456" s="4">
        <v>8.5840209999999999</v>
      </c>
      <c r="BV456" s="4">
        <v>0.1414</v>
      </c>
    </row>
    <row r="457" spans="1:74" x14ac:dyDescent="0.25">
      <c r="A457" s="2">
        <v>42804</v>
      </c>
      <c r="B457" s="3">
        <v>0.62743299768518523</v>
      </c>
      <c r="C457" s="4">
        <v>14.3</v>
      </c>
      <c r="D457" s="4">
        <v>3.4599999999999999E-2</v>
      </c>
      <c r="E457" s="4">
        <v>346.44067799999999</v>
      </c>
      <c r="F457" s="4">
        <v>43.9</v>
      </c>
      <c r="G457" s="4">
        <v>7.4</v>
      </c>
      <c r="H457" s="4">
        <v>0</v>
      </c>
      <c r="J457" s="4">
        <v>0</v>
      </c>
      <c r="K457" s="4">
        <v>0.85570000000000002</v>
      </c>
      <c r="L457" s="4">
        <v>12.2372</v>
      </c>
      <c r="M457" s="4">
        <v>2.9600000000000001E-2</v>
      </c>
      <c r="N457" s="4">
        <v>37.5914</v>
      </c>
      <c r="O457" s="4">
        <v>6.3619000000000003</v>
      </c>
      <c r="P457" s="4">
        <v>44</v>
      </c>
      <c r="Q457" s="4">
        <v>29.103899999999999</v>
      </c>
      <c r="R457" s="4">
        <v>4.9255000000000004</v>
      </c>
      <c r="S457" s="4">
        <v>34</v>
      </c>
      <c r="T457" s="4">
        <v>0</v>
      </c>
      <c r="W457" s="4">
        <v>0</v>
      </c>
      <c r="X457" s="4">
        <v>0</v>
      </c>
      <c r="Y457" s="4">
        <v>11.3</v>
      </c>
      <c r="Z457" s="4">
        <v>862</v>
      </c>
      <c r="AA457" s="4">
        <v>876</v>
      </c>
      <c r="AB457" s="4">
        <v>840</v>
      </c>
      <c r="AC457" s="4">
        <v>88</v>
      </c>
      <c r="AD457" s="4">
        <v>12.95</v>
      </c>
      <c r="AE457" s="4">
        <v>0.3</v>
      </c>
      <c r="AF457" s="4">
        <v>991</v>
      </c>
      <c r="AG457" s="4">
        <v>-8</v>
      </c>
      <c r="AH457" s="4">
        <v>10</v>
      </c>
      <c r="AI457" s="4">
        <v>27</v>
      </c>
      <c r="AJ457" s="4">
        <v>135</v>
      </c>
      <c r="AK457" s="4">
        <v>131.6</v>
      </c>
      <c r="AL457" s="4">
        <v>4.0999999999999996</v>
      </c>
      <c r="AM457" s="4">
        <v>142</v>
      </c>
      <c r="AN457" s="4" t="s">
        <v>155</v>
      </c>
      <c r="AO457" s="4">
        <v>2</v>
      </c>
      <c r="AP457" s="5">
        <v>0.83572916666666675</v>
      </c>
      <c r="AQ457" s="4">
        <v>47.160265000000003</v>
      </c>
      <c r="AR457" s="4">
        <v>-88.484145999999996</v>
      </c>
      <c r="AS457" s="4">
        <v>311.10000000000002</v>
      </c>
      <c r="AT457" s="4">
        <v>35.5</v>
      </c>
      <c r="AU457" s="4">
        <v>12</v>
      </c>
      <c r="AV457" s="4">
        <v>8</v>
      </c>
      <c r="AW457" s="4" t="s">
        <v>433</v>
      </c>
      <c r="AX457" s="4">
        <v>1.3</v>
      </c>
      <c r="AY457" s="4">
        <v>1.4708000000000001</v>
      </c>
      <c r="AZ457" s="4">
        <v>2.2707999999999999</v>
      </c>
      <c r="BA457" s="4">
        <v>11.154</v>
      </c>
      <c r="BB457" s="4">
        <v>11.82</v>
      </c>
      <c r="BC457" s="4">
        <v>1.06</v>
      </c>
      <c r="BD457" s="4">
        <v>16.856999999999999</v>
      </c>
      <c r="BE457" s="4">
        <v>2413.2809999999999</v>
      </c>
      <c r="BF457" s="4">
        <v>3.7210000000000001</v>
      </c>
      <c r="BG457" s="4">
        <v>0.77600000000000002</v>
      </c>
      <c r="BH457" s="4">
        <v>0.13100000000000001</v>
      </c>
      <c r="BI457" s="4">
        <v>0.90800000000000003</v>
      </c>
      <c r="BJ457" s="4">
        <v>0.60099999999999998</v>
      </c>
      <c r="BK457" s="4">
        <v>0.10199999999999999</v>
      </c>
      <c r="BL457" s="4">
        <v>0.70299999999999996</v>
      </c>
      <c r="BM457" s="4">
        <v>0</v>
      </c>
      <c r="BQ457" s="4">
        <v>0</v>
      </c>
      <c r="BR457" s="4">
        <v>0.309948</v>
      </c>
      <c r="BS457" s="4">
        <v>-5</v>
      </c>
      <c r="BT457" s="4">
        <v>6.7229999999999998E-3</v>
      </c>
      <c r="BU457" s="4">
        <v>7.5743539999999996</v>
      </c>
      <c r="BV457" s="4">
        <v>0.13580500000000001</v>
      </c>
    </row>
    <row r="458" spans="1:74" x14ac:dyDescent="0.25">
      <c r="A458" s="2">
        <v>42804</v>
      </c>
      <c r="B458" s="3">
        <v>0.62744457175925927</v>
      </c>
      <c r="C458" s="4">
        <v>14.3</v>
      </c>
      <c r="D458" s="4">
        <v>2.41E-2</v>
      </c>
      <c r="E458" s="4">
        <v>240.551053</v>
      </c>
      <c r="F458" s="4">
        <v>40.200000000000003</v>
      </c>
      <c r="G458" s="4">
        <v>8.6</v>
      </c>
      <c r="H458" s="4">
        <v>0</v>
      </c>
      <c r="J458" s="4">
        <v>0</v>
      </c>
      <c r="K458" s="4">
        <v>0.85589999999999999</v>
      </c>
      <c r="L458" s="4">
        <v>12.238899999999999</v>
      </c>
      <c r="M458" s="4">
        <v>2.06E-2</v>
      </c>
      <c r="N458" s="4">
        <v>34.373699999999999</v>
      </c>
      <c r="O458" s="4">
        <v>7.3453999999999997</v>
      </c>
      <c r="P458" s="4">
        <v>41.7</v>
      </c>
      <c r="Q458" s="4">
        <v>26.6127</v>
      </c>
      <c r="R458" s="4">
        <v>5.6868999999999996</v>
      </c>
      <c r="S458" s="4">
        <v>32.299999999999997</v>
      </c>
      <c r="T458" s="4">
        <v>0</v>
      </c>
      <c r="W458" s="4">
        <v>0</v>
      </c>
      <c r="X458" s="4">
        <v>0</v>
      </c>
      <c r="Y458" s="4">
        <v>11.4</v>
      </c>
      <c r="Z458" s="4">
        <v>861</v>
      </c>
      <c r="AA458" s="4">
        <v>873</v>
      </c>
      <c r="AB458" s="4">
        <v>839</v>
      </c>
      <c r="AC458" s="4">
        <v>88</v>
      </c>
      <c r="AD458" s="4">
        <v>12.95</v>
      </c>
      <c r="AE458" s="4">
        <v>0.3</v>
      </c>
      <c r="AF458" s="4">
        <v>991</v>
      </c>
      <c r="AG458" s="4">
        <v>-8</v>
      </c>
      <c r="AH458" s="4">
        <v>10</v>
      </c>
      <c r="AI458" s="4">
        <v>27</v>
      </c>
      <c r="AJ458" s="4">
        <v>135</v>
      </c>
      <c r="AK458" s="4">
        <v>133.6</v>
      </c>
      <c r="AL458" s="4">
        <v>4.2</v>
      </c>
      <c r="AM458" s="4">
        <v>142</v>
      </c>
      <c r="AN458" s="4" t="s">
        <v>155</v>
      </c>
      <c r="AO458" s="4">
        <v>2</v>
      </c>
      <c r="AP458" s="5">
        <v>0.83574074074074067</v>
      </c>
      <c r="AQ458" s="4">
        <v>47.160404999999997</v>
      </c>
      <c r="AR458" s="4">
        <v>-88.484120000000004</v>
      </c>
      <c r="AS458" s="4">
        <v>311.8</v>
      </c>
      <c r="AT458" s="4">
        <v>35.200000000000003</v>
      </c>
      <c r="AU458" s="4">
        <v>12</v>
      </c>
      <c r="AV458" s="4">
        <v>8</v>
      </c>
      <c r="AW458" s="4" t="s">
        <v>433</v>
      </c>
      <c r="AX458" s="4">
        <v>1.3708</v>
      </c>
      <c r="AY458" s="4">
        <v>1.7831999999999999</v>
      </c>
      <c r="AZ458" s="4">
        <v>2.5124</v>
      </c>
      <c r="BA458" s="4">
        <v>11.154</v>
      </c>
      <c r="BB458" s="4">
        <v>11.83</v>
      </c>
      <c r="BC458" s="4">
        <v>1.06</v>
      </c>
      <c r="BD458" s="4">
        <v>16.841000000000001</v>
      </c>
      <c r="BE458" s="4">
        <v>2415.0700000000002</v>
      </c>
      <c r="BF458" s="4">
        <v>2.5859999999999999</v>
      </c>
      <c r="BG458" s="4">
        <v>0.71</v>
      </c>
      <c r="BH458" s="4">
        <v>0.152</v>
      </c>
      <c r="BI458" s="4">
        <v>0.86199999999999999</v>
      </c>
      <c r="BJ458" s="4">
        <v>0.55000000000000004</v>
      </c>
      <c r="BK458" s="4">
        <v>0.11799999999999999</v>
      </c>
      <c r="BL458" s="4">
        <v>0.66700000000000004</v>
      </c>
      <c r="BM458" s="4">
        <v>0</v>
      </c>
      <c r="BQ458" s="4">
        <v>0</v>
      </c>
      <c r="BR458" s="4">
        <v>0.25139899999999998</v>
      </c>
      <c r="BS458" s="4">
        <v>-5</v>
      </c>
      <c r="BT458" s="4">
        <v>6.2769999999999996E-3</v>
      </c>
      <c r="BU458" s="4">
        <v>6.1435630000000003</v>
      </c>
      <c r="BV458" s="4">
        <v>0.12679499999999999</v>
      </c>
    </row>
    <row r="459" spans="1:74" x14ac:dyDescent="0.25">
      <c r="A459" s="2">
        <v>42804</v>
      </c>
      <c r="B459" s="3">
        <v>0.62745614583333331</v>
      </c>
      <c r="C459" s="4">
        <v>14.308</v>
      </c>
      <c r="D459" s="4">
        <v>1.9199999999999998E-2</v>
      </c>
      <c r="E459" s="4">
        <v>191.720698</v>
      </c>
      <c r="F459" s="4">
        <v>37.700000000000003</v>
      </c>
      <c r="G459" s="4">
        <v>12.8</v>
      </c>
      <c r="H459" s="4">
        <v>-10</v>
      </c>
      <c r="J459" s="4">
        <v>0</v>
      </c>
      <c r="K459" s="4">
        <v>0.85580000000000001</v>
      </c>
      <c r="L459" s="4">
        <v>12.2454</v>
      </c>
      <c r="M459" s="4">
        <v>1.6400000000000001E-2</v>
      </c>
      <c r="N459" s="4">
        <v>32.2652</v>
      </c>
      <c r="O459" s="4">
        <v>10.9404</v>
      </c>
      <c r="P459" s="4">
        <v>43.2</v>
      </c>
      <c r="Q459" s="4">
        <v>24.9802</v>
      </c>
      <c r="R459" s="4">
        <v>8.4702000000000002</v>
      </c>
      <c r="S459" s="4">
        <v>33.5</v>
      </c>
      <c r="T459" s="4">
        <v>0</v>
      </c>
      <c r="W459" s="4">
        <v>0</v>
      </c>
      <c r="X459" s="4">
        <v>0</v>
      </c>
      <c r="Y459" s="4">
        <v>11.4</v>
      </c>
      <c r="Z459" s="4">
        <v>862</v>
      </c>
      <c r="AA459" s="4">
        <v>874</v>
      </c>
      <c r="AB459" s="4">
        <v>839</v>
      </c>
      <c r="AC459" s="4">
        <v>88</v>
      </c>
      <c r="AD459" s="4">
        <v>12.95</v>
      </c>
      <c r="AE459" s="4">
        <v>0.3</v>
      </c>
      <c r="AF459" s="4">
        <v>991</v>
      </c>
      <c r="AG459" s="4">
        <v>-8</v>
      </c>
      <c r="AH459" s="4">
        <v>10</v>
      </c>
      <c r="AI459" s="4">
        <v>27</v>
      </c>
      <c r="AJ459" s="4">
        <v>135</v>
      </c>
      <c r="AK459" s="4">
        <v>134.4</v>
      </c>
      <c r="AL459" s="4">
        <v>4.2</v>
      </c>
      <c r="AM459" s="4">
        <v>142</v>
      </c>
      <c r="AN459" s="4" t="s">
        <v>155</v>
      </c>
      <c r="AO459" s="4">
        <v>2</v>
      </c>
      <c r="AP459" s="5">
        <v>0.83575231481481482</v>
      </c>
      <c r="AQ459" s="4">
        <v>47.160544000000002</v>
      </c>
      <c r="AR459" s="4">
        <v>-88.484092000000004</v>
      </c>
      <c r="AS459" s="4">
        <v>312.2</v>
      </c>
      <c r="AT459" s="4">
        <v>34.4</v>
      </c>
      <c r="AU459" s="4">
        <v>12</v>
      </c>
      <c r="AV459" s="4">
        <v>8</v>
      </c>
      <c r="AW459" s="4" t="s">
        <v>433</v>
      </c>
      <c r="AX459" s="4">
        <v>1.4</v>
      </c>
      <c r="AY459" s="4">
        <v>1.9</v>
      </c>
      <c r="AZ459" s="4">
        <v>2.6</v>
      </c>
      <c r="BA459" s="4">
        <v>11.154</v>
      </c>
      <c r="BB459" s="4">
        <v>11.83</v>
      </c>
      <c r="BC459" s="4">
        <v>1.06</v>
      </c>
      <c r="BD459" s="4">
        <v>16.844000000000001</v>
      </c>
      <c r="BE459" s="4">
        <v>2415.8939999999998</v>
      </c>
      <c r="BF459" s="4">
        <v>2.06</v>
      </c>
      <c r="BG459" s="4">
        <v>0.66700000000000004</v>
      </c>
      <c r="BH459" s="4">
        <v>0.22600000000000001</v>
      </c>
      <c r="BI459" s="4">
        <v>0.89300000000000002</v>
      </c>
      <c r="BJ459" s="4">
        <v>0.51600000000000001</v>
      </c>
      <c r="BK459" s="4">
        <v>0.17499999999999999</v>
      </c>
      <c r="BL459" s="4">
        <v>0.69099999999999995</v>
      </c>
      <c r="BM459" s="4">
        <v>0</v>
      </c>
      <c r="BQ459" s="4">
        <v>0</v>
      </c>
      <c r="BR459" s="4">
        <v>0.239784</v>
      </c>
      <c r="BS459" s="4">
        <v>-5</v>
      </c>
      <c r="BT459" s="4">
        <v>6.7229999999999998E-3</v>
      </c>
      <c r="BU459" s="4">
        <v>5.8597219999999997</v>
      </c>
      <c r="BV459" s="4">
        <v>0.13580500000000001</v>
      </c>
    </row>
    <row r="460" spans="1:74" x14ac:dyDescent="0.25">
      <c r="A460" s="2">
        <v>42804</v>
      </c>
      <c r="B460" s="3">
        <v>0.62746771990740735</v>
      </c>
      <c r="C460" s="4">
        <v>14.336</v>
      </c>
      <c r="D460" s="4">
        <v>1.4200000000000001E-2</v>
      </c>
      <c r="E460" s="4">
        <v>141.84538699999999</v>
      </c>
      <c r="F460" s="4">
        <v>37.6</v>
      </c>
      <c r="G460" s="4">
        <v>7.7</v>
      </c>
      <c r="H460" s="4">
        <v>0</v>
      </c>
      <c r="J460" s="4">
        <v>0</v>
      </c>
      <c r="K460" s="4">
        <v>0.85570000000000002</v>
      </c>
      <c r="L460" s="4">
        <v>12.267200000000001</v>
      </c>
      <c r="M460" s="4">
        <v>1.21E-2</v>
      </c>
      <c r="N460" s="4">
        <v>32.187899999999999</v>
      </c>
      <c r="O460" s="4">
        <v>6.5888999999999998</v>
      </c>
      <c r="P460" s="4">
        <v>38.799999999999997</v>
      </c>
      <c r="Q460" s="4">
        <v>24.924099999999999</v>
      </c>
      <c r="R460" s="4">
        <v>5.1020000000000003</v>
      </c>
      <c r="S460" s="4">
        <v>30</v>
      </c>
      <c r="T460" s="4">
        <v>0</v>
      </c>
      <c r="W460" s="4">
        <v>0</v>
      </c>
      <c r="X460" s="4">
        <v>0</v>
      </c>
      <c r="Y460" s="4">
        <v>11.3</v>
      </c>
      <c r="Z460" s="4">
        <v>862</v>
      </c>
      <c r="AA460" s="4">
        <v>875</v>
      </c>
      <c r="AB460" s="4">
        <v>839</v>
      </c>
      <c r="AC460" s="4">
        <v>88.3</v>
      </c>
      <c r="AD460" s="4">
        <v>12.99</v>
      </c>
      <c r="AE460" s="4">
        <v>0.3</v>
      </c>
      <c r="AF460" s="4">
        <v>991</v>
      </c>
      <c r="AG460" s="4">
        <v>-8</v>
      </c>
      <c r="AH460" s="4">
        <v>10</v>
      </c>
      <c r="AI460" s="4">
        <v>27</v>
      </c>
      <c r="AJ460" s="4">
        <v>135</v>
      </c>
      <c r="AK460" s="4">
        <v>132.4</v>
      </c>
      <c r="AL460" s="4">
        <v>4.4000000000000004</v>
      </c>
      <c r="AM460" s="4">
        <v>142</v>
      </c>
      <c r="AN460" s="4" t="s">
        <v>155</v>
      </c>
      <c r="AO460" s="4">
        <v>2</v>
      </c>
      <c r="AP460" s="5">
        <v>0.83576388888888886</v>
      </c>
      <c r="AQ460" s="4">
        <v>47.160680999999997</v>
      </c>
      <c r="AR460" s="4">
        <v>-88.484066999999996</v>
      </c>
      <c r="AS460" s="4">
        <v>312.60000000000002</v>
      </c>
      <c r="AT460" s="4">
        <v>34.1</v>
      </c>
      <c r="AU460" s="4">
        <v>12</v>
      </c>
      <c r="AV460" s="4">
        <v>8</v>
      </c>
      <c r="AW460" s="4" t="s">
        <v>433</v>
      </c>
      <c r="AX460" s="4">
        <v>1.4</v>
      </c>
      <c r="AY460" s="4">
        <v>1.9</v>
      </c>
      <c r="AZ460" s="4">
        <v>2.6</v>
      </c>
      <c r="BA460" s="4">
        <v>11.154</v>
      </c>
      <c r="BB460" s="4">
        <v>11.81</v>
      </c>
      <c r="BC460" s="4">
        <v>1.06</v>
      </c>
      <c r="BD460" s="4">
        <v>16.864000000000001</v>
      </c>
      <c r="BE460" s="4">
        <v>2416.7289999999998</v>
      </c>
      <c r="BF460" s="4">
        <v>1.522</v>
      </c>
      <c r="BG460" s="4">
        <v>0.66400000000000003</v>
      </c>
      <c r="BH460" s="4">
        <v>0.13600000000000001</v>
      </c>
      <c r="BI460" s="4">
        <v>0.8</v>
      </c>
      <c r="BJ460" s="4">
        <v>0.51400000000000001</v>
      </c>
      <c r="BK460" s="4">
        <v>0.105</v>
      </c>
      <c r="BL460" s="4">
        <v>0.61899999999999999</v>
      </c>
      <c r="BM460" s="4">
        <v>0</v>
      </c>
      <c r="BQ460" s="4">
        <v>0</v>
      </c>
      <c r="BR460" s="4">
        <v>0.24701899999999999</v>
      </c>
      <c r="BS460" s="4">
        <v>-5</v>
      </c>
      <c r="BT460" s="4">
        <v>6.0000000000000001E-3</v>
      </c>
      <c r="BU460" s="4">
        <v>6.0365270000000004</v>
      </c>
      <c r="BV460" s="4">
        <v>0.1212</v>
      </c>
    </row>
    <row r="461" spans="1:74" x14ac:dyDescent="0.25">
      <c r="A461" s="2">
        <v>42804</v>
      </c>
      <c r="B461" s="3">
        <v>0.6274792939814815</v>
      </c>
      <c r="C461" s="4">
        <v>14.355</v>
      </c>
      <c r="D461" s="4">
        <v>7.6E-3</v>
      </c>
      <c r="E461" s="4">
        <v>75.746454999999997</v>
      </c>
      <c r="F461" s="4">
        <v>44.9</v>
      </c>
      <c r="G461" s="4">
        <v>12.6</v>
      </c>
      <c r="H461" s="4">
        <v>-10.3</v>
      </c>
      <c r="J461" s="4">
        <v>0</v>
      </c>
      <c r="K461" s="4">
        <v>0.85560000000000003</v>
      </c>
      <c r="L461" s="4">
        <v>12.2827</v>
      </c>
      <c r="M461" s="4">
        <v>6.4999999999999997E-3</v>
      </c>
      <c r="N461" s="4">
        <v>38.399900000000002</v>
      </c>
      <c r="O461" s="4">
        <v>10.7812</v>
      </c>
      <c r="P461" s="4">
        <v>49.2</v>
      </c>
      <c r="Q461" s="4">
        <v>29.745799999999999</v>
      </c>
      <c r="R461" s="4">
        <v>8.3513999999999999</v>
      </c>
      <c r="S461" s="4">
        <v>38.1</v>
      </c>
      <c r="T461" s="4">
        <v>0</v>
      </c>
      <c r="W461" s="4">
        <v>0</v>
      </c>
      <c r="X461" s="4">
        <v>0</v>
      </c>
      <c r="Y461" s="4">
        <v>11.4</v>
      </c>
      <c r="Z461" s="4">
        <v>862</v>
      </c>
      <c r="AA461" s="4">
        <v>875</v>
      </c>
      <c r="AB461" s="4">
        <v>838</v>
      </c>
      <c r="AC461" s="4">
        <v>89</v>
      </c>
      <c r="AD461" s="4">
        <v>13.1</v>
      </c>
      <c r="AE461" s="4">
        <v>0.3</v>
      </c>
      <c r="AF461" s="4">
        <v>991</v>
      </c>
      <c r="AG461" s="4">
        <v>-8</v>
      </c>
      <c r="AH461" s="4">
        <v>10</v>
      </c>
      <c r="AI461" s="4">
        <v>27</v>
      </c>
      <c r="AJ461" s="4">
        <v>135.30000000000001</v>
      </c>
      <c r="AK461" s="4">
        <v>131.30000000000001</v>
      </c>
      <c r="AL461" s="4">
        <v>4.5999999999999996</v>
      </c>
      <c r="AM461" s="4">
        <v>142</v>
      </c>
      <c r="AN461" s="4" t="s">
        <v>155</v>
      </c>
      <c r="AO461" s="4">
        <v>2</v>
      </c>
      <c r="AP461" s="5">
        <v>0.83577546296296301</v>
      </c>
      <c r="AQ461" s="4">
        <v>47.160927000000001</v>
      </c>
      <c r="AR461" s="4">
        <v>-88.483976999999996</v>
      </c>
      <c r="AS461" s="4">
        <v>309.2</v>
      </c>
      <c r="AT461" s="4">
        <v>37.4</v>
      </c>
      <c r="AU461" s="4">
        <v>12</v>
      </c>
      <c r="AV461" s="4">
        <v>8</v>
      </c>
      <c r="AW461" s="4" t="s">
        <v>433</v>
      </c>
      <c r="AX461" s="4">
        <v>1.4</v>
      </c>
      <c r="AY461" s="4">
        <v>2.0415999999999999</v>
      </c>
      <c r="AZ461" s="4">
        <v>2.7416</v>
      </c>
      <c r="BA461" s="4">
        <v>11.154</v>
      </c>
      <c r="BB461" s="4">
        <v>11.8</v>
      </c>
      <c r="BC461" s="4">
        <v>1.06</v>
      </c>
      <c r="BD461" s="4">
        <v>16.87</v>
      </c>
      <c r="BE461" s="4">
        <v>2417.8380000000002</v>
      </c>
      <c r="BF461" s="4">
        <v>0.81200000000000006</v>
      </c>
      <c r="BG461" s="4">
        <v>0.79200000000000004</v>
      </c>
      <c r="BH461" s="4">
        <v>0.222</v>
      </c>
      <c r="BI461" s="4">
        <v>1.014</v>
      </c>
      <c r="BJ461" s="4">
        <v>0.61299999999999999</v>
      </c>
      <c r="BK461" s="4">
        <v>0.17199999999999999</v>
      </c>
      <c r="BL461" s="4">
        <v>0.78500000000000003</v>
      </c>
      <c r="BM461" s="4">
        <v>0</v>
      </c>
      <c r="BQ461" s="4">
        <v>0</v>
      </c>
      <c r="BR461" s="4">
        <v>0.282385</v>
      </c>
      <c r="BS461" s="4">
        <v>-5</v>
      </c>
      <c r="BT461" s="4">
        <v>6.2769999999999996E-3</v>
      </c>
      <c r="BU461" s="4">
        <v>6.9007839999999998</v>
      </c>
      <c r="BV461" s="4">
        <v>0.12679499999999999</v>
      </c>
    </row>
    <row r="462" spans="1:74" x14ac:dyDescent="0.25">
      <c r="A462" s="2">
        <v>42804</v>
      </c>
      <c r="B462" s="3">
        <v>0.62749086805555554</v>
      </c>
      <c r="C462" s="4">
        <v>14.375999999999999</v>
      </c>
      <c r="D462" s="4">
        <v>6.0000000000000001E-3</v>
      </c>
      <c r="E462" s="4">
        <v>60</v>
      </c>
      <c r="F462" s="4">
        <v>57.3</v>
      </c>
      <c r="G462" s="4">
        <v>12.4</v>
      </c>
      <c r="H462" s="4">
        <v>-11.9</v>
      </c>
      <c r="J462" s="4">
        <v>0</v>
      </c>
      <c r="K462" s="4">
        <v>0.85550000000000004</v>
      </c>
      <c r="L462" s="4">
        <v>12.2988</v>
      </c>
      <c r="M462" s="4">
        <v>5.1000000000000004E-3</v>
      </c>
      <c r="N462" s="4">
        <v>48.998600000000003</v>
      </c>
      <c r="O462" s="4">
        <v>10.627599999999999</v>
      </c>
      <c r="P462" s="4">
        <v>59.6</v>
      </c>
      <c r="Q462" s="4">
        <v>37.9559</v>
      </c>
      <c r="R462" s="4">
        <v>8.2324999999999999</v>
      </c>
      <c r="S462" s="4">
        <v>46.2</v>
      </c>
      <c r="T462" s="4">
        <v>0</v>
      </c>
      <c r="W462" s="4">
        <v>0</v>
      </c>
      <c r="X462" s="4">
        <v>0</v>
      </c>
      <c r="Y462" s="4">
        <v>11.3</v>
      </c>
      <c r="Z462" s="4">
        <v>863</v>
      </c>
      <c r="AA462" s="4">
        <v>875</v>
      </c>
      <c r="AB462" s="4">
        <v>837</v>
      </c>
      <c r="AC462" s="4">
        <v>89</v>
      </c>
      <c r="AD462" s="4">
        <v>13.1</v>
      </c>
      <c r="AE462" s="4">
        <v>0.3</v>
      </c>
      <c r="AF462" s="4">
        <v>991</v>
      </c>
      <c r="AG462" s="4">
        <v>-8</v>
      </c>
      <c r="AH462" s="4">
        <v>10</v>
      </c>
      <c r="AI462" s="4">
        <v>27</v>
      </c>
      <c r="AJ462" s="4">
        <v>135.69999999999999</v>
      </c>
      <c r="AK462" s="4">
        <v>131.4</v>
      </c>
      <c r="AL462" s="4">
        <v>4.7</v>
      </c>
      <c r="AM462" s="4">
        <v>142</v>
      </c>
      <c r="AN462" s="4" t="s">
        <v>155</v>
      </c>
      <c r="AO462" s="4">
        <v>2</v>
      </c>
      <c r="AP462" s="5">
        <v>0.83578703703703694</v>
      </c>
      <c r="AQ462" s="4">
        <v>47.161051999999998</v>
      </c>
      <c r="AR462" s="4">
        <v>-88.483970999999997</v>
      </c>
      <c r="AS462" s="4">
        <v>306.10000000000002</v>
      </c>
      <c r="AT462" s="4">
        <v>42</v>
      </c>
      <c r="AU462" s="4">
        <v>12</v>
      </c>
      <c r="AV462" s="4">
        <v>8</v>
      </c>
      <c r="AW462" s="4" t="s">
        <v>433</v>
      </c>
      <c r="AX462" s="4">
        <v>1.8248</v>
      </c>
      <c r="AY462" s="4">
        <v>1.3211999999999999</v>
      </c>
      <c r="AZ462" s="4">
        <v>3.0832000000000002</v>
      </c>
      <c r="BA462" s="4">
        <v>11.154</v>
      </c>
      <c r="BB462" s="4">
        <v>11.79</v>
      </c>
      <c r="BC462" s="4">
        <v>1.06</v>
      </c>
      <c r="BD462" s="4">
        <v>16.887</v>
      </c>
      <c r="BE462" s="4">
        <v>2418.096</v>
      </c>
      <c r="BF462" s="4">
        <v>0.64200000000000002</v>
      </c>
      <c r="BG462" s="4">
        <v>1.0089999999999999</v>
      </c>
      <c r="BH462" s="4">
        <v>0.219</v>
      </c>
      <c r="BI462" s="4">
        <v>1.228</v>
      </c>
      <c r="BJ462" s="4">
        <v>0.78100000000000003</v>
      </c>
      <c r="BK462" s="4">
        <v>0.17</v>
      </c>
      <c r="BL462" s="4">
        <v>0.95099999999999996</v>
      </c>
      <c r="BM462" s="4">
        <v>0</v>
      </c>
      <c r="BQ462" s="4">
        <v>0</v>
      </c>
      <c r="BR462" s="4">
        <v>0.27492</v>
      </c>
      <c r="BS462" s="4">
        <v>-5</v>
      </c>
      <c r="BT462" s="4">
        <v>7.0000000000000001E-3</v>
      </c>
      <c r="BU462" s="4">
        <v>6.7183570000000001</v>
      </c>
      <c r="BV462" s="4">
        <v>0.1414</v>
      </c>
    </row>
    <row r="463" spans="1:74" x14ac:dyDescent="0.25">
      <c r="A463" s="2">
        <v>42804</v>
      </c>
      <c r="B463" s="3">
        <v>0.62750244212962969</v>
      </c>
      <c r="C463" s="4">
        <v>14.534000000000001</v>
      </c>
      <c r="D463" s="4">
        <v>1.32E-2</v>
      </c>
      <c r="E463" s="4">
        <v>131.867322</v>
      </c>
      <c r="F463" s="4">
        <v>76</v>
      </c>
      <c r="G463" s="4">
        <v>11.6</v>
      </c>
      <c r="H463" s="4">
        <v>-0.4</v>
      </c>
      <c r="J463" s="4">
        <v>0</v>
      </c>
      <c r="K463" s="4">
        <v>0.85399999999999998</v>
      </c>
      <c r="L463" s="4">
        <v>12.412100000000001</v>
      </c>
      <c r="M463" s="4">
        <v>1.1299999999999999E-2</v>
      </c>
      <c r="N463" s="4">
        <v>64.920199999999994</v>
      </c>
      <c r="O463" s="4">
        <v>9.9062999999999999</v>
      </c>
      <c r="P463" s="4">
        <v>74.8</v>
      </c>
      <c r="Q463" s="4">
        <v>50.289200000000001</v>
      </c>
      <c r="R463" s="4">
        <v>7.6737000000000002</v>
      </c>
      <c r="S463" s="4">
        <v>58</v>
      </c>
      <c r="T463" s="4">
        <v>0</v>
      </c>
      <c r="W463" s="4">
        <v>0</v>
      </c>
      <c r="X463" s="4">
        <v>0</v>
      </c>
      <c r="Y463" s="4">
        <v>11.3</v>
      </c>
      <c r="Z463" s="4">
        <v>862</v>
      </c>
      <c r="AA463" s="4">
        <v>879</v>
      </c>
      <c r="AB463" s="4">
        <v>837</v>
      </c>
      <c r="AC463" s="4">
        <v>89</v>
      </c>
      <c r="AD463" s="4">
        <v>13.1</v>
      </c>
      <c r="AE463" s="4">
        <v>0.3</v>
      </c>
      <c r="AF463" s="4">
        <v>991</v>
      </c>
      <c r="AG463" s="4">
        <v>-8</v>
      </c>
      <c r="AH463" s="4">
        <v>10</v>
      </c>
      <c r="AI463" s="4">
        <v>27</v>
      </c>
      <c r="AJ463" s="4">
        <v>135</v>
      </c>
      <c r="AK463" s="4">
        <v>130.30000000000001</v>
      </c>
      <c r="AL463" s="4">
        <v>4.5999999999999996</v>
      </c>
      <c r="AM463" s="4">
        <v>142</v>
      </c>
      <c r="AN463" s="4" t="s">
        <v>155</v>
      </c>
      <c r="AO463" s="4">
        <v>2</v>
      </c>
      <c r="AP463" s="5">
        <v>0.83579861111111109</v>
      </c>
      <c r="AQ463" s="4">
        <v>47.161118000000002</v>
      </c>
      <c r="AR463" s="4">
        <v>-88.483976999999996</v>
      </c>
      <c r="AS463" s="4">
        <v>308.5</v>
      </c>
      <c r="AT463" s="4">
        <v>34.200000000000003</v>
      </c>
      <c r="AU463" s="4">
        <v>12</v>
      </c>
      <c r="AV463" s="4">
        <v>7</v>
      </c>
      <c r="AW463" s="4" t="s">
        <v>434</v>
      </c>
      <c r="AX463" s="4">
        <v>1.7168000000000001</v>
      </c>
      <c r="AY463" s="4">
        <v>1.2123999999999999</v>
      </c>
      <c r="AZ463" s="4">
        <v>3.2707999999999999</v>
      </c>
      <c r="BA463" s="4">
        <v>11.154</v>
      </c>
      <c r="BB463" s="4">
        <v>11.66</v>
      </c>
      <c r="BC463" s="4">
        <v>1.05</v>
      </c>
      <c r="BD463" s="4">
        <v>17.097999999999999</v>
      </c>
      <c r="BE463" s="4">
        <v>2416.8359999999998</v>
      </c>
      <c r="BF463" s="4">
        <v>1.3959999999999999</v>
      </c>
      <c r="BG463" s="4">
        <v>1.3240000000000001</v>
      </c>
      <c r="BH463" s="4">
        <v>0.20200000000000001</v>
      </c>
      <c r="BI463" s="4">
        <v>1.526</v>
      </c>
      <c r="BJ463" s="4">
        <v>1.0249999999999999</v>
      </c>
      <c r="BK463" s="4">
        <v>0.156</v>
      </c>
      <c r="BL463" s="4">
        <v>1.1819999999999999</v>
      </c>
      <c r="BM463" s="4">
        <v>0</v>
      </c>
      <c r="BQ463" s="4">
        <v>0</v>
      </c>
      <c r="BR463" s="4">
        <v>0.274254</v>
      </c>
      <c r="BS463" s="4">
        <v>-5</v>
      </c>
      <c r="BT463" s="4">
        <v>6.7229999999999998E-3</v>
      </c>
      <c r="BU463" s="4">
        <v>6.7020819999999999</v>
      </c>
      <c r="BV463" s="4">
        <v>0.13580500000000001</v>
      </c>
    </row>
    <row r="464" spans="1:74" x14ac:dyDescent="0.25">
      <c r="A464" s="2">
        <v>42804</v>
      </c>
      <c r="B464" s="3">
        <v>0.62751401620370373</v>
      </c>
      <c r="C464" s="4">
        <v>15.282999999999999</v>
      </c>
      <c r="D464" s="4">
        <v>7.7899999999999997E-2</v>
      </c>
      <c r="E464" s="4">
        <v>779.14089300000001</v>
      </c>
      <c r="F464" s="4">
        <v>133.1</v>
      </c>
      <c r="G464" s="4">
        <v>11.7</v>
      </c>
      <c r="H464" s="4">
        <v>-29.6</v>
      </c>
      <c r="J464" s="4">
        <v>0</v>
      </c>
      <c r="K464" s="4">
        <v>0.84670000000000001</v>
      </c>
      <c r="L464" s="4">
        <v>12.9399</v>
      </c>
      <c r="M464" s="4">
        <v>6.6000000000000003E-2</v>
      </c>
      <c r="N464" s="4">
        <v>112.7269</v>
      </c>
      <c r="O464" s="4">
        <v>9.9062000000000001</v>
      </c>
      <c r="P464" s="4">
        <v>122.6</v>
      </c>
      <c r="Q464" s="4">
        <v>87.321799999999996</v>
      </c>
      <c r="R464" s="4">
        <v>7.6737000000000002</v>
      </c>
      <c r="S464" s="4">
        <v>95</v>
      </c>
      <c r="T464" s="4">
        <v>0</v>
      </c>
      <c r="W464" s="4">
        <v>0</v>
      </c>
      <c r="X464" s="4">
        <v>0</v>
      </c>
      <c r="Y464" s="4">
        <v>11.3</v>
      </c>
      <c r="Z464" s="4">
        <v>864</v>
      </c>
      <c r="AA464" s="4">
        <v>878</v>
      </c>
      <c r="AB464" s="4">
        <v>840</v>
      </c>
      <c r="AC464" s="4">
        <v>89</v>
      </c>
      <c r="AD464" s="4">
        <v>13.1</v>
      </c>
      <c r="AE464" s="4">
        <v>0.3</v>
      </c>
      <c r="AF464" s="4">
        <v>991</v>
      </c>
      <c r="AG464" s="4">
        <v>-8</v>
      </c>
      <c r="AH464" s="4">
        <v>10</v>
      </c>
      <c r="AI464" s="4">
        <v>27</v>
      </c>
      <c r="AJ464" s="4">
        <v>135</v>
      </c>
      <c r="AK464" s="4">
        <v>130.4</v>
      </c>
      <c r="AL464" s="4">
        <v>4.5</v>
      </c>
      <c r="AM464" s="4">
        <v>142</v>
      </c>
      <c r="AN464" s="4" t="s">
        <v>155</v>
      </c>
      <c r="AO464" s="4">
        <v>2</v>
      </c>
      <c r="AP464" s="5">
        <v>0.83581018518518524</v>
      </c>
      <c r="AQ464" s="4">
        <v>47.161223</v>
      </c>
      <c r="AR464" s="4">
        <v>-88.483974000000003</v>
      </c>
      <c r="AS464" s="4">
        <v>310.10000000000002</v>
      </c>
      <c r="AT464" s="4">
        <v>30.1</v>
      </c>
      <c r="AU464" s="4">
        <v>12</v>
      </c>
      <c r="AV464" s="4">
        <v>7</v>
      </c>
      <c r="AW464" s="4" t="s">
        <v>434</v>
      </c>
      <c r="AX464" s="4">
        <v>1.5291999999999999</v>
      </c>
      <c r="AY464" s="4">
        <v>1.3708</v>
      </c>
      <c r="AZ464" s="4">
        <v>3.1583999999999999</v>
      </c>
      <c r="BA464" s="4">
        <v>11.154</v>
      </c>
      <c r="BB464" s="4">
        <v>11.08</v>
      </c>
      <c r="BC464" s="4">
        <v>0.99</v>
      </c>
      <c r="BD464" s="4">
        <v>18.108000000000001</v>
      </c>
      <c r="BE464" s="4">
        <v>2406.41</v>
      </c>
      <c r="BF464" s="4">
        <v>7.8079999999999998</v>
      </c>
      <c r="BG464" s="4">
        <v>2.1949999999999998</v>
      </c>
      <c r="BH464" s="4">
        <v>0.193</v>
      </c>
      <c r="BI464" s="4">
        <v>2.3879999999999999</v>
      </c>
      <c r="BJ464" s="4">
        <v>1.7010000000000001</v>
      </c>
      <c r="BK464" s="4">
        <v>0.14899999999999999</v>
      </c>
      <c r="BL464" s="4">
        <v>1.85</v>
      </c>
      <c r="BM464" s="4">
        <v>0</v>
      </c>
      <c r="BQ464" s="4">
        <v>0</v>
      </c>
      <c r="BR464" s="4">
        <v>0.36822100000000002</v>
      </c>
      <c r="BS464" s="4">
        <v>-5</v>
      </c>
      <c r="BT464" s="4">
        <v>6.0000000000000001E-3</v>
      </c>
      <c r="BU464" s="4">
        <v>8.9984009999999994</v>
      </c>
      <c r="BV464" s="4">
        <v>0.1212</v>
      </c>
    </row>
    <row r="465" spans="1:74" x14ac:dyDescent="0.25">
      <c r="A465" s="2">
        <v>42804</v>
      </c>
      <c r="B465" s="3">
        <v>0.62752559027777777</v>
      </c>
      <c r="C465" s="4">
        <v>15.246</v>
      </c>
      <c r="D465" s="4">
        <v>0.31259999999999999</v>
      </c>
      <c r="E465" s="4">
        <v>3125.798319</v>
      </c>
      <c r="F465" s="4">
        <v>233.6</v>
      </c>
      <c r="G465" s="4">
        <v>9.5</v>
      </c>
      <c r="H465" s="4">
        <v>-7.2</v>
      </c>
      <c r="J465" s="4">
        <v>0</v>
      </c>
      <c r="K465" s="4">
        <v>0.84460000000000002</v>
      </c>
      <c r="L465" s="4">
        <v>12.8771</v>
      </c>
      <c r="M465" s="4">
        <v>0.26400000000000001</v>
      </c>
      <c r="N465" s="4">
        <v>197.3218</v>
      </c>
      <c r="O465" s="4">
        <v>8.0114999999999998</v>
      </c>
      <c r="P465" s="4">
        <v>205.3</v>
      </c>
      <c r="Q465" s="4">
        <v>152.8518</v>
      </c>
      <c r="R465" s="4">
        <v>6.2060000000000004</v>
      </c>
      <c r="S465" s="4">
        <v>159.1</v>
      </c>
      <c r="T465" s="4">
        <v>0</v>
      </c>
      <c r="W465" s="4">
        <v>0</v>
      </c>
      <c r="X465" s="4">
        <v>0</v>
      </c>
      <c r="Y465" s="4">
        <v>11.3</v>
      </c>
      <c r="Z465" s="4">
        <v>865</v>
      </c>
      <c r="AA465" s="4">
        <v>879</v>
      </c>
      <c r="AB465" s="4">
        <v>843</v>
      </c>
      <c r="AC465" s="4">
        <v>89</v>
      </c>
      <c r="AD465" s="4">
        <v>13.1</v>
      </c>
      <c r="AE465" s="4">
        <v>0.3</v>
      </c>
      <c r="AF465" s="4">
        <v>991</v>
      </c>
      <c r="AG465" s="4">
        <v>-8</v>
      </c>
      <c r="AH465" s="4">
        <v>10</v>
      </c>
      <c r="AI465" s="4">
        <v>27</v>
      </c>
      <c r="AJ465" s="4">
        <v>135</v>
      </c>
      <c r="AK465" s="4">
        <v>129.30000000000001</v>
      </c>
      <c r="AL465" s="4">
        <v>4.5</v>
      </c>
      <c r="AM465" s="4">
        <v>142</v>
      </c>
      <c r="AN465" s="4" t="s">
        <v>155</v>
      </c>
      <c r="AO465" s="4">
        <v>2</v>
      </c>
      <c r="AP465" s="5">
        <v>0.83582175925925928</v>
      </c>
      <c r="AQ465" s="4">
        <v>47.161341999999998</v>
      </c>
      <c r="AR465" s="4">
        <v>-88.483980000000003</v>
      </c>
      <c r="AS465" s="4">
        <v>310.7</v>
      </c>
      <c r="AT465" s="4">
        <v>29.9</v>
      </c>
      <c r="AU465" s="4">
        <v>12</v>
      </c>
      <c r="AV465" s="4">
        <v>7</v>
      </c>
      <c r="AW465" s="4" t="s">
        <v>434</v>
      </c>
      <c r="AX465" s="4">
        <v>1.5</v>
      </c>
      <c r="AY465" s="4">
        <v>1.5416000000000001</v>
      </c>
      <c r="AZ465" s="4">
        <v>3.1</v>
      </c>
      <c r="BA465" s="4">
        <v>11.154</v>
      </c>
      <c r="BB465" s="4">
        <v>10.92</v>
      </c>
      <c r="BC465" s="4">
        <v>0.98</v>
      </c>
      <c r="BD465" s="4">
        <v>18.393999999999998</v>
      </c>
      <c r="BE465" s="4">
        <v>2370.0030000000002</v>
      </c>
      <c r="BF465" s="4">
        <v>30.927</v>
      </c>
      <c r="BG465" s="4">
        <v>3.8029999999999999</v>
      </c>
      <c r="BH465" s="4">
        <v>0.154</v>
      </c>
      <c r="BI465" s="4">
        <v>3.9580000000000002</v>
      </c>
      <c r="BJ465" s="4">
        <v>2.9460000000000002</v>
      </c>
      <c r="BK465" s="4">
        <v>0.12</v>
      </c>
      <c r="BL465" s="4">
        <v>3.0659999999999998</v>
      </c>
      <c r="BM465" s="4">
        <v>0</v>
      </c>
      <c r="BQ465" s="4">
        <v>0</v>
      </c>
      <c r="BR465" s="4">
        <v>0.42127700000000001</v>
      </c>
      <c r="BS465" s="4">
        <v>-5</v>
      </c>
      <c r="BT465" s="4">
        <v>6.0000000000000001E-3</v>
      </c>
      <c r="BU465" s="4">
        <v>10.294956000000001</v>
      </c>
      <c r="BV465" s="4">
        <v>0.1212</v>
      </c>
    </row>
    <row r="466" spans="1:74" x14ac:dyDescent="0.25">
      <c r="A466" s="2">
        <v>42804</v>
      </c>
      <c r="B466" s="3">
        <v>0.62753716435185181</v>
      </c>
      <c r="C466" s="4">
        <v>14.804</v>
      </c>
      <c r="D466" s="4">
        <v>0.85919999999999996</v>
      </c>
      <c r="E466" s="4">
        <v>8591.68</v>
      </c>
      <c r="F466" s="4">
        <v>322.8</v>
      </c>
      <c r="G466" s="4">
        <v>-0.7</v>
      </c>
      <c r="H466" s="4">
        <v>-11.4</v>
      </c>
      <c r="J466" s="4">
        <v>0</v>
      </c>
      <c r="K466" s="4">
        <v>0.84299999999999997</v>
      </c>
      <c r="L466" s="4">
        <v>12.479699999999999</v>
      </c>
      <c r="M466" s="4">
        <v>0.72430000000000005</v>
      </c>
      <c r="N466" s="4">
        <v>272.1225</v>
      </c>
      <c r="O466" s="4">
        <v>0</v>
      </c>
      <c r="P466" s="4">
        <v>272.10000000000002</v>
      </c>
      <c r="Q466" s="4">
        <v>210.79480000000001</v>
      </c>
      <c r="R466" s="4">
        <v>0</v>
      </c>
      <c r="S466" s="4">
        <v>210.8</v>
      </c>
      <c r="T466" s="4">
        <v>0</v>
      </c>
      <c r="W466" s="4">
        <v>0</v>
      </c>
      <c r="X466" s="4">
        <v>0</v>
      </c>
      <c r="Y466" s="4">
        <v>11.4</v>
      </c>
      <c r="Z466" s="4">
        <v>866</v>
      </c>
      <c r="AA466" s="4">
        <v>878</v>
      </c>
      <c r="AB466" s="4">
        <v>843</v>
      </c>
      <c r="AC466" s="4">
        <v>89</v>
      </c>
      <c r="AD466" s="4">
        <v>13.1</v>
      </c>
      <c r="AE466" s="4">
        <v>0.3</v>
      </c>
      <c r="AF466" s="4">
        <v>991</v>
      </c>
      <c r="AG466" s="4">
        <v>-8</v>
      </c>
      <c r="AH466" s="4">
        <v>10</v>
      </c>
      <c r="AI466" s="4">
        <v>27</v>
      </c>
      <c r="AJ466" s="4">
        <v>135</v>
      </c>
      <c r="AK466" s="4">
        <v>130.30000000000001</v>
      </c>
      <c r="AL466" s="4">
        <v>4.5999999999999996</v>
      </c>
      <c r="AM466" s="4">
        <v>142</v>
      </c>
      <c r="AN466" s="4" t="s">
        <v>155</v>
      </c>
      <c r="AO466" s="4">
        <v>2</v>
      </c>
      <c r="AP466" s="5">
        <v>0.83583333333333332</v>
      </c>
      <c r="AQ466" s="4">
        <v>47.161465</v>
      </c>
      <c r="AR466" s="4">
        <v>-88.483992999999998</v>
      </c>
      <c r="AS466" s="4">
        <v>311.3</v>
      </c>
      <c r="AT466" s="4">
        <v>30.3</v>
      </c>
      <c r="AU466" s="4">
        <v>12</v>
      </c>
      <c r="AV466" s="4">
        <v>7</v>
      </c>
      <c r="AW466" s="4" t="s">
        <v>434</v>
      </c>
      <c r="AX466" s="4">
        <v>1.5</v>
      </c>
      <c r="AY466" s="4">
        <v>1.6708000000000001</v>
      </c>
      <c r="AZ466" s="4">
        <v>3.1</v>
      </c>
      <c r="BA466" s="4">
        <v>11.154</v>
      </c>
      <c r="BB466" s="4">
        <v>10.8</v>
      </c>
      <c r="BC466" s="4">
        <v>0.97</v>
      </c>
      <c r="BD466" s="4">
        <v>18.628</v>
      </c>
      <c r="BE466" s="4">
        <v>2285.8809999999999</v>
      </c>
      <c r="BF466" s="4">
        <v>84.435000000000002</v>
      </c>
      <c r="BG466" s="4">
        <v>5.22</v>
      </c>
      <c r="BH466" s="4">
        <v>0</v>
      </c>
      <c r="BI466" s="4">
        <v>5.22</v>
      </c>
      <c r="BJ466" s="4">
        <v>4.0430000000000001</v>
      </c>
      <c r="BK466" s="4">
        <v>0</v>
      </c>
      <c r="BL466" s="4">
        <v>4.0430000000000001</v>
      </c>
      <c r="BM466" s="4">
        <v>0</v>
      </c>
      <c r="BQ466" s="4">
        <v>0</v>
      </c>
      <c r="BR466" s="4">
        <v>0.43612699999999999</v>
      </c>
      <c r="BS466" s="4">
        <v>-5</v>
      </c>
      <c r="BT466" s="4">
        <v>6.2769999999999996E-3</v>
      </c>
      <c r="BU466" s="4">
        <v>10.657852999999999</v>
      </c>
      <c r="BV466" s="4">
        <v>0.12679499999999999</v>
      </c>
    </row>
    <row r="467" spans="1:74" x14ac:dyDescent="0.25">
      <c r="A467" s="2">
        <v>42804</v>
      </c>
      <c r="B467" s="3">
        <v>0.62754873842592596</v>
      </c>
      <c r="C467" s="4">
        <v>14.382</v>
      </c>
      <c r="D467" s="4">
        <v>1.276</v>
      </c>
      <c r="E467" s="4">
        <v>12759.68</v>
      </c>
      <c r="F467" s="4">
        <v>378.2</v>
      </c>
      <c r="G467" s="4">
        <v>13.8</v>
      </c>
      <c r="H467" s="4">
        <v>-19.7</v>
      </c>
      <c r="J467" s="4">
        <v>0</v>
      </c>
      <c r="K467" s="4">
        <v>0.84230000000000005</v>
      </c>
      <c r="L467" s="4">
        <v>12.114100000000001</v>
      </c>
      <c r="M467" s="4">
        <v>1.0748</v>
      </c>
      <c r="N467" s="4">
        <v>318.55610000000001</v>
      </c>
      <c r="O467" s="4">
        <v>11.659800000000001</v>
      </c>
      <c r="P467" s="4">
        <v>330.2</v>
      </c>
      <c r="Q467" s="4">
        <v>246.7638</v>
      </c>
      <c r="R467" s="4">
        <v>9.0320999999999998</v>
      </c>
      <c r="S467" s="4">
        <v>255.8</v>
      </c>
      <c r="T467" s="4">
        <v>0</v>
      </c>
      <c r="W467" s="4">
        <v>0</v>
      </c>
      <c r="X467" s="4">
        <v>0</v>
      </c>
      <c r="Y467" s="4">
        <v>11.3</v>
      </c>
      <c r="Z467" s="4">
        <v>866</v>
      </c>
      <c r="AA467" s="4">
        <v>879</v>
      </c>
      <c r="AB467" s="4">
        <v>843</v>
      </c>
      <c r="AC467" s="4">
        <v>89</v>
      </c>
      <c r="AD467" s="4">
        <v>13.1</v>
      </c>
      <c r="AE467" s="4">
        <v>0.3</v>
      </c>
      <c r="AF467" s="4">
        <v>991</v>
      </c>
      <c r="AG467" s="4">
        <v>-8</v>
      </c>
      <c r="AH467" s="4">
        <v>10</v>
      </c>
      <c r="AI467" s="4">
        <v>27</v>
      </c>
      <c r="AJ467" s="4">
        <v>135</v>
      </c>
      <c r="AK467" s="4">
        <v>131.6</v>
      </c>
      <c r="AL467" s="4">
        <v>4.4000000000000004</v>
      </c>
      <c r="AM467" s="4">
        <v>142</v>
      </c>
      <c r="AN467" s="4" t="s">
        <v>155</v>
      </c>
      <c r="AO467" s="4">
        <v>2</v>
      </c>
      <c r="AP467" s="5">
        <v>0.83584490740740736</v>
      </c>
      <c r="AQ467" s="4">
        <v>47.161591000000001</v>
      </c>
      <c r="AR467" s="4">
        <v>-88.484005999999994</v>
      </c>
      <c r="AS467" s="4">
        <v>311.89999999999998</v>
      </c>
      <c r="AT467" s="4">
        <v>31.4</v>
      </c>
      <c r="AU467" s="4">
        <v>12</v>
      </c>
      <c r="AV467" s="4">
        <v>7</v>
      </c>
      <c r="AW467" s="4" t="s">
        <v>434</v>
      </c>
      <c r="AX467" s="4">
        <v>1.5</v>
      </c>
      <c r="AY467" s="4">
        <v>1.7707999999999999</v>
      </c>
      <c r="AZ467" s="4">
        <v>3.1</v>
      </c>
      <c r="BA467" s="4">
        <v>11.154</v>
      </c>
      <c r="BB467" s="4">
        <v>10.76</v>
      </c>
      <c r="BC467" s="4">
        <v>0.96</v>
      </c>
      <c r="BD467" s="4">
        <v>18.718</v>
      </c>
      <c r="BE467" s="4">
        <v>2221.4459999999999</v>
      </c>
      <c r="BF467" s="4">
        <v>125.443</v>
      </c>
      <c r="BG467" s="4">
        <v>6.117</v>
      </c>
      <c r="BH467" s="4">
        <v>0.224</v>
      </c>
      <c r="BI467" s="4">
        <v>6.3410000000000002</v>
      </c>
      <c r="BJ467" s="4">
        <v>4.7389999999999999</v>
      </c>
      <c r="BK467" s="4">
        <v>0.17299999999999999</v>
      </c>
      <c r="BL467" s="4">
        <v>4.9119999999999999</v>
      </c>
      <c r="BM467" s="4">
        <v>0</v>
      </c>
      <c r="BQ467" s="4">
        <v>0</v>
      </c>
      <c r="BR467" s="4">
        <v>0.47521600000000003</v>
      </c>
      <c r="BS467" s="4">
        <v>-5</v>
      </c>
      <c r="BT467" s="4">
        <v>6.7229999999999998E-3</v>
      </c>
      <c r="BU467" s="4">
        <v>11.613091000000001</v>
      </c>
      <c r="BV467" s="4">
        <v>0.13580500000000001</v>
      </c>
    </row>
    <row r="468" spans="1:74" x14ac:dyDescent="0.25">
      <c r="A468" s="2">
        <v>42804</v>
      </c>
      <c r="B468" s="3">
        <v>0.62756031249999999</v>
      </c>
      <c r="C468" s="4">
        <v>14.19</v>
      </c>
      <c r="D468" s="4">
        <v>1.2688999999999999</v>
      </c>
      <c r="E468" s="4">
        <v>12689.12041</v>
      </c>
      <c r="F468" s="4">
        <v>398.2</v>
      </c>
      <c r="G468" s="4">
        <v>31.4</v>
      </c>
      <c r="H468" s="4">
        <v>0</v>
      </c>
      <c r="J468" s="4">
        <v>0</v>
      </c>
      <c r="K468" s="4">
        <v>0.84409999999999996</v>
      </c>
      <c r="L468" s="4">
        <v>11.9771</v>
      </c>
      <c r="M468" s="4">
        <v>1.071</v>
      </c>
      <c r="N468" s="4">
        <v>336.1026</v>
      </c>
      <c r="O468" s="4">
        <v>26.503299999999999</v>
      </c>
      <c r="P468" s="4">
        <v>362.6</v>
      </c>
      <c r="Q468" s="4">
        <v>260.35579999999999</v>
      </c>
      <c r="R468" s="4">
        <v>20.5303</v>
      </c>
      <c r="S468" s="4">
        <v>280.89999999999998</v>
      </c>
      <c r="T468" s="4">
        <v>0</v>
      </c>
      <c r="W468" s="4">
        <v>0</v>
      </c>
      <c r="X468" s="4">
        <v>0</v>
      </c>
      <c r="Y468" s="4">
        <v>11.3</v>
      </c>
      <c r="Z468" s="4">
        <v>866</v>
      </c>
      <c r="AA468" s="4">
        <v>878</v>
      </c>
      <c r="AB468" s="4">
        <v>844</v>
      </c>
      <c r="AC468" s="4">
        <v>89</v>
      </c>
      <c r="AD468" s="4">
        <v>13.1</v>
      </c>
      <c r="AE468" s="4">
        <v>0.3</v>
      </c>
      <c r="AF468" s="4">
        <v>991</v>
      </c>
      <c r="AG468" s="4">
        <v>-8</v>
      </c>
      <c r="AH468" s="4">
        <v>9.7230000000000008</v>
      </c>
      <c r="AI468" s="4">
        <v>27</v>
      </c>
      <c r="AJ468" s="4">
        <v>135.30000000000001</v>
      </c>
      <c r="AK468" s="4">
        <v>133.30000000000001</v>
      </c>
      <c r="AL468" s="4">
        <v>4.2</v>
      </c>
      <c r="AM468" s="4">
        <v>142</v>
      </c>
      <c r="AN468" s="4" t="s">
        <v>155</v>
      </c>
      <c r="AO468" s="4">
        <v>2</v>
      </c>
      <c r="AP468" s="5">
        <v>0.83585648148148151</v>
      </c>
      <c r="AQ468" s="4">
        <v>47.161723000000002</v>
      </c>
      <c r="AR468" s="4">
        <v>-88.484039999999993</v>
      </c>
      <c r="AS468" s="4">
        <v>312.39999999999998</v>
      </c>
      <c r="AT468" s="4">
        <v>33.1</v>
      </c>
      <c r="AU468" s="4">
        <v>12</v>
      </c>
      <c r="AV468" s="4">
        <v>7</v>
      </c>
      <c r="AW468" s="4" t="s">
        <v>434</v>
      </c>
      <c r="AX468" s="4">
        <v>1.3584000000000001</v>
      </c>
      <c r="AY468" s="4">
        <v>1.8708</v>
      </c>
      <c r="AZ468" s="4">
        <v>3.0291999999999999</v>
      </c>
      <c r="BA468" s="4">
        <v>11.154</v>
      </c>
      <c r="BB468" s="4">
        <v>10.89</v>
      </c>
      <c r="BC468" s="4">
        <v>0.98</v>
      </c>
      <c r="BD468" s="4">
        <v>18.475999999999999</v>
      </c>
      <c r="BE468" s="4">
        <v>2220.09</v>
      </c>
      <c r="BF468" s="4">
        <v>126.35599999999999</v>
      </c>
      <c r="BG468" s="4">
        <v>6.524</v>
      </c>
      <c r="BH468" s="4">
        <v>0.51400000000000001</v>
      </c>
      <c r="BI468" s="4">
        <v>7.0389999999999997</v>
      </c>
      <c r="BJ468" s="4">
        <v>5.0540000000000003</v>
      </c>
      <c r="BK468" s="4">
        <v>0.39900000000000002</v>
      </c>
      <c r="BL468" s="4">
        <v>5.452</v>
      </c>
      <c r="BM468" s="4">
        <v>0</v>
      </c>
      <c r="BQ468" s="4">
        <v>0</v>
      </c>
      <c r="BR468" s="4">
        <v>0.46548800000000001</v>
      </c>
      <c r="BS468" s="4">
        <v>-5</v>
      </c>
      <c r="BT468" s="4">
        <v>6.2769999999999996E-3</v>
      </c>
      <c r="BU468" s="4">
        <v>11.375363</v>
      </c>
      <c r="BV468" s="4">
        <v>0.12679499999999999</v>
      </c>
    </row>
    <row r="469" spans="1:74" x14ac:dyDescent="0.25">
      <c r="A469" s="2">
        <v>42804</v>
      </c>
      <c r="B469" s="3">
        <v>0.62757188657407414</v>
      </c>
      <c r="C469" s="4">
        <v>14.159000000000001</v>
      </c>
      <c r="D469" s="4">
        <v>1.2387999999999999</v>
      </c>
      <c r="E469" s="4">
        <v>12387.965826</v>
      </c>
      <c r="F469" s="4">
        <v>369</v>
      </c>
      <c r="G469" s="4">
        <v>42.6</v>
      </c>
      <c r="H469" s="4">
        <v>0</v>
      </c>
      <c r="J469" s="4">
        <v>0</v>
      </c>
      <c r="K469" s="4">
        <v>0.84460000000000002</v>
      </c>
      <c r="L469" s="4">
        <v>11.958399999999999</v>
      </c>
      <c r="M469" s="4">
        <v>1.0463</v>
      </c>
      <c r="N469" s="4">
        <v>311.6662</v>
      </c>
      <c r="O469" s="4">
        <v>35.980200000000004</v>
      </c>
      <c r="P469" s="4">
        <v>347.6</v>
      </c>
      <c r="Q469" s="4">
        <v>241.42660000000001</v>
      </c>
      <c r="R469" s="4">
        <v>27.871400000000001</v>
      </c>
      <c r="S469" s="4">
        <v>269.3</v>
      </c>
      <c r="T469" s="4">
        <v>0</v>
      </c>
      <c r="W469" s="4">
        <v>0</v>
      </c>
      <c r="X469" s="4">
        <v>0</v>
      </c>
      <c r="Y469" s="4">
        <v>11.3</v>
      </c>
      <c r="Z469" s="4">
        <v>866</v>
      </c>
      <c r="AA469" s="4">
        <v>878</v>
      </c>
      <c r="AB469" s="4">
        <v>843</v>
      </c>
      <c r="AC469" s="4">
        <v>89</v>
      </c>
      <c r="AD469" s="4">
        <v>13.1</v>
      </c>
      <c r="AE469" s="4">
        <v>0.3</v>
      </c>
      <c r="AF469" s="4">
        <v>991</v>
      </c>
      <c r="AG469" s="4">
        <v>-8</v>
      </c>
      <c r="AH469" s="4">
        <v>9</v>
      </c>
      <c r="AI469" s="4">
        <v>27</v>
      </c>
      <c r="AJ469" s="4">
        <v>135.69999999999999</v>
      </c>
      <c r="AK469" s="4">
        <v>134</v>
      </c>
      <c r="AL469" s="4">
        <v>4.0999999999999996</v>
      </c>
      <c r="AM469" s="4">
        <v>142</v>
      </c>
      <c r="AN469" s="4" t="s">
        <v>155</v>
      </c>
      <c r="AO469" s="4">
        <v>2</v>
      </c>
      <c r="AP469" s="5">
        <v>0.83586805555555566</v>
      </c>
      <c r="AQ469" s="4">
        <v>47.161867000000001</v>
      </c>
      <c r="AR469" s="4">
        <v>-88.484088</v>
      </c>
      <c r="AS469" s="4">
        <v>312.7</v>
      </c>
      <c r="AT469" s="4">
        <v>35.299999999999997</v>
      </c>
      <c r="AU469" s="4">
        <v>12</v>
      </c>
      <c r="AV469" s="4">
        <v>8</v>
      </c>
      <c r="AW469" s="4" t="s">
        <v>433</v>
      </c>
      <c r="AX469" s="4">
        <v>1.3708</v>
      </c>
      <c r="AY469" s="4">
        <v>2.1831999999999998</v>
      </c>
      <c r="AZ469" s="4">
        <v>3.2831999999999999</v>
      </c>
      <c r="BA469" s="4">
        <v>11.154</v>
      </c>
      <c r="BB469" s="4">
        <v>10.93</v>
      </c>
      <c r="BC469" s="4">
        <v>0.98</v>
      </c>
      <c r="BD469" s="4">
        <v>18.398</v>
      </c>
      <c r="BE469" s="4">
        <v>2224.0509999999999</v>
      </c>
      <c r="BF469" s="4">
        <v>123.852</v>
      </c>
      <c r="BG469" s="4">
        <v>6.07</v>
      </c>
      <c r="BH469" s="4">
        <v>0.70099999999999996</v>
      </c>
      <c r="BI469" s="4">
        <v>6.7709999999999999</v>
      </c>
      <c r="BJ469" s="4">
        <v>4.702</v>
      </c>
      <c r="BK469" s="4">
        <v>0.54300000000000004</v>
      </c>
      <c r="BL469" s="4">
        <v>5.2450000000000001</v>
      </c>
      <c r="BM469" s="4">
        <v>0</v>
      </c>
      <c r="BQ469" s="4">
        <v>0</v>
      </c>
      <c r="BR469" s="4">
        <v>0.42915500000000001</v>
      </c>
      <c r="BS469" s="4">
        <v>-5</v>
      </c>
      <c r="BT469" s="4">
        <v>7.0000000000000001E-3</v>
      </c>
      <c r="BU469" s="4">
        <v>10.487475</v>
      </c>
      <c r="BV469" s="4">
        <v>0.1414</v>
      </c>
    </row>
    <row r="470" spans="1:74" x14ac:dyDescent="0.25">
      <c r="A470" s="2">
        <v>42804</v>
      </c>
      <c r="B470" s="3">
        <v>0.62758346064814818</v>
      </c>
      <c r="C470" s="4">
        <v>13.965999999999999</v>
      </c>
      <c r="D470" s="4">
        <v>1.5561</v>
      </c>
      <c r="E470" s="4">
        <v>15560.847458</v>
      </c>
      <c r="F470" s="4">
        <v>262.89999999999998</v>
      </c>
      <c r="G470" s="4">
        <v>27.2</v>
      </c>
      <c r="H470" s="4">
        <v>10</v>
      </c>
      <c r="J470" s="4">
        <v>0</v>
      </c>
      <c r="K470" s="4">
        <v>0.84309999999999996</v>
      </c>
      <c r="L470" s="4">
        <v>11.774100000000001</v>
      </c>
      <c r="M470" s="4">
        <v>1.3119000000000001</v>
      </c>
      <c r="N470" s="4">
        <v>221.65649999999999</v>
      </c>
      <c r="O470" s="4">
        <v>22.903199999999998</v>
      </c>
      <c r="P470" s="4">
        <v>244.6</v>
      </c>
      <c r="Q470" s="4">
        <v>171.7022</v>
      </c>
      <c r="R470" s="4">
        <v>17.741599999999998</v>
      </c>
      <c r="S470" s="4">
        <v>189.4</v>
      </c>
      <c r="T470" s="4">
        <v>10</v>
      </c>
      <c r="W470" s="4">
        <v>0</v>
      </c>
      <c r="X470" s="4">
        <v>0</v>
      </c>
      <c r="Y470" s="4">
        <v>11.3</v>
      </c>
      <c r="Z470" s="4">
        <v>865</v>
      </c>
      <c r="AA470" s="4">
        <v>878</v>
      </c>
      <c r="AB470" s="4">
        <v>842</v>
      </c>
      <c r="AC470" s="4">
        <v>89</v>
      </c>
      <c r="AD470" s="4">
        <v>13.1</v>
      </c>
      <c r="AE470" s="4">
        <v>0.3</v>
      </c>
      <c r="AF470" s="4">
        <v>991</v>
      </c>
      <c r="AG470" s="4">
        <v>-8</v>
      </c>
      <c r="AH470" s="4">
        <v>9</v>
      </c>
      <c r="AI470" s="4">
        <v>27</v>
      </c>
      <c r="AJ470" s="4">
        <v>135</v>
      </c>
      <c r="AK470" s="4">
        <v>134</v>
      </c>
      <c r="AL470" s="4">
        <v>4.3</v>
      </c>
      <c r="AM470" s="4">
        <v>142</v>
      </c>
      <c r="AN470" s="4" t="s">
        <v>155</v>
      </c>
      <c r="AO470" s="4">
        <v>2</v>
      </c>
      <c r="AP470" s="5">
        <v>0.83587962962962958</v>
      </c>
      <c r="AQ470" s="4">
        <v>47.162014999999997</v>
      </c>
      <c r="AR470" s="4">
        <v>-88.484131000000005</v>
      </c>
      <c r="AS470" s="4">
        <v>312.8</v>
      </c>
      <c r="AT470" s="4">
        <v>36.9</v>
      </c>
      <c r="AU470" s="4">
        <v>12</v>
      </c>
      <c r="AV470" s="4">
        <v>8</v>
      </c>
      <c r="AW470" s="4" t="s">
        <v>433</v>
      </c>
      <c r="AX470" s="4">
        <v>1.3292710000000001</v>
      </c>
      <c r="AY470" s="4">
        <v>2.3707289999999999</v>
      </c>
      <c r="AZ470" s="4">
        <v>3.117083</v>
      </c>
      <c r="BA470" s="4">
        <v>11.154</v>
      </c>
      <c r="BB470" s="4">
        <v>10.81</v>
      </c>
      <c r="BC470" s="4">
        <v>0.97</v>
      </c>
      <c r="BD470" s="4">
        <v>18.616</v>
      </c>
      <c r="BE470" s="4">
        <v>2175.9569999999999</v>
      </c>
      <c r="BF470" s="4">
        <v>154.30799999999999</v>
      </c>
      <c r="BG470" s="4">
        <v>4.29</v>
      </c>
      <c r="BH470" s="4">
        <v>0.443</v>
      </c>
      <c r="BI470" s="4">
        <v>4.7329999999999997</v>
      </c>
      <c r="BJ470" s="4">
        <v>3.323</v>
      </c>
      <c r="BK470" s="4">
        <v>0.34300000000000003</v>
      </c>
      <c r="BL470" s="4">
        <v>3.6659999999999999</v>
      </c>
      <c r="BM470" s="4">
        <v>7.6600000000000001E-2</v>
      </c>
      <c r="BQ470" s="4">
        <v>0</v>
      </c>
      <c r="BR470" s="4">
        <v>0.47988799999999998</v>
      </c>
      <c r="BS470" s="4">
        <v>-5</v>
      </c>
      <c r="BT470" s="4">
        <v>7.2769999999999996E-3</v>
      </c>
      <c r="BU470" s="4">
        <v>11.727263000000001</v>
      </c>
      <c r="BV470" s="4">
        <v>0.14699499999999999</v>
      </c>
    </row>
    <row r="471" spans="1:74" x14ac:dyDescent="0.25">
      <c r="A471" s="2">
        <v>42804</v>
      </c>
      <c r="B471" s="3">
        <v>0.62759503472222222</v>
      </c>
      <c r="C471" s="4">
        <v>13.555</v>
      </c>
      <c r="D471" s="4">
        <v>2.2951999999999999</v>
      </c>
      <c r="E471" s="4">
        <v>22952.470186999999</v>
      </c>
      <c r="F471" s="4">
        <v>181.2</v>
      </c>
      <c r="G471" s="4">
        <v>26.9</v>
      </c>
      <c r="H471" s="4">
        <v>19.600000000000001</v>
      </c>
      <c r="J471" s="4">
        <v>0</v>
      </c>
      <c r="K471" s="4">
        <v>0.83899999999999997</v>
      </c>
      <c r="L471" s="4">
        <v>11.372999999999999</v>
      </c>
      <c r="M471" s="4">
        <v>1.9257</v>
      </c>
      <c r="N471" s="4">
        <v>152.0684</v>
      </c>
      <c r="O471" s="4">
        <v>22.569400000000002</v>
      </c>
      <c r="P471" s="4">
        <v>174.6</v>
      </c>
      <c r="Q471" s="4">
        <v>117.7971</v>
      </c>
      <c r="R471" s="4">
        <v>17.483000000000001</v>
      </c>
      <c r="S471" s="4">
        <v>135.30000000000001</v>
      </c>
      <c r="T471" s="4">
        <v>19.616199999999999</v>
      </c>
      <c r="W471" s="4">
        <v>0</v>
      </c>
      <c r="X471" s="4">
        <v>0</v>
      </c>
      <c r="Y471" s="4">
        <v>11.3</v>
      </c>
      <c r="Z471" s="4">
        <v>867</v>
      </c>
      <c r="AA471" s="4">
        <v>877</v>
      </c>
      <c r="AB471" s="4">
        <v>844</v>
      </c>
      <c r="AC471" s="4">
        <v>89</v>
      </c>
      <c r="AD471" s="4">
        <v>13.1</v>
      </c>
      <c r="AE471" s="4">
        <v>0.3</v>
      </c>
      <c r="AF471" s="4">
        <v>991</v>
      </c>
      <c r="AG471" s="4">
        <v>-8</v>
      </c>
      <c r="AH471" s="4">
        <v>9</v>
      </c>
      <c r="AI471" s="4">
        <v>27</v>
      </c>
      <c r="AJ471" s="4">
        <v>135.30000000000001</v>
      </c>
      <c r="AK471" s="4">
        <v>133.4</v>
      </c>
      <c r="AL471" s="4">
        <v>4.3</v>
      </c>
      <c r="AM471" s="4">
        <v>142</v>
      </c>
      <c r="AN471" s="4" t="s">
        <v>155</v>
      </c>
      <c r="AO471" s="4">
        <v>2</v>
      </c>
      <c r="AP471" s="5">
        <v>0.83589120370370373</v>
      </c>
      <c r="AQ471" s="4">
        <v>47.162171000000001</v>
      </c>
      <c r="AR471" s="4">
        <v>-88.484153000000006</v>
      </c>
      <c r="AS471" s="4">
        <v>312.8</v>
      </c>
      <c r="AT471" s="4">
        <v>37.9</v>
      </c>
      <c r="AU471" s="4">
        <v>12</v>
      </c>
      <c r="AV471" s="4">
        <v>8</v>
      </c>
      <c r="AW471" s="4" t="s">
        <v>433</v>
      </c>
      <c r="AX471" s="4">
        <v>1.5123120000000001</v>
      </c>
      <c r="AY471" s="4">
        <v>1.4092089999999999</v>
      </c>
      <c r="AZ471" s="4">
        <v>3.0707710000000001</v>
      </c>
      <c r="BA471" s="4">
        <v>11.154</v>
      </c>
      <c r="BB471" s="4">
        <v>10.52</v>
      </c>
      <c r="BC471" s="4">
        <v>0.94</v>
      </c>
      <c r="BD471" s="4">
        <v>19.187999999999999</v>
      </c>
      <c r="BE471" s="4">
        <v>2067.9349999999999</v>
      </c>
      <c r="BF471" s="4">
        <v>222.86199999999999</v>
      </c>
      <c r="BG471" s="4">
        <v>2.8959999999999999</v>
      </c>
      <c r="BH471" s="4">
        <v>0.43</v>
      </c>
      <c r="BI471" s="4">
        <v>3.3250000000000002</v>
      </c>
      <c r="BJ471" s="4">
        <v>2.2429999999999999</v>
      </c>
      <c r="BK471" s="4">
        <v>0.33300000000000002</v>
      </c>
      <c r="BL471" s="4">
        <v>2.5760000000000001</v>
      </c>
      <c r="BM471" s="4">
        <v>0.1479</v>
      </c>
      <c r="BQ471" s="4">
        <v>0</v>
      </c>
      <c r="BR471" s="4">
        <v>0.582063</v>
      </c>
      <c r="BS471" s="4">
        <v>-5</v>
      </c>
      <c r="BT471" s="4">
        <v>7.7229999999999998E-3</v>
      </c>
      <c r="BU471" s="4">
        <v>14.224163000000001</v>
      </c>
      <c r="BV471" s="4">
        <v>0.15601000000000001</v>
      </c>
    </row>
    <row r="472" spans="1:74" x14ac:dyDescent="0.25">
      <c r="A472" s="2">
        <v>42804</v>
      </c>
      <c r="B472" s="3">
        <v>0.62760660879629626</v>
      </c>
      <c r="C472" s="4">
        <v>13.33</v>
      </c>
      <c r="D472" s="4">
        <v>2.7667999999999999</v>
      </c>
      <c r="E472" s="4">
        <v>27668.028846000001</v>
      </c>
      <c r="F472" s="4">
        <v>124.6</v>
      </c>
      <c r="G472" s="4">
        <v>25.6</v>
      </c>
      <c r="H472" s="4">
        <v>32.200000000000003</v>
      </c>
      <c r="J472" s="4">
        <v>0</v>
      </c>
      <c r="K472" s="4">
        <v>0.83599999999999997</v>
      </c>
      <c r="L472" s="4">
        <v>11.144</v>
      </c>
      <c r="M472" s="4">
        <v>2.3130999999999999</v>
      </c>
      <c r="N472" s="4">
        <v>104.14960000000001</v>
      </c>
      <c r="O472" s="4">
        <v>21.420500000000001</v>
      </c>
      <c r="P472" s="4">
        <v>125.6</v>
      </c>
      <c r="Q472" s="4">
        <v>80.678700000000006</v>
      </c>
      <c r="R472" s="4">
        <v>16.593299999999999</v>
      </c>
      <c r="S472" s="4">
        <v>97.3</v>
      </c>
      <c r="T472" s="4">
        <v>32.208199999999998</v>
      </c>
      <c r="W472" s="4">
        <v>0</v>
      </c>
      <c r="X472" s="4">
        <v>0</v>
      </c>
      <c r="Y472" s="4">
        <v>11.3</v>
      </c>
      <c r="Z472" s="4">
        <v>869</v>
      </c>
      <c r="AA472" s="4">
        <v>880</v>
      </c>
      <c r="AB472" s="4">
        <v>845</v>
      </c>
      <c r="AC472" s="4">
        <v>89</v>
      </c>
      <c r="AD472" s="4">
        <v>13.1</v>
      </c>
      <c r="AE472" s="4">
        <v>0.3</v>
      </c>
      <c r="AF472" s="4">
        <v>991</v>
      </c>
      <c r="AG472" s="4">
        <v>-8</v>
      </c>
      <c r="AH472" s="4">
        <v>9</v>
      </c>
      <c r="AI472" s="4">
        <v>27</v>
      </c>
      <c r="AJ472" s="4">
        <v>136</v>
      </c>
      <c r="AK472" s="4">
        <v>131.4</v>
      </c>
      <c r="AL472" s="4">
        <v>4.3</v>
      </c>
      <c r="AM472" s="4">
        <v>142</v>
      </c>
      <c r="AN472" s="4" t="s">
        <v>155</v>
      </c>
      <c r="AO472" s="4">
        <v>2</v>
      </c>
      <c r="AP472" s="5">
        <v>0.83590277777777777</v>
      </c>
      <c r="AQ472" s="4">
        <v>47.162326999999998</v>
      </c>
      <c r="AR472" s="4">
        <v>-88.484161</v>
      </c>
      <c r="AS472" s="4">
        <v>313.10000000000002</v>
      </c>
      <c r="AT472" s="4">
        <v>38.700000000000003</v>
      </c>
      <c r="AU472" s="4">
        <v>12</v>
      </c>
      <c r="AV472" s="4">
        <v>8</v>
      </c>
      <c r="AW472" s="4" t="s">
        <v>433</v>
      </c>
      <c r="AX472" s="4">
        <v>1.6</v>
      </c>
      <c r="AY472" s="4">
        <v>1.2123999999999999</v>
      </c>
      <c r="AZ472" s="4">
        <v>3.1707999999999998</v>
      </c>
      <c r="BA472" s="4">
        <v>11.154</v>
      </c>
      <c r="BB472" s="4">
        <v>10.32</v>
      </c>
      <c r="BC472" s="4">
        <v>0.93</v>
      </c>
      <c r="BD472" s="4">
        <v>19.614999999999998</v>
      </c>
      <c r="BE472" s="4">
        <v>2002.1869999999999</v>
      </c>
      <c r="BF472" s="4">
        <v>264.50400000000002</v>
      </c>
      <c r="BG472" s="4">
        <v>1.96</v>
      </c>
      <c r="BH472" s="4">
        <v>0.40300000000000002</v>
      </c>
      <c r="BI472" s="4">
        <v>2.363</v>
      </c>
      <c r="BJ472" s="4">
        <v>1.518</v>
      </c>
      <c r="BK472" s="4">
        <v>0.312</v>
      </c>
      <c r="BL472" s="4">
        <v>1.83</v>
      </c>
      <c r="BM472" s="4">
        <v>0.2399</v>
      </c>
      <c r="BQ472" s="4">
        <v>0</v>
      </c>
      <c r="BR472" s="4">
        <v>0.57893399999999995</v>
      </c>
      <c r="BS472" s="4">
        <v>-5</v>
      </c>
      <c r="BT472" s="4">
        <v>7.2760000000000003E-3</v>
      </c>
      <c r="BU472" s="4">
        <v>14.147698</v>
      </c>
      <c r="BV472" s="4">
        <v>0.146981</v>
      </c>
    </row>
    <row r="473" spans="1:74" x14ac:dyDescent="0.25">
      <c r="A473" s="2">
        <v>42804</v>
      </c>
      <c r="B473" s="3">
        <v>0.6276181828703703</v>
      </c>
      <c r="C473" s="4">
        <v>13.25</v>
      </c>
      <c r="D473" s="4">
        <v>2.9005999999999998</v>
      </c>
      <c r="E473" s="4">
        <v>29006.169871999999</v>
      </c>
      <c r="F473" s="4">
        <v>83.1</v>
      </c>
      <c r="G473" s="4">
        <v>11.8</v>
      </c>
      <c r="H473" s="4">
        <v>84.8</v>
      </c>
      <c r="J473" s="4">
        <v>0</v>
      </c>
      <c r="K473" s="4">
        <v>0.83530000000000004</v>
      </c>
      <c r="L473" s="4">
        <v>11.068300000000001</v>
      </c>
      <c r="M473" s="4">
        <v>2.423</v>
      </c>
      <c r="N473" s="4">
        <v>69.436999999999998</v>
      </c>
      <c r="O473" s="4">
        <v>9.8569999999999993</v>
      </c>
      <c r="P473" s="4">
        <v>79.3</v>
      </c>
      <c r="Q473" s="4">
        <v>53.79</v>
      </c>
      <c r="R473" s="4">
        <v>7.6357999999999997</v>
      </c>
      <c r="S473" s="4">
        <v>61.4</v>
      </c>
      <c r="T473" s="4">
        <v>84.750299999999996</v>
      </c>
      <c r="W473" s="4">
        <v>0</v>
      </c>
      <c r="X473" s="4">
        <v>0</v>
      </c>
      <c r="Y473" s="4">
        <v>11.3</v>
      </c>
      <c r="Z473" s="4">
        <v>870</v>
      </c>
      <c r="AA473" s="4">
        <v>881</v>
      </c>
      <c r="AB473" s="4">
        <v>845</v>
      </c>
      <c r="AC473" s="4">
        <v>89</v>
      </c>
      <c r="AD473" s="4">
        <v>13.11</v>
      </c>
      <c r="AE473" s="4">
        <v>0.3</v>
      </c>
      <c r="AF473" s="4">
        <v>990</v>
      </c>
      <c r="AG473" s="4">
        <v>-8</v>
      </c>
      <c r="AH473" s="4">
        <v>9</v>
      </c>
      <c r="AI473" s="4">
        <v>27</v>
      </c>
      <c r="AJ473" s="4">
        <v>136</v>
      </c>
      <c r="AK473" s="4">
        <v>130.30000000000001</v>
      </c>
      <c r="AL473" s="4">
        <v>4.5</v>
      </c>
      <c r="AM473" s="4">
        <v>142</v>
      </c>
      <c r="AN473" s="4" t="s">
        <v>155</v>
      </c>
      <c r="AO473" s="4">
        <v>2</v>
      </c>
      <c r="AP473" s="5">
        <v>0.83591435185185192</v>
      </c>
      <c r="AQ473" s="4">
        <v>47.162483000000002</v>
      </c>
      <c r="AR473" s="4">
        <v>-88.48415</v>
      </c>
      <c r="AS473" s="4">
        <v>313.5</v>
      </c>
      <c r="AT473" s="4">
        <v>38.9</v>
      </c>
      <c r="AU473" s="4">
        <v>12</v>
      </c>
      <c r="AV473" s="4">
        <v>8</v>
      </c>
      <c r="AW473" s="4" t="s">
        <v>433</v>
      </c>
      <c r="AX473" s="4">
        <v>1.5291999999999999</v>
      </c>
      <c r="AY473" s="4">
        <v>1.3708</v>
      </c>
      <c r="AZ473" s="4">
        <v>3.1292</v>
      </c>
      <c r="BA473" s="4">
        <v>11.154</v>
      </c>
      <c r="BB473" s="4">
        <v>10.27</v>
      </c>
      <c r="BC473" s="4">
        <v>0.92</v>
      </c>
      <c r="BD473" s="4">
        <v>19.712</v>
      </c>
      <c r="BE473" s="4">
        <v>1982.7529999999999</v>
      </c>
      <c r="BF473" s="4">
        <v>276.25900000000001</v>
      </c>
      <c r="BG473" s="4">
        <v>1.3029999999999999</v>
      </c>
      <c r="BH473" s="4">
        <v>0.185</v>
      </c>
      <c r="BI473" s="4">
        <v>1.488</v>
      </c>
      <c r="BJ473" s="4">
        <v>1.0089999999999999</v>
      </c>
      <c r="BK473" s="4">
        <v>0.14299999999999999</v>
      </c>
      <c r="BL473" s="4">
        <v>1.1519999999999999</v>
      </c>
      <c r="BM473" s="4">
        <v>0.62949999999999995</v>
      </c>
      <c r="BQ473" s="4">
        <v>0</v>
      </c>
      <c r="BR473" s="4">
        <v>0.58233800000000002</v>
      </c>
      <c r="BS473" s="4">
        <v>-5</v>
      </c>
      <c r="BT473" s="4">
        <v>8.0000000000000002E-3</v>
      </c>
      <c r="BU473" s="4">
        <v>14.230885000000001</v>
      </c>
      <c r="BV473" s="4">
        <v>0.16159999999999999</v>
      </c>
    </row>
    <row r="474" spans="1:74" x14ac:dyDescent="0.25">
      <c r="A474" s="2">
        <v>42804</v>
      </c>
      <c r="B474" s="3">
        <v>0.62762975694444445</v>
      </c>
      <c r="C474" s="4">
        <v>13.24</v>
      </c>
      <c r="D474" s="4">
        <v>2.9523999999999999</v>
      </c>
      <c r="E474" s="4">
        <v>29523.531915</v>
      </c>
      <c r="F474" s="4">
        <v>64.599999999999994</v>
      </c>
      <c r="G474" s="4">
        <v>12.3</v>
      </c>
      <c r="H474" s="4">
        <v>90.3</v>
      </c>
      <c r="J474" s="4">
        <v>0</v>
      </c>
      <c r="K474" s="4">
        <v>0.83499999999999996</v>
      </c>
      <c r="L474" s="4">
        <v>11.0547</v>
      </c>
      <c r="M474" s="4">
        <v>2.4651000000000001</v>
      </c>
      <c r="N474" s="4">
        <v>53.9163</v>
      </c>
      <c r="O474" s="4">
        <v>10.244300000000001</v>
      </c>
      <c r="P474" s="4">
        <v>64.2</v>
      </c>
      <c r="Q474" s="4">
        <v>41.8095</v>
      </c>
      <c r="R474" s="4">
        <v>7.944</v>
      </c>
      <c r="S474" s="4">
        <v>49.8</v>
      </c>
      <c r="T474" s="4">
        <v>90.3</v>
      </c>
      <c r="W474" s="4">
        <v>0</v>
      </c>
      <c r="X474" s="4">
        <v>0</v>
      </c>
      <c r="Y474" s="4">
        <v>11.4</v>
      </c>
      <c r="Z474" s="4">
        <v>870</v>
      </c>
      <c r="AA474" s="4">
        <v>881</v>
      </c>
      <c r="AB474" s="4">
        <v>844</v>
      </c>
      <c r="AC474" s="4">
        <v>89</v>
      </c>
      <c r="AD474" s="4">
        <v>13.39</v>
      </c>
      <c r="AE474" s="4">
        <v>0.31</v>
      </c>
      <c r="AF474" s="4">
        <v>991</v>
      </c>
      <c r="AG474" s="4">
        <v>-7.7</v>
      </c>
      <c r="AH474" s="4">
        <v>9.2769999999999992</v>
      </c>
      <c r="AI474" s="4">
        <v>27</v>
      </c>
      <c r="AJ474" s="4">
        <v>136</v>
      </c>
      <c r="AK474" s="4">
        <v>131</v>
      </c>
      <c r="AL474" s="4">
        <v>4.8</v>
      </c>
      <c r="AM474" s="4">
        <v>142</v>
      </c>
      <c r="AN474" s="4" t="s">
        <v>155</v>
      </c>
      <c r="AO474" s="4">
        <v>2</v>
      </c>
      <c r="AP474" s="5">
        <v>0.83592592592592585</v>
      </c>
      <c r="AQ474" s="4">
        <v>47.162643000000003</v>
      </c>
      <c r="AR474" s="4">
        <v>-88.484136000000007</v>
      </c>
      <c r="AS474" s="4">
        <v>314.39999999999998</v>
      </c>
      <c r="AT474" s="4">
        <v>39.4</v>
      </c>
      <c r="AU474" s="4">
        <v>12</v>
      </c>
      <c r="AV474" s="4">
        <v>8</v>
      </c>
      <c r="AW474" s="4" t="s">
        <v>433</v>
      </c>
      <c r="AX474" s="4">
        <v>1.5</v>
      </c>
      <c r="AY474" s="4">
        <v>1.5416000000000001</v>
      </c>
      <c r="AZ474" s="4">
        <v>3.1</v>
      </c>
      <c r="BA474" s="4">
        <v>11.154</v>
      </c>
      <c r="BB474" s="4">
        <v>10.24</v>
      </c>
      <c r="BC474" s="4">
        <v>0.92</v>
      </c>
      <c r="BD474" s="4">
        <v>19.768000000000001</v>
      </c>
      <c r="BE474" s="4">
        <v>1976.0550000000001</v>
      </c>
      <c r="BF474" s="4">
        <v>280.45100000000002</v>
      </c>
      <c r="BG474" s="4">
        <v>1.0089999999999999</v>
      </c>
      <c r="BH474" s="4">
        <v>0.192</v>
      </c>
      <c r="BI474" s="4">
        <v>1.2010000000000001</v>
      </c>
      <c r="BJ474" s="4">
        <v>0.78300000000000003</v>
      </c>
      <c r="BK474" s="4">
        <v>0.14899999999999999</v>
      </c>
      <c r="BL474" s="4">
        <v>0.93100000000000005</v>
      </c>
      <c r="BM474" s="4">
        <v>0.66930000000000001</v>
      </c>
      <c r="BQ474" s="4">
        <v>0</v>
      </c>
      <c r="BR474" s="4">
        <v>0.59766699999999995</v>
      </c>
      <c r="BS474" s="4">
        <v>-5</v>
      </c>
      <c r="BT474" s="4">
        <v>7.7229999999999998E-3</v>
      </c>
      <c r="BU474" s="4">
        <v>14.605487</v>
      </c>
      <c r="BV474" s="4">
        <v>0.156005</v>
      </c>
    </row>
    <row r="475" spans="1:74" x14ac:dyDescent="0.25">
      <c r="A475" s="2">
        <v>42804</v>
      </c>
      <c r="B475" s="3">
        <v>0.62764133101851849</v>
      </c>
      <c r="C475" s="4">
        <v>13.233000000000001</v>
      </c>
      <c r="D475" s="4">
        <v>2.9386999999999999</v>
      </c>
      <c r="E475" s="4">
        <v>29387.479608000001</v>
      </c>
      <c r="F475" s="4">
        <v>54.1</v>
      </c>
      <c r="G475" s="4">
        <v>15</v>
      </c>
      <c r="H475" s="4">
        <v>121</v>
      </c>
      <c r="J475" s="4">
        <v>0</v>
      </c>
      <c r="K475" s="4">
        <v>0.83499999999999996</v>
      </c>
      <c r="L475" s="4">
        <v>11.0503</v>
      </c>
      <c r="M475" s="4">
        <v>2.4540000000000002</v>
      </c>
      <c r="N475" s="4">
        <v>45.215600000000002</v>
      </c>
      <c r="O475" s="4">
        <v>12.558299999999999</v>
      </c>
      <c r="P475" s="4">
        <v>57.8</v>
      </c>
      <c r="Q475" s="4">
        <v>35.124400000000001</v>
      </c>
      <c r="R475" s="4">
        <v>9.7554999999999996</v>
      </c>
      <c r="S475" s="4">
        <v>44.9</v>
      </c>
      <c r="T475" s="4">
        <v>120.9785</v>
      </c>
      <c r="W475" s="4">
        <v>0</v>
      </c>
      <c r="X475" s="4">
        <v>0</v>
      </c>
      <c r="Y475" s="4">
        <v>11.3</v>
      </c>
      <c r="Z475" s="4">
        <v>871</v>
      </c>
      <c r="AA475" s="4">
        <v>884</v>
      </c>
      <c r="AB475" s="4">
        <v>845</v>
      </c>
      <c r="AC475" s="4">
        <v>89</v>
      </c>
      <c r="AD475" s="4">
        <v>13.87</v>
      </c>
      <c r="AE475" s="4">
        <v>0.32</v>
      </c>
      <c r="AF475" s="4">
        <v>990</v>
      </c>
      <c r="AG475" s="4">
        <v>-7.3</v>
      </c>
      <c r="AH475" s="4">
        <v>10</v>
      </c>
      <c r="AI475" s="4">
        <v>27</v>
      </c>
      <c r="AJ475" s="4">
        <v>136</v>
      </c>
      <c r="AK475" s="4">
        <v>130.69999999999999</v>
      </c>
      <c r="AL475" s="4">
        <v>4.7</v>
      </c>
      <c r="AM475" s="4">
        <v>142</v>
      </c>
      <c r="AN475" s="4" t="s">
        <v>155</v>
      </c>
      <c r="AO475" s="4">
        <v>2</v>
      </c>
      <c r="AP475" s="5">
        <v>0.8359375</v>
      </c>
      <c r="AQ475" s="4">
        <v>47.162801999999999</v>
      </c>
      <c r="AR475" s="4">
        <v>-88.484121000000002</v>
      </c>
      <c r="AS475" s="4">
        <v>315.2</v>
      </c>
      <c r="AT475" s="4">
        <v>39.6</v>
      </c>
      <c r="AU475" s="4">
        <v>12</v>
      </c>
      <c r="AV475" s="4">
        <v>8</v>
      </c>
      <c r="AW475" s="4" t="s">
        <v>433</v>
      </c>
      <c r="AX475" s="4">
        <v>1.5</v>
      </c>
      <c r="AY475" s="4">
        <v>1.6708000000000001</v>
      </c>
      <c r="AZ475" s="4">
        <v>3.1</v>
      </c>
      <c r="BA475" s="4">
        <v>11.154</v>
      </c>
      <c r="BB475" s="4">
        <v>10.25</v>
      </c>
      <c r="BC475" s="4">
        <v>0.92</v>
      </c>
      <c r="BD475" s="4">
        <v>19.754999999999999</v>
      </c>
      <c r="BE475" s="4">
        <v>1977.0889999999999</v>
      </c>
      <c r="BF475" s="4">
        <v>279.44600000000003</v>
      </c>
      <c r="BG475" s="4">
        <v>0.84699999999999998</v>
      </c>
      <c r="BH475" s="4">
        <v>0.23499999999999999</v>
      </c>
      <c r="BI475" s="4">
        <v>1.0820000000000001</v>
      </c>
      <c r="BJ475" s="4">
        <v>0.65800000000000003</v>
      </c>
      <c r="BK475" s="4">
        <v>0.183</v>
      </c>
      <c r="BL475" s="4">
        <v>0.84099999999999997</v>
      </c>
      <c r="BM475" s="4">
        <v>0.89749999999999996</v>
      </c>
      <c r="BQ475" s="4">
        <v>0</v>
      </c>
      <c r="BR475" s="4">
        <v>0.644845</v>
      </c>
      <c r="BS475" s="4">
        <v>-5</v>
      </c>
      <c r="BT475" s="4">
        <v>7.0000000000000001E-3</v>
      </c>
      <c r="BU475" s="4">
        <v>15.7584</v>
      </c>
      <c r="BV475" s="4">
        <v>0.1414</v>
      </c>
    </row>
    <row r="476" spans="1:74" x14ac:dyDescent="0.25">
      <c r="A476" s="2">
        <v>42804</v>
      </c>
      <c r="B476" s="3">
        <v>0.62765290509259264</v>
      </c>
      <c r="C476" s="4">
        <v>13.192</v>
      </c>
      <c r="D476" s="4">
        <v>2.9333999999999998</v>
      </c>
      <c r="E476" s="4">
        <v>29334.079392</v>
      </c>
      <c r="F476" s="4">
        <v>42.7</v>
      </c>
      <c r="G476" s="4">
        <v>19.5</v>
      </c>
      <c r="H476" s="4">
        <v>143.9</v>
      </c>
      <c r="J476" s="4">
        <v>0</v>
      </c>
      <c r="K476" s="4">
        <v>0.83550000000000002</v>
      </c>
      <c r="L476" s="4">
        <v>11.021599999999999</v>
      </c>
      <c r="M476" s="4">
        <v>2.4508000000000001</v>
      </c>
      <c r="N476" s="4">
        <v>35.667400000000001</v>
      </c>
      <c r="O476" s="4">
        <v>16.320900000000002</v>
      </c>
      <c r="P476" s="4">
        <v>52</v>
      </c>
      <c r="Q476" s="4">
        <v>27.630400000000002</v>
      </c>
      <c r="R476" s="4">
        <v>12.6433</v>
      </c>
      <c r="S476" s="4">
        <v>40.299999999999997</v>
      </c>
      <c r="T476" s="4">
        <v>143.9042</v>
      </c>
      <c r="W476" s="4">
        <v>0</v>
      </c>
      <c r="X476" s="4">
        <v>0</v>
      </c>
      <c r="Y476" s="4">
        <v>11.4</v>
      </c>
      <c r="Z476" s="4">
        <v>871</v>
      </c>
      <c r="AA476" s="4">
        <v>883</v>
      </c>
      <c r="AB476" s="4">
        <v>846</v>
      </c>
      <c r="AC476" s="4">
        <v>89</v>
      </c>
      <c r="AD476" s="4">
        <v>13.11</v>
      </c>
      <c r="AE476" s="4">
        <v>0.3</v>
      </c>
      <c r="AF476" s="4">
        <v>990</v>
      </c>
      <c r="AG476" s="4">
        <v>-8</v>
      </c>
      <c r="AH476" s="4">
        <v>10</v>
      </c>
      <c r="AI476" s="4">
        <v>27</v>
      </c>
      <c r="AJ476" s="4">
        <v>136</v>
      </c>
      <c r="AK476" s="4">
        <v>130.30000000000001</v>
      </c>
      <c r="AL476" s="4">
        <v>4.7</v>
      </c>
      <c r="AM476" s="4">
        <v>142</v>
      </c>
      <c r="AN476" s="4" t="s">
        <v>155</v>
      </c>
      <c r="AO476" s="4">
        <v>2</v>
      </c>
      <c r="AP476" s="5">
        <v>0.83594907407407415</v>
      </c>
      <c r="AQ476" s="4">
        <v>47.162962999999998</v>
      </c>
      <c r="AR476" s="4">
        <v>-88.484121000000002</v>
      </c>
      <c r="AS476" s="4">
        <v>315.89999999999998</v>
      </c>
      <c r="AT476" s="4">
        <v>39.700000000000003</v>
      </c>
      <c r="AU476" s="4">
        <v>12</v>
      </c>
      <c r="AV476" s="4">
        <v>8</v>
      </c>
      <c r="AW476" s="4" t="s">
        <v>433</v>
      </c>
      <c r="AX476" s="4">
        <v>1.5</v>
      </c>
      <c r="AY476" s="4">
        <v>1.7</v>
      </c>
      <c r="AZ476" s="4">
        <v>3.1</v>
      </c>
      <c r="BA476" s="4">
        <v>11.154</v>
      </c>
      <c r="BB476" s="4">
        <v>10.27</v>
      </c>
      <c r="BC476" s="4">
        <v>0.92</v>
      </c>
      <c r="BD476" s="4">
        <v>19.690000000000001</v>
      </c>
      <c r="BE476" s="4">
        <v>1976.2850000000001</v>
      </c>
      <c r="BF476" s="4">
        <v>279.70400000000001</v>
      </c>
      <c r="BG476" s="4">
        <v>0.67</v>
      </c>
      <c r="BH476" s="4">
        <v>0.30599999999999999</v>
      </c>
      <c r="BI476" s="4">
        <v>0.97599999999999998</v>
      </c>
      <c r="BJ476" s="4">
        <v>0.51900000000000002</v>
      </c>
      <c r="BK476" s="4">
        <v>0.23699999999999999</v>
      </c>
      <c r="BL476" s="4">
        <v>0.75600000000000001</v>
      </c>
      <c r="BM476" s="4">
        <v>1.0699000000000001</v>
      </c>
      <c r="BQ476" s="4">
        <v>0</v>
      </c>
      <c r="BR476" s="4">
        <v>0.64037100000000002</v>
      </c>
      <c r="BS476" s="4">
        <v>-5</v>
      </c>
      <c r="BT476" s="4">
        <v>7.2769999999999996E-3</v>
      </c>
      <c r="BU476" s="4">
        <v>15.649065999999999</v>
      </c>
      <c r="BV476" s="4">
        <v>0.14699499999999999</v>
      </c>
    </row>
    <row r="477" spans="1:74" x14ac:dyDescent="0.25">
      <c r="A477" s="2">
        <v>42804</v>
      </c>
      <c r="B477" s="3">
        <v>0.62766447916666668</v>
      </c>
      <c r="C477" s="4">
        <v>13.182</v>
      </c>
      <c r="D477" s="4">
        <v>2.9819</v>
      </c>
      <c r="E477" s="4">
        <v>29818.627773</v>
      </c>
      <c r="F477" s="4">
        <v>34.799999999999997</v>
      </c>
      <c r="G477" s="4">
        <v>23.3</v>
      </c>
      <c r="H477" s="4">
        <v>131.80000000000001</v>
      </c>
      <c r="J477" s="4">
        <v>0</v>
      </c>
      <c r="K477" s="4">
        <v>0.83509999999999995</v>
      </c>
      <c r="L477" s="4">
        <v>11.0077</v>
      </c>
      <c r="M477" s="4">
        <v>2.4900000000000002</v>
      </c>
      <c r="N477" s="4">
        <v>29.078499999999998</v>
      </c>
      <c r="O477" s="4">
        <v>19.456800000000001</v>
      </c>
      <c r="P477" s="4">
        <v>48.5</v>
      </c>
      <c r="Q477" s="4">
        <v>22.526199999999999</v>
      </c>
      <c r="R477" s="4">
        <v>15.0726</v>
      </c>
      <c r="S477" s="4">
        <v>37.6</v>
      </c>
      <c r="T477" s="4">
        <v>131.76009999999999</v>
      </c>
      <c r="W477" s="4">
        <v>0</v>
      </c>
      <c r="X477" s="4">
        <v>0</v>
      </c>
      <c r="Y477" s="4">
        <v>11.3</v>
      </c>
      <c r="Z477" s="4">
        <v>871</v>
      </c>
      <c r="AA477" s="4">
        <v>884</v>
      </c>
      <c r="AB477" s="4">
        <v>845</v>
      </c>
      <c r="AC477" s="4">
        <v>89</v>
      </c>
      <c r="AD477" s="4">
        <v>13.11</v>
      </c>
      <c r="AE477" s="4">
        <v>0.3</v>
      </c>
      <c r="AF477" s="4">
        <v>990</v>
      </c>
      <c r="AG477" s="4">
        <v>-8</v>
      </c>
      <c r="AH477" s="4">
        <v>10</v>
      </c>
      <c r="AI477" s="4">
        <v>27</v>
      </c>
      <c r="AJ477" s="4">
        <v>136</v>
      </c>
      <c r="AK477" s="4">
        <v>131.30000000000001</v>
      </c>
      <c r="AL477" s="4">
        <v>4.5999999999999996</v>
      </c>
      <c r="AM477" s="4">
        <v>142</v>
      </c>
      <c r="AN477" s="4" t="s">
        <v>155</v>
      </c>
      <c r="AO477" s="4">
        <v>2</v>
      </c>
      <c r="AP477" s="5">
        <v>0.83596064814814808</v>
      </c>
      <c r="AQ477" s="4">
        <v>47.163128999999998</v>
      </c>
      <c r="AR477" s="4">
        <v>-88.484217999999998</v>
      </c>
      <c r="AS477" s="4">
        <v>316.60000000000002</v>
      </c>
      <c r="AT477" s="4">
        <v>40.799999999999997</v>
      </c>
      <c r="AU477" s="4">
        <v>12</v>
      </c>
      <c r="AV477" s="4">
        <v>8</v>
      </c>
      <c r="AW477" s="4" t="s">
        <v>433</v>
      </c>
      <c r="AX477" s="4">
        <v>1.9248000000000001</v>
      </c>
      <c r="AY477" s="4">
        <v>1.2043999999999999</v>
      </c>
      <c r="AZ477" s="4">
        <v>3.3832</v>
      </c>
      <c r="BA477" s="4">
        <v>11.154</v>
      </c>
      <c r="BB477" s="4">
        <v>10.25</v>
      </c>
      <c r="BC477" s="4">
        <v>0.92</v>
      </c>
      <c r="BD477" s="4">
        <v>19.751999999999999</v>
      </c>
      <c r="BE477" s="4">
        <v>1970.2639999999999</v>
      </c>
      <c r="BF477" s="4">
        <v>283.66800000000001</v>
      </c>
      <c r="BG477" s="4">
        <v>0.54500000000000004</v>
      </c>
      <c r="BH477" s="4">
        <v>0.36499999999999999</v>
      </c>
      <c r="BI477" s="4">
        <v>0.91</v>
      </c>
      <c r="BJ477" s="4">
        <v>0.42199999999999999</v>
      </c>
      <c r="BK477" s="4">
        <v>0.28299999999999997</v>
      </c>
      <c r="BL477" s="4">
        <v>0.70499999999999996</v>
      </c>
      <c r="BM477" s="4">
        <v>0.97789999999999999</v>
      </c>
      <c r="BQ477" s="4">
        <v>0</v>
      </c>
      <c r="BR477" s="4">
        <v>0.656169</v>
      </c>
      <c r="BS477" s="4">
        <v>-5</v>
      </c>
      <c r="BT477" s="4">
        <v>7.7229999999999998E-3</v>
      </c>
      <c r="BU477" s="4">
        <v>16.035129999999999</v>
      </c>
      <c r="BV477" s="4">
        <v>0.156005</v>
      </c>
    </row>
    <row r="478" spans="1:74" x14ac:dyDescent="0.25">
      <c r="A478" s="2">
        <v>42804</v>
      </c>
      <c r="B478" s="3">
        <v>0.62767605324074072</v>
      </c>
      <c r="C478" s="4">
        <v>13.173999999999999</v>
      </c>
      <c r="D478" s="4">
        <v>2.9752999999999998</v>
      </c>
      <c r="E478" s="4">
        <v>29752.892358000001</v>
      </c>
      <c r="F478" s="4">
        <v>29</v>
      </c>
      <c r="G478" s="4">
        <v>22.9</v>
      </c>
      <c r="H478" s="4">
        <v>171.4</v>
      </c>
      <c r="J478" s="4">
        <v>0</v>
      </c>
      <c r="K478" s="4">
        <v>0.83509999999999995</v>
      </c>
      <c r="L478" s="4">
        <v>11.001099999999999</v>
      </c>
      <c r="M478" s="4">
        <v>2.4845999999999999</v>
      </c>
      <c r="N478" s="4">
        <v>24.2163</v>
      </c>
      <c r="O478" s="4">
        <v>19.134899999999998</v>
      </c>
      <c r="P478" s="4">
        <v>43.4</v>
      </c>
      <c r="Q478" s="4">
        <v>18.759599999999999</v>
      </c>
      <c r="R478" s="4">
        <v>14.8233</v>
      </c>
      <c r="S478" s="4">
        <v>33.6</v>
      </c>
      <c r="T478" s="4">
        <v>171.43090000000001</v>
      </c>
      <c r="W478" s="4">
        <v>0</v>
      </c>
      <c r="X478" s="4">
        <v>0</v>
      </c>
      <c r="Y478" s="4">
        <v>11.3</v>
      </c>
      <c r="Z478" s="4">
        <v>872</v>
      </c>
      <c r="AA478" s="4">
        <v>885</v>
      </c>
      <c r="AB478" s="4">
        <v>846</v>
      </c>
      <c r="AC478" s="4">
        <v>89</v>
      </c>
      <c r="AD478" s="4">
        <v>13.11</v>
      </c>
      <c r="AE478" s="4">
        <v>0.3</v>
      </c>
      <c r="AF478" s="4">
        <v>990</v>
      </c>
      <c r="AG478" s="4">
        <v>-8</v>
      </c>
      <c r="AH478" s="4">
        <v>10</v>
      </c>
      <c r="AI478" s="4">
        <v>27</v>
      </c>
      <c r="AJ478" s="4">
        <v>136</v>
      </c>
      <c r="AK478" s="4">
        <v>131.19999999999999</v>
      </c>
      <c r="AL478" s="4">
        <v>4.4000000000000004</v>
      </c>
      <c r="AM478" s="4">
        <v>142</v>
      </c>
      <c r="AN478" s="4" t="s">
        <v>155</v>
      </c>
      <c r="AO478" s="4">
        <v>2</v>
      </c>
      <c r="AP478" s="5">
        <v>0.83597222222222223</v>
      </c>
      <c r="AQ478" s="4">
        <v>47.163288999999999</v>
      </c>
      <c r="AR478" s="4">
        <v>-88.484320999999994</v>
      </c>
      <c r="AS478" s="4">
        <v>317.10000000000002</v>
      </c>
      <c r="AT478" s="4">
        <v>41.6</v>
      </c>
      <c r="AU478" s="4">
        <v>12</v>
      </c>
      <c r="AV478" s="4">
        <v>8</v>
      </c>
      <c r="AW478" s="4" t="s">
        <v>433</v>
      </c>
      <c r="AX478" s="4">
        <v>1.5336000000000001</v>
      </c>
      <c r="AY478" s="4">
        <v>1.1415999999999999</v>
      </c>
      <c r="AZ478" s="4">
        <v>3.1459999999999999</v>
      </c>
      <c r="BA478" s="4">
        <v>11.154</v>
      </c>
      <c r="BB478" s="4">
        <v>10.25</v>
      </c>
      <c r="BC478" s="4">
        <v>0.92</v>
      </c>
      <c r="BD478" s="4">
        <v>19.748000000000001</v>
      </c>
      <c r="BE478" s="4">
        <v>1970.2570000000001</v>
      </c>
      <c r="BF478" s="4">
        <v>283.22199999999998</v>
      </c>
      <c r="BG478" s="4">
        <v>0.45400000000000001</v>
      </c>
      <c r="BH478" s="4">
        <v>0.35899999999999999</v>
      </c>
      <c r="BI478" s="4">
        <v>0.81299999999999994</v>
      </c>
      <c r="BJ478" s="4">
        <v>0.35199999999999998</v>
      </c>
      <c r="BK478" s="4">
        <v>0.27800000000000002</v>
      </c>
      <c r="BL478" s="4">
        <v>0.63</v>
      </c>
      <c r="BM478" s="4">
        <v>1.2730999999999999</v>
      </c>
      <c r="BQ478" s="4">
        <v>0</v>
      </c>
      <c r="BR478" s="4">
        <v>0.654277</v>
      </c>
      <c r="BS478" s="4">
        <v>-5</v>
      </c>
      <c r="BT478" s="4">
        <v>7.0000000000000001E-3</v>
      </c>
      <c r="BU478" s="4">
        <v>15.988894</v>
      </c>
      <c r="BV478" s="4">
        <v>0.1414</v>
      </c>
    </row>
    <row r="479" spans="1:74" x14ac:dyDescent="0.25">
      <c r="A479" s="2">
        <v>42804</v>
      </c>
      <c r="B479" s="3">
        <v>0.62768762731481476</v>
      </c>
      <c r="C479" s="4">
        <v>13.164999999999999</v>
      </c>
      <c r="D479" s="4">
        <v>2.9702000000000002</v>
      </c>
      <c r="E479" s="4">
        <v>29701.717172000001</v>
      </c>
      <c r="F479" s="4">
        <v>25.7</v>
      </c>
      <c r="G479" s="4">
        <v>21.6</v>
      </c>
      <c r="H479" s="4">
        <v>180</v>
      </c>
      <c r="J479" s="4">
        <v>0</v>
      </c>
      <c r="K479" s="4">
        <v>0.83520000000000005</v>
      </c>
      <c r="L479" s="4">
        <v>10.9956</v>
      </c>
      <c r="M479" s="4">
        <v>2.4807000000000001</v>
      </c>
      <c r="N479" s="4">
        <v>21.490500000000001</v>
      </c>
      <c r="O479" s="4">
        <v>18.0486</v>
      </c>
      <c r="P479" s="4">
        <v>39.5</v>
      </c>
      <c r="Q479" s="4">
        <v>16.648</v>
      </c>
      <c r="R479" s="4">
        <v>13.9817</v>
      </c>
      <c r="S479" s="4">
        <v>30.6</v>
      </c>
      <c r="T479" s="4">
        <v>179.96250000000001</v>
      </c>
      <c r="W479" s="4">
        <v>0</v>
      </c>
      <c r="X479" s="4">
        <v>0</v>
      </c>
      <c r="Y479" s="4">
        <v>11.4</v>
      </c>
      <c r="Z479" s="4">
        <v>872</v>
      </c>
      <c r="AA479" s="4">
        <v>885</v>
      </c>
      <c r="AB479" s="4">
        <v>847</v>
      </c>
      <c r="AC479" s="4">
        <v>89</v>
      </c>
      <c r="AD479" s="4">
        <v>13.11</v>
      </c>
      <c r="AE479" s="4">
        <v>0.3</v>
      </c>
      <c r="AF479" s="4">
        <v>990</v>
      </c>
      <c r="AG479" s="4">
        <v>-8</v>
      </c>
      <c r="AH479" s="4">
        <v>10</v>
      </c>
      <c r="AI479" s="4">
        <v>27</v>
      </c>
      <c r="AJ479" s="4">
        <v>136</v>
      </c>
      <c r="AK479" s="4">
        <v>129.30000000000001</v>
      </c>
      <c r="AL479" s="4">
        <v>4.4000000000000004</v>
      </c>
      <c r="AM479" s="4">
        <v>142</v>
      </c>
      <c r="AN479" s="4" t="s">
        <v>155</v>
      </c>
      <c r="AO479" s="4">
        <v>2</v>
      </c>
      <c r="AP479" s="5">
        <v>0.83598379629629627</v>
      </c>
      <c r="AQ479" s="4">
        <v>47.163446</v>
      </c>
      <c r="AR479" s="4">
        <v>-88.484420999999998</v>
      </c>
      <c r="AS479" s="4">
        <v>317.39999999999998</v>
      </c>
      <c r="AT479" s="4">
        <v>42.3</v>
      </c>
      <c r="AU479" s="4">
        <v>12</v>
      </c>
      <c r="AV479" s="4">
        <v>8</v>
      </c>
      <c r="AW479" s="4" t="s">
        <v>433</v>
      </c>
      <c r="AX479" s="4">
        <v>1.2292000000000001</v>
      </c>
      <c r="AY479" s="4">
        <v>1.2</v>
      </c>
      <c r="AZ479" s="4">
        <v>2.3628</v>
      </c>
      <c r="BA479" s="4">
        <v>11.154</v>
      </c>
      <c r="BB479" s="4">
        <v>10.26</v>
      </c>
      <c r="BC479" s="4">
        <v>0.92</v>
      </c>
      <c r="BD479" s="4">
        <v>19.731000000000002</v>
      </c>
      <c r="BE479" s="4">
        <v>1970.528</v>
      </c>
      <c r="BF479" s="4">
        <v>282.95400000000001</v>
      </c>
      <c r="BG479" s="4">
        <v>0.40300000000000002</v>
      </c>
      <c r="BH479" s="4">
        <v>0.33900000000000002</v>
      </c>
      <c r="BI479" s="4">
        <v>0.74199999999999999</v>
      </c>
      <c r="BJ479" s="4">
        <v>0.312</v>
      </c>
      <c r="BK479" s="4">
        <v>0.26200000000000001</v>
      </c>
      <c r="BL479" s="4">
        <v>0.57499999999999996</v>
      </c>
      <c r="BM479" s="4">
        <v>1.3372999999999999</v>
      </c>
      <c r="BQ479" s="4">
        <v>0</v>
      </c>
      <c r="BR479" s="4">
        <v>0.65555399999999997</v>
      </c>
      <c r="BS479" s="4">
        <v>-5</v>
      </c>
      <c r="BT479" s="4">
        <v>7.2769999999999996E-3</v>
      </c>
      <c r="BU479" s="4">
        <v>16.020101</v>
      </c>
      <c r="BV479" s="4">
        <v>0.14699499999999999</v>
      </c>
    </row>
    <row r="480" spans="1:74" x14ac:dyDescent="0.25">
      <c r="A480" s="2">
        <v>42804</v>
      </c>
      <c r="B480" s="3">
        <v>0.62769920138888891</v>
      </c>
      <c r="C480" s="4">
        <v>13.16</v>
      </c>
      <c r="D480" s="4">
        <v>2.9618000000000002</v>
      </c>
      <c r="E480" s="4">
        <v>29618.467401000002</v>
      </c>
      <c r="F480" s="4">
        <v>22.7</v>
      </c>
      <c r="G480" s="4">
        <v>31.7</v>
      </c>
      <c r="H480" s="4">
        <v>201.4</v>
      </c>
      <c r="J480" s="4">
        <v>0</v>
      </c>
      <c r="K480" s="4">
        <v>0.83540000000000003</v>
      </c>
      <c r="L480" s="4">
        <v>10.9933</v>
      </c>
      <c r="M480" s="4">
        <v>2.4742000000000002</v>
      </c>
      <c r="N480" s="4">
        <v>18.934999999999999</v>
      </c>
      <c r="O480" s="4">
        <v>26.494800000000001</v>
      </c>
      <c r="P480" s="4">
        <v>45.4</v>
      </c>
      <c r="Q480" s="4">
        <v>14.6684</v>
      </c>
      <c r="R480" s="4">
        <v>20.524699999999999</v>
      </c>
      <c r="S480" s="4">
        <v>35.200000000000003</v>
      </c>
      <c r="T480" s="4">
        <v>201.3929</v>
      </c>
      <c r="W480" s="4">
        <v>0</v>
      </c>
      <c r="X480" s="4">
        <v>0</v>
      </c>
      <c r="Y480" s="4">
        <v>11.3</v>
      </c>
      <c r="Z480" s="4">
        <v>873</v>
      </c>
      <c r="AA480" s="4">
        <v>886</v>
      </c>
      <c r="AB480" s="4">
        <v>847</v>
      </c>
      <c r="AC480" s="4">
        <v>89</v>
      </c>
      <c r="AD480" s="4">
        <v>13.11</v>
      </c>
      <c r="AE480" s="4">
        <v>0.3</v>
      </c>
      <c r="AF480" s="4">
        <v>990</v>
      </c>
      <c r="AG480" s="4">
        <v>-8</v>
      </c>
      <c r="AH480" s="4">
        <v>10</v>
      </c>
      <c r="AI480" s="4">
        <v>27</v>
      </c>
      <c r="AJ480" s="4">
        <v>136</v>
      </c>
      <c r="AK480" s="4">
        <v>130.30000000000001</v>
      </c>
      <c r="AL480" s="4">
        <v>4.5</v>
      </c>
      <c r="AM480" s="4">
        <v>142</v>
      </c>
      <c r="AN480" s="4" t="s">
        <v>155</v>
      </c>
      <c r="AO480" s="4">
        <v>2</v>
      </c>
      <c r="AP480" s="5">
        <v>0.83599537037037042</v>
      </c>
      <c r="AQ480" s="4">
        <v>47.163598</v>
      </c>
      <c r="AR480" s="4">
        <v>-88.484537000000003</v>
      </c>
      <c r="AS480" s="4">
        <v>317.60000000000002</v>
      </c>
      <c r="AT480" s="4">
        <v>42.5</v>
      </c>
      <c r="AU480" s="4">
        <v>12</v>
      </c>
      <c r="AV480" s="4">
        <v>8</v>
      </c>
      <c r="AW480" s="4" t="s">
        <v>433</v>
      </c>
      <c r="AX480" s="4">
        <v>1.2</v>
      </c>
      <c r="AY480" s="4">
        <v>1.2707999999999999</v>
      </c>
      <c r="AZ480" s="4">
        <v>2.1</v>
      </c>
      <c r="BA480" s="4">
        <v>11.154</v>
      </c>
      <c r="BB480" s="4">
        <v>10.27</v>
      </c>
      <c r="BC480" s="4">
        <v>0.92</v>
      </c>
      <c r="BD480" s="4">
        <v>19.709</v>
      </c>
      <c r="BE480" s="4">
        <v>1971.0920000000001</v>
      </c>
      <c r="BF480" s="4">
        <v>282.35199999999998</v>
      </c>
      <c r="BG480" s="4">
        <v>0.35599999999999998</v>
      </c>
      <c r="BH480" s="4">
        <v>0.497</v>
      </c>
      <c r="BI480" s="4">
        <v>0.85299999999999998</v>
      </c>
      <c r="BJ480" s="4">
        <v>0.27500000000000002</v>
      </c>
      <c r="BK480" s="4">
        <v>0.38500000000000001</v>
      </c>
      <c r="BL480" s="4">
        <v>0.66100000000000003</v>
      </c>
      <c r="BM480" s="4">
        <v>1.4973000000000001</v>
      </c>
      <c r="BQ480" s="4">
        <v>0</v>
      </c>
      <c r="BR480" s="4">
        <v>0.65035200000000004</v>
      </c>
      <c r="BS480" s="4">
        <v>-5</v>
      </c>
      <c r="BT480" s="4">
        <v>8.0000000000000002E-3</v>
      </c>
      <c r="BU480" s="4">
        <v>15.892977999999999</v>
      </c>
      <c r="BV480" s="4">
        <v>0.16159999999999999</v>
      </c>
    </row>
    <row r="481" spans="1:74" x14ac:dyDescent="0.25">
      <c r="A481" s="2">
        <v>42804</v>
      </c>
      <c r="B481" s="3">
        <v>0.62771077546296294</v>
      </c>
      <c r="C481" s="4">
        <v>13.16</v>
      </c>
      <c r="D481" s="4">
        <v>2.9401000000000002</v>
      </c>
      <c r="E481" s="4">
        <v>29401.242797999999</v>
      </c>
      <c r="F481" s="4">
        <v>22.2</v>
      </c>
      <c r="G481" s="4">
        <v>31.8</v>
      </c>
      <c r="H481" s="4">
        <v>228.4</v>
      </c>
      <c r="J481" s="4">
        <v>0</v>
      </c>
      <c r="K481" s="4">
        <v>0.83560000000000001</v>
      </c>
      <c r="L481" s="4">
        <v>10.9971</v>
      </c>
      <c r="M481" s="4">
        <v>2.4569000000000001</v>
      </c>
      <c r="N481" s="4">
        <v>18.569600000000001</v>
      </c>
      <c r="O481" s="4">
        <v>26.559899999999999</v>
      </c>
      <c r="P481" s="4">
        <v>45.1</v>
      </c>
      <c r="Q481" s="4">
        <v>14.385300000000001</v>
      </c>
      <c r="R481" s="4">
        <v>20.575099999999999</v>
      </c>
      <c r="S481" s="4">
        <v>35</v>
      </c>
      <c r="T481" s="4">
        <v>228.44919999999999</v>
      </c>
      <c r="W481" s="4">
        <v>0</v>
      </c>
      <c r="X481" s="4">
        <v>0</v>
      </c>
      <c r="Y481" s="4">
        <v>11.4</v>
      </c>
      <c r="Z481" s="4">
        <v>872</v>
      </c>
      <c r="AA481" s="4">
        <v>887</v>
      </c>
      <c r="AB481" s="4">
        <v>845</v>
      </c>
      <c r="AC481" s="4">
        <v>89</v>
      </c>
      <c r="AD481" s="4">
        <v>13.11</v>
      </c>
      <c r="AE481" s="4">
        <v>0.3</v>
      </c>
      <c r="AF481" s="4">
        <v>990</v>
      </c>
      <c r="AG481" s="4">
        <v>-8</v>
      </c>
      <c r="AH481" s="4">
        <v>10</v>
      </c>
      <c r="AI481" s="4">
        <v>27</v>
      </c>
      <c r="AJ481" s="4">
        <v>136.30000000000001</v>
      </c>
      <c r="AK481" s="4">
        <v>131.6</v>
      </c>
      <c r="AL481" s="4">
        <v>4.8</v>
      </c>
      <c r="AM481" s="4">
        <v>142</v>
      </c>
      <c r="AN481" s="4" t="s">
        <v>155</v>
      </c>
      <c r="AO481" s="4">
        <v>2</v>
      </c>
      <c r="AP481" s="5">
        <v>0.83600694444444434</v>
      </c>
      <c r="AQ481" s="4">
        <v>47.163744999999999</v>
      </c>
      <c r="AR481" s="4">
        <v>-88.484666000000004</v>
      </c>
      <c r="AS481" s="4">
        <v>317.8</v>
      </c>
      <c r="AT481" s="4">
        <v>42.6</v>
      </c>
      <c r="AU481" s="4">
        <v>12</v>
      </c>
      <c r="AV481" s="4">
        <v>8</v>
      </c>
      <c r="AW481" s="4" t="s">
        <v>433</v>
      </c>
      <c r="AX481" s="4">
        <v>1.2707999999999999</v>
      </c>
      <c r="AY481" s="4">
        <v>1.4416</v>
      </c>
      <c r="AZ481" s="4">
        <v>2.2416</v>
      </c>
      <c r="BA481" s="4">
        <v>11.154</v>
      </c>
      <c r="BB481" s="4">
        <v>10.28</v>
      </c>
      <c r="BC481" s="4">
        <v>0.92</v>
      </c>
      <c r="BD481" s="4">
        <v>19.667999999999999</v>
      </c>
      <c r="BE481" s="4">
        <v>1973.3579999999999</v>
      </c>
      <c r="BF481" s="4">
        <v>280.60300000000001</v>
      </c>
      <c r="BG481" s="4">
        <v>0.34899999999999998</v>
      </c>
      <c r="BH481" s="4">
        <v>0.499</v>
      </c>
      <c r="BI481" s="4">
        <v>0.84799999999999998</v>
      </c>
      <c r="BJ481" s="4">
        <v>0.27</v>
      </c>
      <c r="BK481" s="4">
        <v>0.38700000000000001</v>
      </c>
      <c r="BL481" s="4">
        <v>0.65700000000000003</v>
      </c>
      <c r="BM481" s="4">
        <v>1.6998</v>
      </c>
      <c r="BQ481" s="4">
        <v>0</v>
      </c>
      <c r="BR481" s="4">
        <v>0.63133799999999995</v>
      </c>
      <c r="BS481" s="4">
        <v>-5</v>
      </c>
      <c r="BT481" s="4">
        <v>8.0000000000000002E-3</v>
      </c>
      <c r="BU481" s="4">
        <v>15.428323000000001</v>
      </c>
      <c r="BV481" s="4">
        <v>0.16159999999999999</v>
      </c>
    </row>
    <row r="482" spans="1:74" x14ac:dyDescent="0.25">
      <c r="A482" s="2">
        <v>42804</v>
      </c>
      <c r="B482" s="3">
        <v>0.62772234953703709</v>
      </c>
      <c r="C482" s="4">
        <v>13.16</v>
      </c>
      <c r="D482" s="4">
        <v>2.9251</v>
      </c>
      <c r="E482" s="4">
        <v>29251.404109999999</v>
      </c>
      <c r="F482" s="4">
        <v>20.7</v>
      </c>
      <c r="G482" s="4">
        <v>22.5</v>
      </c>
      <c r="H482" s="4">
        <v>192</v>
      </c>
      <c r="J482" s="4">
        <v>0</v>
      </c>
      <c r="K482" s="4">
        <v>0.83579999999999999</v>
      </c>
      <c r="L482" s="4">
        <v>10.9991</v>
      </c>
      <c r="M482" s="4">
        <v>2.4447999999999999</v>
      </c>
      <c r="N482" s="4">
        <v>17.260400000000001</v>
      </c>
      <c r="O482" s="4">
        <v>18.829000000000001</v>
      </c>
      <c r="P482" s="4">
        <v>36.1</v>
      </c>
      <c r="Q482" s="4">
        <v>13.3711</v>
      </c>
      <c r="R482" s="4">
        <v>14.5863</v>
      </c>
      <c r="S482" s="4">
        <v>28</v>
      </c>
      <c r="T482" s="4">
        <v>192.0436</v>
      </c>
      <c r="W482" s="4">
        <v>0</v>
      </c>
      <c r="X482" s="4">
        <v>0</v>
      </c>
      <c r="Y482" s="4">
        <v>11.4</v>
      </c>
      <c r="Z482" s="4">
        <v>872</v>
      </c>
      <c r="AA482" s="4">
        <v>888</v>
      </c>
      <c r="AB482" s="4">
        <v>845</v>
      </c>
      <c r="AC482" s="4">
        <v>89</v>
      </c>
      <c r="AD482" s="4">
        <v>13.11</v>
      </c>
      <c r="AE482" s="4">
        <v>0.3</v>
      </c>
      <c r="AF482" s="4">
        <v>990</v>
      </c>
      <c r="AG482" s="4">
        <v>-8</v>
      </c>
      <c r="AH482" s="4">
        <v>10</v>
      </c>
      <c r="AI482" s="4">
        <v>27</v>
      </c>
      <c r="AJ482" s="4">
        <v>136.69999999999999</v>
      </c>
      <c r="AK482" s="4">
        <v>133.30000000000001</v>
      </c>
      <c r="AL482" s="4">
        <v>4.7</v>
      </c>
      <c r="AM482" s="4">
        <v>142</v>
      </c>
      <c r="AN482" s="4" t="s">
        <v>155</v>
      </c>
      <c r="AO482" s="4">
        <v>2</v>
      </c>
      <c r="AP482" s="5">
        <v>0.83601851851851849</v>
      </c>
      <c r="AQ482" s="4">
        <v>47.163884000000003</v>
      </c>
      <c r="AR482" s="4">
        <v>-88.484819999999999</v>
      </c>
      <c r="AS482" s="4">
        <v>318</v>
      </c>
      <c r="AT482" s="4">
        <v>42.9</v>
      </c>
      <c r="AU482" s="4">
        <v>12</v>
      </c>
      <c r="AV482" s="4">
        <v>8</v>
      </c>
      <c r="AW482" s="4" t="s">
        <v>433</v>
      </c>
      <c r="AX482" s="4">
        <v>1.2292000000000001</v>
      </c>
      <c r="AY482" s="4">
        <v>1.5</v>
      </c>
      <c r="AZ482" s="4">
        <v>2.1583999999999999</v>
      </c>
      <c r="BA482" s="4">
        <v>11.154</v>
      </c>
      <c r="BB482" s="4">
        <v>10.29</v>
      </c>
      <c r="BC482" s="4">
        <v>0.92</v>
      </c>
      <c r="BD482" s="4">
        <v>19.646999999999998</v>
      </c>
      <c r="BE482" s="4">
        <v>1975.7339999999999</v>
      </c>
      <c r="BF482" s="4">
        <v>279.50900000000001</v>
      </c>
      <c r="BG482" s="4">
        <v>0.32500000000000001</v>
      </c>
      <c r="BH482" s="4">
        <v>0.35399999999999998</v>
      </c>
      <c r="BI482" s="4">
        <v>0.67900000000000005</v>
      </c>
      <c r="BJ482" s="4">
        <v>0.252</v>
      </c>
      <c r="BK482" s="4">
        <v>0.27400000000000002</v>
      </c>
      <c r="BL482" s="4">
        <v>0.52600000000000002</v>
      </c>
      <c r="BM482" s="4">
        <v>1.4303999999999999</v>
      </c>
      <c r="BQ482" s="4">
        <v>0</v>
      </c>
      <c r="BR482" s="4">
        <v>0.62783100000000003</v>
      </c>
      <c r="BS482" s="4">
        <v>-5</v>
      </c>
      <c r="BT482" s="4">
        <v>7.7229999999999998E-3</v>
      </c>
      <c r="BU482" s="4">
        <v>15.34262</v>
      </c>
      <c r="BV482" s="4">
        <v>0.156005</v>
      </c>
    </row>
    <row r="483" spans="1:74" x14ac:dyDescent="0.25">
      <c r="A483" s="2">
        <v>42804</v>
      </c>
      <c r="B483" s="3">
        <v>0.62773392361111113</v>
      </c>
      <c r="C483" s="4">
        <v>13.135999999999999</v>
      </c>
      <c r="D483" s="4">
        <v>2.9571999999999998</v>
      </c>
      <c r="E483" s="4">
        <v>29571.743999999999</v>
      </c>
      <c r="F483" s="4">
        <v>20.2</v>
      </c>
      <c r="G483" s="4">
        <v>24.4</v>
      </c>
      <c r="H483" s="4">
        <v>231.4</v>
      </c>
      <c r="J483" s="4">
        <v>0</v>
      </c>
      <c r="K483" s="4">
        <v>0.8357</v>
      </c>
      <c r="L483" s="4">
        <v>10.976800000000001</v>
      </c>
      <c r="M483" s="4">
        <v>2.4712000000000001</v>
      </c>
      <c r="N483" s="4">
        <v>16.914000000000001</v>
      </c>
      <c r="O483" s="4">
        <v>20.39</v>
      </c>
      <c r="P483" s="4">
        <v>37.299999999999997</v>
      </c>
      <c r="Q483" s="4">
        <v>13.1028</v>
      </c>
      <c r="R483" s="4">
        <v>15.795500000000001</v>
      </c>
      <c r="S483" s="4">
        <v>28.9</v>
      </c>
      <c r="T483" s="4">
        <v>231.43020000000001</v>
      </c>
      <c r="W483" s="4">
        <v>0</v>
      </c>
      <c r="X483" s="4">
        <v>0</v>
      </c>
      <c r="Y483" s="4">
        <v>11.4</v>
      </c>
      <c r="Z483" s="4">
        <v>871</v>
      </c>
      <c r="AA483" s="4">
        <v>887</v>
      </c>
      <c r="AB483" s="4">
        <v>846</v>
      </c>
      <c r="AC483" s="4">
        <v>89</v>
      </c>
      <c r="AD483" s="4">
        <v>13.11</v>
      </c>
      <c r="AE483" s="4">
        <v>0.3</v>
      </c>
      <c r="AF483" s="4">
        <v>990</v>
      </c>
      <c r="AG483" s="4">
        <v>-8</v>
      </c>
      <c r="AH483" s="4">
        <v>10</v>
      </c>
      <c r="AI483" s="4">
        <v>27</v>
      </c>
      <c r="AJ483" s="4">
        <v>136.30000000000001</v>
      </c>
      <c r="AK483" s="4">
        <v>133.19999999999999</v>
      </c>
      <c r="AL483" s="4">
        <v>4.7</v>
      </c>
      <c r="AM483" s="4">
        <v>142</v>
      </c>
      <c r="AN483" s="4" t="s">
        <v>155</v>
      </c>
      <c r="AO483" s="4">
        <v>2</v>
      </c>
      <c r="AP483" s="5">
        <v>0.83603009259259264</v>
      </c>
      <c r="AQ483" s="4">
        <v>47.164017999999999</v>
      </c>
      <c r="AR483" s="4">
        <v>-88.484981000000005</v>
      </c>
      <c r="AS483" s="4">
        <v>318.10000000000002</v>
      </c>
      <c r="AT483" s="4">
        <v>43</v>
      </c>
      <c r="AU483" s="4">
        <v>12</v>
      </c>
      <c r="AV483" s="4">
        <v>8</v>
      </c>
      <c r="AW483" s="4" t="s">
        <v>433</v>
      </c>
      <c r="AX483" s="4">
        <v>1.2</v>
      </c>
      <c r="AY483" s="4">
        <v>1.5</v>
      </c>
      <c r="AZ483" s="4">
        <v>2.1</v>
      </c>
      <c r="BA483" s="4">
        <v>11.154</v>
      </c>
      <c r="BB483" s="4">
        <v>10.28</v>
      </c>
      <c r="BC483" s="4">
        <v>0.92</v>
      </c>
      <c r="BD483" s="4">
        <v>19.666</v>
      </c>
      <c r="BE483" s="4">
        <v>1970.5550000000001</v>
      </c>
      <c r="BF483" s="4">
        <v>282.35300000000001</v>
      </c>
      <c r="BG483" s="4">
        <v>0.318</v>
      </c>
      <c r="BH483" s="4">
        <v>0.38300000000000001</v>
      </c>
      <c r="BI483" s="4">
        <v>0.70099999999999996</v>
      </c>
      <c r="BJ483" s="4">
        <v>0.246</v>
      </c>
      <c r="BK483" s="4">
        <v>0.29699999999999999</v>
      </c>
      <c r="BL483" s="4">
        <v>0.54300000000000004</v>
      </c>
      <c r="BM483" s="4">
        <v>1.7226999999999999</v>
      </c>
      <c r="BQ483" s="4">
        <v>0</v>
      </c>
      <c r="BR483" s="4">
        <v>0.631108</v>
      </c>
      <c r="BS483" s="4">
        <v>-5</v>
      </c>
      <c r="BT483" s="4">
        <v>7.0000000000000001E-3</v>
      </c>
      <c r="BU483" s="4">
        <v>15.422701999999999</v>
      </c>
      <c r="BV483" s="4">
        <v>0.1414</v>
      </c>
    </row>
    <row r="484" spans="1:74" x14ac:dyDescent="0.25">
      <c r="A484" s="2">
        <v>42804</v>
      </c>
      <c r="B484" s="3">
        <v>0.62774549768518517</v>
      </c>
      <c r="C484" s="4">
        <v>13.137</v>
      </c>
      <c r="D484" s="4">
        <v>3.0708000000000002</v>
      </c>
      <c r="E484" s="4">
        <v>30707.743999999999</v>
      </c>
      <c r="F484" s="4">
        <v>19.5</v>
      </c>
      <c r="G484" s="4">
        <v>36</v>
      </c>
      <c r="H484" s="4">
        <v>221.4</v>
      </c>
      <c r="J484" s="4">
        <v>0</v>
      </c>
      <c r="K484" s="4">
        <v>0.83440000000000003</v>
      </c>
      <c r="L484" s="4">
        <v>10.9612</v>
      </c>
      <c r="M484" s="4">
        <v>2.5623</v>
      </c>
      <c r="N484" s="4">
        <v>16.270900000000001</v>
      </c>
      <c r="O484" s="4">
        <v>30.024000000000001</v>
      </c>
      <c r="P484" s="4">
        <v>46.3</v>
      </c>
      <c r="Q484" s="4">
        <v>12.6046</v>
      </c>
      <c r="R484" s="4">
        <v>23.258600000000001</v>
      </c>
      <c r="S484" s="4">
        <v>35.9</v>
      </c>
      <c r="T484" s="4">
        <v>221.36539999999999</v>
      </c>
      <c r="W484" s="4">
        <v>0</v>
      </c>
      <c r="X484" s="4">
        <v>0</v>
      </c>
      <c r="Y484" s="4">
        <v>11.5</v>
      </c>
      <c r="Z484" s="4">
        <v>870</v>
      </c>
      <c r="AA484" s="4">
        <v>884</v>
      </c>
      <c r="AB484" s="4">
        <v>846</v>
      </c>
      <c r="AC484" s="4">
        <v>89</v>
      </c>
      <c r="AD484" s="4">
        <v>13.11</v>
      </c>
      <c r="AE484" s="4">
        <v>0.3</v>
      </c>
      <c r="AF484" s="4">
        <v>990</v>
      </c>
      <c r="AG484" s="4">
        <v>-8</v>
      </c>
      <c r="AH484" s="4">
        <v>10</v>
      </c>
      <c r="AI484" s="4">
        <v>27</v>
      </c>
      <c r="AJ484" s="4">
        <v>136.69999999999999</v>
      </c>
      <c r="AK484" s="4">
        <v>131.30000000000001</v>
      </c>
      <c r="AL484" s="4">
        <v>4.5999999999999996</v>
      </c>
      <c r="AM484" s="4">
        <v>142</v>
      </c>
      <c r="AN484" s="4" t="s">
        <v>155</v>
      </c>
      <c r="AO484" s="4">
        <v>2</v>
      </c>
      <c r="AP484" s="5">
        <v>0.83604166666666668</v>
      </c>
      <c r="AQ484" s="4">
        <v>47.164133</v>
      </c>
      <c r="AR484" s="4">
        <v>-88.485174999999998</v>
      </c>
      <c r="AS484" s="4">
        <v>318.3</v>
      </c>
      <c r="AT484" s="4">
        <v>43.4</v>
      </c>
      <c r="AU484" s="4">
        <v>12</v>
      </c>
      <c r="AV484" s="4">
        <v>8</v>
      </c>
      <c r="AW484" s="4" t="s">
        <v>433</v>
      </c>
      <c r="AX484" s="4">
        <v>1.9079999999999999</v>
      </c>
      <c r="AY484" s="4">
        <v>1.1459999999999999</v>
      </c>
      <c r="AZ484" s="4">
        <v>2.4540000000000002</v>
      </c>
      <c r="BA484" s="4">
        <v>11.154</v>
      </c>
      <c r="BB484" s="4">
        <v>10.199999999999999</v>
      </c>
      <c r="BC484" s="4">
        <v>0.91</v>
      </c>
      <c r="BD484" s="4">
        <v>19.846</v>
      </c>
      <c r="BE484" s="4">
        <v>1956.8979999999999</v>
      </c>
      <c r="BF484" s="4">
        <v>291.14800000000002</v>
      </c>
      <c r="BG484" s="4">
        <v>0.30399999999999999</v>
      </c>
      <c r="BH484" s="4">
        <v>0.56100000000000005</v>
      </c>
      <c r="BI484" s="4">
        <v>0.86599999999999999</v>
      </c>
      <c r="BJ484" s="4">
        <v>0.23599999999999999</v>
      </c>
      <c r="BK484" s="4">
        <v>0.435</v>
      </c>
      <c r="BL484" s="4">
        <v>0.67</v>
      </c>
      <c r="BM484" s="4">
        <v>1.6387</v>
      </c>
      <c r="BQ484" s="4">
        <v>0</v>
      </c>
      <c r="BR484" s="4">
        <v>0.580816</v>
      </c>
      <c r="BS484" s="4">
        <v>-5</v>
      </c>
      <c r="BT484" s="4">
        <v>7.0000000000000001E-3</v>
      </c>
      <c r="BU484" s="4">
        <v>14.193690999999999</v>
      </c>
      <c r="BV484" s="4">
        <v>0.1414</v>
      </c>
    </row>
    <row r="485" spans="1:74" x14ac:dyDescent="0.25">
      <c r="A485" s="2">
        <v>42804</v>
      </c>
      <c r="B485" s="3">
        <v>0.62775707175925921</v>
      </c>
      <c r="C485" s="4">
        <v>13.016</v>
      </c>
      <c r="D485" s="4">
        <v>3.8317000000000001</v>
      </c>
      <c r="E485" s="4">
        <v>38317.145241999999</v>
      </c>
      <c r="F485" s="4">
        <v>19.5</v>
      </c>
      <c r="G485" s="4">
        <v>36</v>
      </c>
      <c r="H485" s="4">
        <v>440.1</v>
      </c>
      <c r="J485" s="4">
        <v>0</v>
      </c>
      <c r="K485" s="4">
        <v>0.82720000000000005</v>
      </c>
      <c r="L485" s="4">
        <v>10.766299999999999</v>
      </c>
      <c r="M485" s="4">
        <v>3.1694</v>
      </c>
      <c r="N485" s="4">
        <v>16.115200000000002</v>
      </c>
      <c r="O485" s="4">
        <v>29.748899999999999</v>
      </c>
      <c r="P485" s="4">
        <v>45.9</v>
      </c>
      <c r="Q485" s="4">
        <v>12.484</v>
      </c>
      <c r="R485" s="4">
        <v>23.0456</v>
      </c>
      <c r="S485" s="4">
        <v>35.5</v>
      </c>
      <c r="T485" s="4">
        <v>440.10680000000002</v>
      </c>
      <c r="W485" s="4">
        <v>0</v>
      </c>
      <c r="X485" s="4">
        <v>0</v>
      </c>
      <c r="Y485" s="4">
        <v>11.4</v>
      </c>
      <c r="Z485" s="4">
        <v>866</v>
      </c>
      <c r="AA485" s="4">
        <v>880</v>
      </c>
      <c r="AB485" s="4">
        <v>842</v>
      </c>
      <c r="AC485" s="4">
        <v>89</v>
      </c>
      <c r="AD485" s="4">
        <v>13.11</v>
      </c>
      <c r="AE485" s="4">
        <v>0.3</v>
      </c>
      <c r="AF485" s="4">
        <v>990</v>
      </c>
      <c r="AG485" s="4">
        <v>-8</v>
      </c>
      <c r="AH485" s="4">
        <v>10</v>
      </c>
      <c r="AI485" s="4">
        <v>27</v>
      </c>
      <c r="AJ485" s="4">
        <v>136</v>
      </c>
      <c r="AK485" s="4">
        <v>132.6</v>
      </c>
      <c r="AL485" s="4">
        <v>4.5999999999999996</v>
      </c>
      <c r="AM485" s="4">
        <v>142</v>
      </c>
      <c r="AN485" s="4" t="s">
        <v>155</v>
      </c>
      <c r="AO485" s="4">
        <v>2</v>
      </c>
      <c r="AP485" s="5">
        <v>0.83605324074074072</v>
      </c>
      <c r="AQ485" s="4">
        <v>47.164230000000003</v>
      </c>
      <c r="AR485" s="4">
        <v>-88.485393999999999</v>
      </c>
      <c r="AS485" s="4">
        <v>318.3</v>
      </c>
      <c r="AT485" s="4">
        <v>43.9</v>
      </c>
      <c r="AU485" s="4">
        <v>12</v>
      </c>
      <c r="AV485" s="4">
        <v>8</v>
      </c>
      <c r="AW485" s="4" t="s">
        <v>433</v>
      </c>
      <c r="AX485" s="4">
        <v>1.492</v>
      </c>
      <c r="AY485" s="4">
        <v>1.0708</v>
      </c>
      <c r="AZ485" s="4">
        <v>2.246</v>
      </c>
      <c r="BA485" s="4">
        <v>11.154</v>
      </c>
      <c r="BB485" s="4">
        <v>9.75</v>
      </c>
      <c r="BC485" s="4">
        <v>0.87</v>
      </c>
      <c r="BD485" s="4">
        <v>20.896000000000001</v>
      </c>
      <c r="BE485" s="4">
        <v>1862.23</v>
      </c>
      <c r="BF485" s="4">
        <v>348.91899999999998</v>
      </c>
      <c r="BG485" s="4">
        <v>0.29199999999999998</v>
      </c>
      <c r="BH485" s="4">
        <v>0.53900000000000003</v>
      </c>
      <c r="BI485" s="4">
        <v>0.83099999999999996</v>
      </c>
      <c r="BJ485" s="4">
        <v>0.22600000000000001</v>
      </c>
      <c r="BK485" s="4">
        <v>0.41699999999999998</v>
      </c>
      <c r="BL485" s="4">
        <v>0.64400000000000002</v>
      </c>
      <c r="BM485" s="4">
        <v>3.1564999999999999</v>
      </c>
      <c r="BQ485" s="4">
        <v>0</v>
      </c>
      <c r="BR485" s="4">
        <v>0.398511</v>
      </c>
      <c r="BS485" s="4">
        <v>-5</v>
      </c>
      <c r="BT485" s="4">
        <v>7.0000000000000001E-3</v>
      </c>
      <c r="BU485" s="4">
        <v>9.7386119999999998</v>
      </c>
      <c r="BV485" s="4">
        <v>0.1414</v>
      </c>
    </row>
    <row r="486" spans="1:74" x14ac:dyDescent="0.25">
      <c r="A486" s="2">
        <v>42804</v>
      </c>
      <c r="B486" s="3">
        <v>0.62776864583333336</v>
      </c>
      <c r="C486" s="4">
        <v>13.03</v>
      </c>
      <c r="D486" s="4">
        <v>3.3538999999999999</v>
      </c>
      <c r="E486" s="4">
        <v>33539.293617000003</v>
      </c>
      <c r="F486" s="4">
        <v>19.3</v>
      </c>
      <c r="G486" s="4">
        <v>29.8</v>
      </c>
      <c r="H486" s="4">
        <v>626.5</v>
      </c>
      <c r="J486" s="4">
        <v>0</v>
      </c>
      <c r="K486" s="4">
        <v>0.83189999999999997</v>
      </c>
      <c r="L486" s="4">
        <v>10.840299999999999</v>
      </c>
      <c r="M486" s="4">
        <v>2.7902</v>
      </c>
      <c r="N486" s="4">
        <v>16.042000000000002</v>
      </c>
      <c r="O486" s="4">
        <v>24.802600000000002</v>
      </c>
      <c r="P486" s="4">
        <v>40.799999999999997</v>
      </c>
      <c r="Q486" s="4">
        <v>12.440200000000001</v>
      </c>
      <c r="R486" s="4">
        <v>19.233899999999998</v>
      </c>
      <c r="S486" s="4">
        <v>31.7</v>
      </c>
      <c r="T486" s="4">
        <v>626.495</v>
      </c>
      <c r="W486" s="4">
        <v>0</v>
      </c>
      <c r="X486" s="4">
        <v>0</v>
      </c>
      <c r="Y486" s="4">
        <v>11.5</v>
      </c>
      <c r="Z486" s="4">
        <v>861</v>
      </c>
      <c r="AA486" s="4">
        <v>877</v>
      </c>
      <c r="AB486" s="4">
        <v>837</v>
      </c>
      <c r="AC486" s="4">
        <v>89</v>
      </c>
      <c r="AD486" s="4">
        <v>13.4</v>
      </c>
      <c r="AE486" s="4">
        <v>0.31</v>
      </c>
      <c r="AF486" s="4">
        <v>990</v>
      </c>
      <c r="AG486" s="4">
        <v>-7.7</v>
      </c>
      <c r="AH486" s="4">
        <v>10</v>
      </c>
      <c r="AI486" s="4">
        <v>27</v>
      </c>
      <c r="AJ486" s="4">
        <v>136</v>
      </c>
      <c r="AK486" s="4">
        <v>134.6</v>
      </c>
      <c r="AL486" s="4">
        <v>4.7</v>
      </c>
      <c r="AM486" s="4">
        <v>142</v>
      </c>
      <c r="AN486" s="4" t="s">
        <v>155</v>
      </c>
      <c r="AO486" s="4">
        <v>2</v>
      </c>
      <c r="AP486" s="5">
        <v>0.83606481481481476</v>
      </c>
      <c r="AQ486" s="4">
        <v>47.164313999999997</v>
      </c>
      <c r="AR486" s="4">
        <v>-88.485628000000005</v>
      </c>
      <c r="AS486" s="4">
        <v>318.3</v>
      </c>
      <c r="AT486" s="4">
        <v>44.4</v>
      </c>
      <c r="AU486" s="4">
        <v>12</v>
      </c>
      <c r="AV486" s="4">
        <v>8</v>
      </c>
      <c r="AW486" s="4" t="s">
        <v>433</v>
      </c>
      <c r="AX486" s="4">
        <v>1.2</v>
      </c>
      <c r="AY486" s="4">
        <v>1.1000000000000001</v>
      </c>
      <c r="AZ486" s="4">
        <v>2.1</v>
      </c>
      <c r="BA486" s="4">
        <v>11.154</v>
      </c>
      <c r="BB486" s="4">
        <v>10.039999999999999</v>
      </c>
      <c r="BC486" s="4">
        <v>0.9</v>
      </c>
      <c r="BD486" s="4">
        <v>20.202000000000002</v>
      </c>
      <c r="BE486" s="4">
        <v>1914.3889999999999</v>
      </c>
      <c r="BF486" s="4">
        <v>313.62299999999999</v>
      </c>
      <c r="BG486" s="4">
        <v>0.29699999999999999</v>
      </c>
      <c r="BH486" s="4">
        <v>0.45900000000000002</v>
      </c>
      <c r="BI486" s="4">
        <v>0.755</v>
      </c>
      <c r="BJ486" s="4">
        <v>0.23</v>
      </c>
      <c r="BK486" s="4">
        <v>0.35599999999999998</v>
      </c>
      <c r="BL486" s="4">
        <v>0.58599999999999997</v>
      </c>
      <c r="BM486" s="4">
        <v>4.5876000000000001</v>
      </c>
      <c r="BQ486" s="4">
        <v>0</v>
      </c>
      <c r="BR486" s="4">
        <v>0.259793</v>
      </c>
      <c r="BS486" s="4">
        <v>-5</v>
      </c>
      <c r="BT486" s="4">
        <v>7.2769999999999996E-3</v>
      </c>
      <c r="BU486" s="4">
        <v>6.3486909999999996</v>
      </c>
      <c r="BV486" s="4">
        <v>0.14699499999999999</v>
      </c>
    </row>
    <row r="487" spans="1:74" x14ac:dyDescent="0.25">
      <c r="A487" s="2">
        <v>42804</v>
      </c>
      <c r="B487" s="3">
        <v>0.6277802199074074</v>
      </c>
      <c r="C487" s="4">
        <v>13.401</v>
      </c>
      <c r="D487" s="4">
        <v>2.597</v>
      </c>
      <c r="E487" s="4">
        <v>25970.342298</v>
      </c>
      <c r="F487" s="4">
        <v>18.899999999999999</v>
      </c>
      <c r="G487" s="4">
        <v>18.8</v>
      </c>
      <c r="H487" s="4">
        <v>427.6</v>
      </c>
      <c r="J487" s="4">
        <v>0</v>
      </c>
      <c r="K487" s="4">
        <v>0.83679999999999999</v>
      </c>
      <c r="L487" s="4">
        <v>11.2133</v>
      </c>
      <c r="M487" s="4">
        <v>2.1730999999999998</v>
      </c>
      <c r="N487" s="4">
        <v>15.825900000000001</v>
      </c>
      <c r="O487" s="4">
        <v>15.731299999999999</v>
      </c>
      <c r="P487" s="4">
        <v>31.6</v>
      </c>
      <c r="Q487" s="4">
        <v>12.293900000000001</v>
      </c>
      <c r="R487" s="4">
        <v>12.2204</v>
      </c>
      <c r="S487" s="4">
        <v>24.5</v>
      </c>
      <c r="T487" s="4">
        <v>427.58049999999997</v>
      </c>
      <c r="W487" s="4">
        <v>0</v>
      </c>
      <c r="X487" s="4">
        <v>0</v>
      </c>
      <c r="Y487" s="4">
        <v>11.4</v>
      </c>
      <c r="Z487" s="4">
        <v>860</v>
      </c>
      <c r="AA487" s="4">
        <v>876</v>
      </c>
      <c r="AB487" s="4">
        <v>834</v>
      </c>
      <c r="AC487" s="4">
        <v>89</v>
      </c>
      <c r="AD487" s="4">
        <v>13.87</v>
      </c>
      <c r="AE487" s="4">
        <v>0.32</v>
      </c>
      <c r="AF487" s="4">
        <v>990</v>
      </c>
      <c r="AG487" s="4">
        <v>-7.3</v>
      </c>
      <c r="AH487" s="4">
        <v>9.7232769999999995</v>
      </c>
      <c r="AI487" s="4">
        <v>27</v>
      </c>
      <c r="AJ487" s="4">
        <v>136.30000000000001</v>
      </c>
      <c r="AK487" s="4">
        <v>135.69999999999999</v>
      </c>
      <c r="AL487" s="4">
        <v>4.5</v>
      </c>
      <c r="AM487" s="4">
        <v>142</v>
      </c>
      <c r="AN487" s="4" t="s">
        <v>155</v>
      </c>
      <c r="AO487" s="4">
        <v>2</v>
      </c>
      <c r="AP487" s="5">
        <v>0.83607638888888891</v>
      </c>
      <c r="AQ487" s="4">
        <v>47.164389</v>
      </c>
      <c r="AR487" s="4">
        <v>-88.485864000000007</v>
      </c>
      <c r="AS487" s="4">
        <v>318.3</v>
      </c>
      <c r="AT487" s="4">
        <v>43.7</v>
      </c>
      <c r="AU487" s="4">
        <v>12</v>
      </c>
      <c r="AV487" s="4">
        <v>8</v>
      </c>
      <c r="AW487" s="4" t="s">
        <v>433</v>
      </c>
      <c r="AX487" s="4">
        <v>1.2</v>
      </c>
      <c r="AY487" s="4">
        <v>1.170771</v>
      </c>
      <c r="AZ487" s="4">
        <v>2.1707709999999998</v>
      </c>
      <c r="BA487" s="4">
        <v>11.154</v>
      </c>
      <c r="BB487" s="4">
        <v>10.37</v>
      </c>
      <c r="BC487" s="4">
        <v>0.93</v>
      </c>
      <c r="BD487" s="4">
        <v>19.507000000000001</v>
      </c>
      <c r="BE487" s="4">
        <v>2019.3240000000001</v>
      </c>
      <c r="BF487" s="4">
        <v>249.078</v>
      </c>
      <c r="BG487" s="4">
        <v>0.29799999999999999</v>
      </c>
      <c r="BH487" s="4">
        <v>0.29699999999999999</v>
      </c>
      <c r="BI487" s="4">
        <v>0.59499999999999997</v>
      </c>
      <c r="BJ487" s="4">
        <v>0.23200000000000001</v>
      </c>
      <c r="BK487" s="4">
        <v>0.23</v>
      </c>
      <c r="BL487" s="4">
        <v>0.46200000000000002</v>
      </c>
      <c r="BM487" s="4">
        <v>3.1928000000000001</v>
      </c>
      <c r="BQ487" s="4">
        <v>0</v>
      </c>
      <c r="BR487" s="4">
        <v>0.19150900000000001</v>
      </c>
      <c r="BS487" s="4">
        <v>-5</v>
      </c>
      <c r="BT487" s="4">
        <v>8.2769999999999996E-3</v>
      </c>
      <c r="BU487" s="4">
        <v>4.6800129999999998</v>
      </c>
      <c r="BV487" s="4">
        <v>0.16719000000000001</v>
      </c>
    </row>
    <row r="488" spans="1:74" x14ac:dyDescent="0.25">
      <c r="A488" s="2">
        <v>42804</v>
      </c>
      <c r="B488" s="3">
        <v>0.62779179398148155</v>
      </c>
      <c r="C488" s="4">
        <v>13.528</v>
      </c>
      <c r="D488" s="4">
        <v>1.7891999999999999</v>
      </c>
      <c r="E488" s="4">
        <v>17891.627517000001</v>
      </c>
      <c r="F488" s="4">
        <v>17.8</v>
      </c>
      <c r="G488" s="4">
        <v>17.3</v>
      </c>
      <c r="H488" s="4">
        <v>279.39999999999998</v>
      </c>
      <c r="J488" s="4">
        <v>0</v>
      </c>
      <c r="K488" s="4">
        <v>0.84430000000000005</v>
      </c>
      <c r="L488" s="4">
        <v>11.421900000000001</v>
      </c>
      <c r="M488" s="4">
        <v>1.5105999999999999</v>
      </c>
      <c r="N488" s="4">
        <v>15.041399999999999</v>
      </c>
      <c r="O488" s="4">
        <v>14.617900000000001</v>
      </c>
      <c r="P488" s="4">
        <v>29.7</v>
      </c>
      <c r="Q488" s="4">
        <v>11.652100000000001</v>
      </c>
      <c r="R488" s="4">
        <v>11.3241</v>
      </c>
      <c r="S488" s="4">
        <v>23</v>
      </c>
      <c r="T488" s="4">
        <v>279.43740000000003</v>
      </c>
      <c r="W488" s="4">
        <v>0</v>
      </c>
      <c r="X488" s="4">
        <v>0</v>
      </c>
      <c r="Y488" s="4">
        <v>11.4</v>
      </c>
      <c r="Z488" s="4">
        <v>861</v>
      </c>
      <c r="AA488" s="4">
        <v>876</v>
      </c>
      <c r="AB488" s="4">
        <v>832</v>
      </c>
      <c r="AC488" s="4">
        <v>89</v>
      </c>
      <c r="AD488" s="4">
        <v>13.11</v>
      </c>
      <c r="AE488" s="4">
        <v>0.3</v>
      </c>
      <c r="AF488" s="4">
        <v>990</v>
      </c>
      <c r="AG488" s="4">
        <v>-8</v>
      </c>
      <c r="AH488" s="4">
        <v>9.2762759999999993</v>
      </c>
      <c r="AI488" s="4">
        <v>27</v>
      </c>
      <c r="AJ488" s="4">
        <v>137</v>
      </c>
      <c r="AK488" s="4">
        <v>135</v>
      </c>
      <c r="AL488" s="4">
        <v>4.5</v>
      </c>
      <c r="AM488" s="4">
        <v>142</v>
      </c>
      <c r="AN488" s="4" t="s">
        <v>155</v>
      </c>
      <c r="AO488" s="4">
        <v>2</v>
      </c>
      <c r="AP488" s="5">
        <v>0.83608796296296306</v>
      </c>
      <c r="AQ488" s="4">
        <v>47.164439999999999</v>
      </c>
      <c r="AR488" s="4">
        <v>-88.486085000000003</v>
      </c>
      <c r="AS488" s="4">
        <v>318.39999999999998</v>
      </c>
      <c r="AT488" s="4">
        <v>41.1</v>
      </c>
      <c r="AU488" s="4">
        <v>12</v>
      </c>
      <c r="AV488" s="4">
        <v>8</v>
      </c>
      <c r="AW488" s="4" t="s">
        <v>433</v>
      </c>
      <c r="AX488" s="4">
        <v>1.3415999999999999</v>
      </c>
      <c r="AY488" s="4">
        <v>1.0584</v>
      </c>
      <c r="AZ488" s="4">
        <v>2.2000000000000002</v>
      </c>
      <c r="BA488" s="4">
        <v>11.154</v>
      </c>
      <c r="BB488" s="4">
        <v>10.9</v>
      </c>
      <c r="BC488" s="4">
        <v>0.98</v>
      </c>
      <c r="BD488" s="4">
        <v>18.440999999999999</v>
      </c>
      <c r="BE488" s="4">
        <v>2131.5309999999999</v>
      </c>
      <c r="BF488" s="4">
        <v>179.423</v>
      </c>
      <c r="BG488" s="4">
        <v>0.29399999999999998</v>
      </c>
      <c r="BH488" s="4">
        <v>0.28599999999999998</v>
      </c>
      <c r="BI488" s="4">
        <v>0.57999999999999996</v>
      </c>
      <c r="BJ488" s="4">
        <v>0.22800000000000001</v>
      </c>
      <c r="BK488" s="4">
        <v>0.221</v>
      </c>
      <c r="BL488" s="4">
        <v>0.44900000000000001</v>
      </c>
      <c r="BM488" s="4">
        <v>2.1623000000000001</v>
      </c>
      <c r="BQ488" s="4">
        <v>0</v>
      </c>
      <c r="BR488" s="4">
        <v>0.21539</v>
      </c>
      <c r="BS488" s="4">
        <v>-5</v>
      </c>
      <c r="BT488" s="4">
        <v>8.4469999999999996E-3</v>
      </c>
      <c r="BU488" s="4">
        <v>5.2636019999999997</v>
      </c>
      <c r="BV488" s="4">
        <v>0.17063800000000001</v>
      </c>
    </row>
    <row r="489" spans="1:74" x14ac:dyDescent="0.25">
      <c r="A489" s="2">
        <v>42804</v>
      </c>
      <c r="B489" s="3">
        <v>0.62780336805555559</v>
      </c>
      <c r="C489" s="4">
        <v>13.843</v>
      </c>
      <c r="D489" s="4">
        <v>0.82389999999999997</v>
      </c>
      <c r="E489" s="4">
        <v>8238.5560170000008</v>
      </c>
      <c r="F489" s="4">
        <v>16.8</v>
      </c>
      <c r="G489" s="4">
        <v>15.2</v>
      </c>
      <c r="H489" s="4">
        <v>190.8</v>
      </c>
      <c r="J489" s="4">
        <v>0</v>
      </c>
      <c r="K489" s="4">
        <v>0.85170000000000001</v>
      </c>
      <c r="L489" s="4">
        <v>11.789400000000001</v>
      </c>
      <c r="M489" s="4">
        <v>0.70169999999999999</v>
      </c>
      <c r="N489" s="4">
        <v>14.3499</v>
      </c>
      <c r="O489" s="4">
        <v>12.956799999999999</v>
      </c>
      <c r="P489" s="4">
        <v>27.3</v>
      </c>
      <c r="Q489" s="4">
        <v>11.128</v>
      </c>
      <c r="R489" s="4">
        <v>10.047700000000001</v>
      </c>
      <c r="S489" s="4">
        <v>21.2</v>
      </c>
      <c r="T489" s="4">
        <v>190.83510000000001</v>
      </c>
      <c r="W489" s="4">
        <v>0</v>
      </c>
      <c r="X489" s="4">
        <v>0</v>
      </c>
      <c r="Y489" s="4">
        <v>11.5</v>
      </c>
      <c r="Z489" s="4">
        <v>860</v>
      </c>
      <c r="AA489" s="4">
        <v>877</v>
      </c>
      <c r="AB489" s="4">
        <v>832</v>
      </c>
      <c r="AC489" s="4">
        <v>89</v>
      </c>
      <c r="AD489" s="4">
        <v>13.4</v>
      </c>
      <c r="AE489" s="4">
        <v>0.31</v>
      </c>
      <c r="AF489" s="4">
        <v>990</v>
      </c>
      <c r="AG489" s="4">
        <v>-7.7</v>
      </c>
      <c r="AH489" s="4">
        <v>10</v>
      </c>
      <c r="AI489" s="4">
        <v>27</v>
      </c>
      <c r="AJ489" s="4">
        <v>137</v>
      </c>
      <c r="AK489" s="4">
        <v>135.30000000000001</v>
      </c>
      <c r="AL489" s="4">
        <v>4.8</v>
      </c>
      <c r="AM489" s="4">
        <v>142</v>
      </c>
      <c r="AN489" s="4" t="s">
        <v>155</v>
      </c>
      <c r="AO489" s="4">
        <v>2</v>
      </c>
      <c r="AP489" s="5">
        <v>0.83609953703703699</v>
      </c>
      <c r="AQ489" s="4">
        <v>47.164482999999997</v>
      </c>
      <c r="AR489" s="4">
        <v>-88.4863</v>
      </c>
      <c r="AS489" s="4">
        <v>318.39999999999998</v>
      </c>
      <c r="AT489" s="4">
        <v>37.9</v>
      </c>
      <c r="AU489" s="4">
        <v>12</v>
      </c>
      <c r="AV489" s="4">
        <v>8</v>
      </c>
      <c r="AW489" s="4" t="s">
        <v>433</v>
      </c>
      <c r="AX489" s="4">
        <v>1.2584</v>
      </c>
      <c r="AY489" s="4">
        <v>1.0708</v>
      </c>
      <c r="AZ489" s="4">
        <v>2.1292</v>
      </c>
      <c r="BA489" s="4">
        <v>11.154</v>
      </c>
      <c r="BB489" s="4">
        <v>11.47</v>
      </c>
      <c r="BC489" s="4">
        <v>1.03</v>
      </c>
      <c r="BD489" s="4">
        <v>17.416</v>
      </c>
      <c r="BE489" s="4">
        <v>2279.5859999999998</v>
      </c>
      <c r="BF489" s="4">
        <v>86.350999999999999</v>
      </c>
      <c r="BG489" s="4">
        <v>0.29099999999999998</v>
      </c>
      <c r="BH489" s="4">
        <v>0.26200000000000001</v>
      </c>
      <c r="BI489" s="4">
        <v>0.55300000000000005</v>
      </c>
      <c r="BJ489" s="4">
        <v>0.22500000000000001</v>
      </c>
      <c r="BK489" s="4">
        <v>0.20300000000000001</v>
      </c>
      <c r="BL489" s="4">
        <v>0.42899999999999999</v>
      </c>
      <c r="BM489" s="4">
        <v>1.53</v>
      </c>
      <c r="BQ489" s="4">
        <v>0</v>
      </c>
      <c r="BR489" s="4">
        <v>0.285028</v>
      </c>
      <c r="BS489" s="4">
        <v>-5</v>
      </c>
      <c r="BT489" s="4">
        <v>7.2769999999999996E-3</v>
      </c>
      <c r="BU489" s="4">
        <v>6.9653720000000003</v>
      </c>
      <c r="BV489" s="4">
        <v>0.14699499999999999</v>
      </c>
    </row>
    <row r="490" spans="1:74" x14ac:dyDescent="0.25">
      <c r="A490" s="2">
        <v>42804</v>
      </c>
      <c r="B490" s="3">
        <v>0.62781494212962963</v>
      </c>
      <c r="C490" s="4">
        <v>14.548</v>
      </c>
      <c r="D490" s="4">
        <v>0.41560000000000002</v>
      </c>
      <c r="E490" s="4">
        <v>4155.5684650000003</v>
      </c>
      <c r="F490" s="4">
        <v>16.3</v>
      </c>
      <c r="G490" s="4">
        <v>12.9</v>
      </c>
      <c r="H490" s="4">
        <v>118.5</v>
      </c>
      <c r="J490" s="4">
        <v>0</v>
      </c>
      <c r="K490" s="4">
        <v>0.84960000000000002</v>
      </c>
      <c r="L490" s="4">
        <v>12.3596</v>
      </c>
      <c r="M490" s="4">
        <v>0.35299999999999998</v>
      </c>
      <c r="N490" s="4">
        <v>13.8339</v>
      </c>
      <c r="O490" s="4">
        <v>10.987</v>
      </c>
      <c r="P490" s="4">
        <v>24.8</v>
      </c>
      <c r="Q490" s="4">
        <v>10.7583</v>
      </c>
      <c r="R490" s="4">
        <v>8.5443999999999996</v>
      </c>
      <c r="S490" s="4">
        <v>19.3</v>
      </c>
      <c r="T490" s="4">
        <v>118.46210000000001</v>
      </c>
      <c r="W490" s="4">
        <v>0</v>
      </c>
      <c r="X490" s="4">
        <v>0</v>
      </c>
      <c r="Y490" s="4">
        <v>11.4</v>
      </c>
      <c r="Z490" s="4">
        <v>861</v>
      </c>
      <c r="AA490" s="4">
        <v>876</v>
      </c>
      <c r="AB490" s="4">
        <v>834</v>
      </c>
      <c r="AC490" s="4">
        <v>89</v>
      </c>
      <c r="AD490" s="4">
        <v>14.17</v>
      </c>
      <c r="AE490" s="4">
        <v>0.33</v>
      </c>
      <c r="AF490" s="4">
        <v>990</v>
      </c>
      <c r="AG490" s="4">
        <v>-7</v>
      </c>
      <c r="AH490" s="4">
        <v>10</v>
      </c>
      <c r="AI490" s="4">
        <v>27</v>
      </c>
      <c r="AJ490" s="4">
        <v>137</v>
      </c>
      <c r="AK490" s="4">
        <v>136.80000000000001</v>
      </c>
      <c r="AL490" s="4">
        <v>4.7</v>
      </c>
      <c r="AM490" s="4">
        <v>142</v>
      </c>
      <c r="AN490" s="4" t="s">
        <v>155</v>
      </c>
      <c r="AO490" s="4">
        <v>2</v>
      </c>
      <c r="AP490" s="5">
        <v>0.83611111111111114</v>
      </c>
      <c r="AQ490" s="4">
        <v>47.164496</v>
      </c>
      <c r="AR490" s="4">
        <v>-88.486502000000002</v>
      </c>
      <c r="AS490" s="4">
        <v>318</v>
      </c>
      <c r="AT490" s="4">
        <v>35.4</v>
      </c>
      <c r="AU490" s="4">
        <v>12</v>
      </c>
      <c r="AV490" s="4">
        <v>8</v>
      </c>
      <c r="AW490" s="4" t="s">
        <v>433</v>
      </c>
      <c r="AX490" s="4">
        <v>1.2707999999999999</v>
      </c>
      <c r="AY490" s="4">
        <v>1.1708000000000001</v>
      </c>
      <c r="AZ490" s="4">
        <v>2.1707999999999998</v>
      </c>
      <c r="BA490" s="4">
        <v>11.154</v>
      </c>
      <c r="BB490" s="4">
        <v>11.31</v>
      </c>
      <c r="BC490" s="4">
        <v>1.01</v>
      </c>
      <c r="BD490" s="4">
        <v>17.704999999999998</v>
      </c>
      <c r="BE490" s="4">
        <v>2349.4659999999999</v>
      </c>
      <c r="BF490" s="4">
        <v>42.715000000000003</v>
      </c>
      <c r="BG490" s="4">
        <v>0.27500000000000002</v>
      </c>
      <c r="BH490" s="4">
        <v>0.219</v>
      </c>
      <c r="BI490" s="4">
        <v>0.49399999999999999</v>
      </c>
      <c r="BJ490" s="4">
        <v>0.214</v>
      </c>
      <c r="BK490" s="4">
        <v>0.17</v>
      </c>
      <c r="BL490" s="4">
        <v>0.38400000000000001</v>
      </c>
      <c r="BM490" s="4">
        <v>0.93369999999999997</v>
      </c>
      <c r="BQ490" s="4">
        <v>0</v>
      </c>
      <c r="BR490" s="4">
        <v>0.260662</v>
      </c>
      <c r="BS490" s="4">
        <v>-5</v>
      </c>
      <c r="BT490" s="4">
        <v>7.7229999999999998E-3</v>
      </c>
      <c r="BU490" s="4">
        <v>6.3699279999999998</v>
      </c>
      <c r="BV490" s="4">
        <v>0.156005</v>
      </c>
    </row>
    <row r="491" spans="1:74" x14ac:dyDescent="0.25">
      <c r="A491" s="2">
        <v>42804</v>
      </c>
      <c r="B491" s="3">
        <v>0.62782651620370367</v>
      </c>
      <c r="C491" s="4">
        <v>15.061999999999999</v>
      </c>
      <c r="D491" s="4">
        <v>0.372</v>
      </c>
      <c r="E491" s="4">
        <v>3720.0339560000002</v>
      </c>
      <c r="F491" s="4">
        <v>16.100000000000001</v>
      </c>
      <c r="G491" s="4">
        <v>11.1</v>
      </c>
      <c r="H491" s="4">
        <v>68.599999999999994</v>
      </c>
      <c r="J491" s="4">
        <v>0</v>
      </c>
      <c r="K491" s="4">
        <v>0.84550000000000003</v>
      </c>
      <c r="L491" s="4">
        <v>12.735300000000001</v>
      </c>
      <c r="M491" s="4">
        <v>0.3145</v>
      </c>
      <c r="N491" s="4">
        <v>13.613099999999999</v>
      </c>
      <c r="O491" s="4">
        <v>9.3755000000000006</v>
      </c>
      <c r="P491" s="4">
        <v>23</v>
      </c>
      <c r="Q491" s="4">
        <v>10.586399999999999</v>
      </c>
      <c r="R491" s="4">
        <v>7.2910000000000004</v>
      </c>
      <c r="S491" s="4">
        <v>17.899999999999999</v>
      </c>
      <c r="T491" s="4">
        <v>68.574600000000004</v>
      </c>
      <c r="W491" s="4">
        <v>0</v>
      </c>
      <c r="X491" s="4">
        <v>0</v>
      </c>
      <c r="Y491" s="4">
        <v>11.6</v>
      </c>
      <c r="Z491" s="4">
        <v>860</v>
      </c>
      <c r="AA491" s="4">
        <v>873</v>
      </c>
      <c r="AB491" s="4">
        <v>833</v>
      </c>
      <c r="AC491" s="4">
        <v>89</v>
      </c>
      <c r="AD491" s="4">
        <v>14.17</v>
      </c>
      <c r="AE491" s="4">
        <v>0.33</v>
      </c>
      <c r="AF491" s="4">
        <v>990</v>
      </c>
      <c r="AG491" s="4">
        <v>-7</v>
      </c>
      <c r="AH491" s="4">
        <v>10</v>
      </c>
      <c r="AI491" s="4">
        <v>27</v>
      </c>
      <c r="AJ491" s="4">
        <v>137</v>
      </c>
      <c r="AK491" s="4">
        <v>138.69999999999999</v>
      </c>
      <c r="AL491" s="4">
        <v>4.5999999999999996</v>
      </c>
      <c r="AM491" s="4">
        <v>142</v>
      </c>
      <c r="AN491" s="4" t="s">
        <v>155</v>
      </c>
      <c r="AO491" s="4">
        <v>2</v>
      </c>
      <c r="AP491" s="5">
        <v>0.83612268518518518</v>
      </c>
      <c r="AQ491" s="4">
        <v>47.164492000000003</v>
      </c>
      <c r="AR491" s="4">
        <v>-88.486695999999995</v>
      </c>
      <c r="AS491" s="4">
        <v>317.39999999999998</v>
      </c>
      <c r="AT491" s="4">
        <v>33.5</v>
      </c>
      <c r="AU491" s="4">
        <v>12</v>
      </c>
      <c r="AV491" s="4">
        <v>8</v>
      </c>
      <c r="AW491" s="4" t="s">
        <v>433</v>
      </c>
      <c r="AX491" s="4">
        <v>1.4416</v>
      </c>
      <c r="AY491" s="4">
        <v>1.0584</v>
      </c>
      <c r="AZ491" s="4">
        <v>2.2707999999999999</v>
      </c>
      <c r="BA491" s="4">
        <v>11.154</v>
      </c>
      <c r="BB491" s="4">
        <v>10.99</v>
      </c>
      <c r="BC491" s="4">
        <v>0.99</v>
      </c>
      <c r="BD491" s="4">
        <v>18.268999999999998</v>
      </c>
      <c r="BE491" s="4">
        <v>2359.1019999999999</v>
      </c>
      <c r="BF491" s="4">
        <v>37.085000000000001</v>
      </c>
      <c r="BG491" s="4">
        <v>0.26400000000000001</v>
      </c>
      <c r="BH491" s="4">
        <v>0.182</v>
      </c>
      <c r="BI491" s="4">
        <v>0.44600000000000001</v>
      </c>
      <c r="BJ491" s="4">
        <v>0.20499999999999999</v>
      </c>
      <c r="BK491" s="4">
        <v>0.14099999999999999</v>
      </c>
      <c r="BL491" s="4">
        <v>0.34699999999999998</v>
      </c>
      <c r="BM491" s="4">
        <v>0.52669999999999995</v>
      </c>
      <c r="BQ491" s="4">
        <v>0</v>
      </c>
      <c r="BR491" s="4">
        <v>0.25668999999999997</v>
      </c>
      <c r="BS491" s="4">
        <v>-5</v>
      </c>
      <c r="BT491" s="4">
        <v>7.0000000000000001E-3</v>
      </c>
      <c r="BU491" s="4">
        <v>6.2728619999999999</v>
      </c>
      <c r="BV491" s="4">
        <v>0.1414</v>
      </c>
    </row>
    <row r="492" spans="1:74" x14ac:dyDescent="0.25">
      <c r="A492" s="2">
        <v>42804</v>
      </c>
      <c r="B492" s="3">
        <v>0.62783809027777771</v>
      </c>
      <c r="C492" s="4">
        <v>15.041</v>
      </c>
      <c r="D492" s="4">
        <v>0.89559999999999995</v>
      </c>
      <c r="E492" s="4">
        <v>8955.6328580000009</v>
      </c>
      <c r="F492" s="4">
        <v>15.2</v>
      </c>
      <c r="G492" s="4">
        <v>7</v>
      </c>
      <c r="H492" s="4">
        <v>21</v>
      </c>
      <c r="J492" s="4">
        <v>0</v>
      </c>
      <c r="K492" s="4">
        <v>0.84050000000000002</v>
      </c>
      <c r="L492" s="4">
        <v>12.6417</v>
      </c>
      <c r="M492" s="4">
        <v>0.75270000000000004</v>
      </c>
      <c r="N492" s="4">
        <v>12.7339</v>
      </c>
      <c r="O492" s="4">
        <v>5.8833000000000002</v>
      </c>
      <c r="P492" s="4">
        <v>18.600000000000001</v>
      </c>
      <c r="Q492" s="4">
        <v>9.9023000000000003</v>
      </c>
      <c r="R492" s="4">
        <v>4.5750000000000002</v>
      </c>
      <c r="S492" s="4">
        <v>14.5</v>
      </c>
      <c r="T492" s="4">
        <v>21.024699999999999</v>
      </c>
      <c r="W492" s="4">
        <v>0</v>
      </c>
      <c r="X492" s="4">
        <v>0</v>
      </c>
      <c r="Y492" s="4">
        <v>11.8</v>
      </c>
      <c r="Z492" s="4">
        <v>856</v>
      </c>
      <c r="AA492" s="4">
        <v>870</v>
      </c>
      <c r="AB492" s="4">
        <v>829</v>
      </c>
      <c r="AC492" s="4">
        <v>89</v>
      </c>
      <c r="AD492" s="4">
        <v>14.16</v>
      </c>
      <c r="AE492" s="4">
        <v>0.33</v>
      </c>
      <c r="AF492" s="4">
        <v>991</v>
      </c>
      <c r="AG492" s="4">
        <v>-7</v>
      </c>
      <c r="AH492" s="4">
        <v>10</v>
      </c>
      <c r="AI492" s="4">
        <v>27</v>
      </c>
      <c r="AJ492" s="4">
        <v>137</v>
      </c>
      <c r="AK492" s="4">
        <v>137.19999999999999</v>
      </c>
      <c r="AL492" s="4">
        <v>4.8</v>
      </c>
      <c r="AM492" s="4">
        <v>142</v>
      </c>
      <c r="AN492" s="4" t="s">
        <v>155</v>
      </c>
      <c r="AO492" s="4">
        <v>2</v>
      </c>
      <c r="AP492" s="5">
        <v>0.83613425925925933</v>
      </c>
      <c r="AQ492" s="4">
        <v>47.164470999999999</v>
      </c>
      <c r="AR492" s="4">
        <v>-88.486894000000007</v>
      </c>
      <c r="AS492" s="4">
        <v>317.2</v>
      </c>
      <c r="AT492" s="4">
        <v>33</v>
      </c>
      <c r="AU492" s="4">
        <v>12</v>
      </c>
      <c r="AV492" s="4">
        <v>8</v>
      </c>
      <c r="AW492" s="4" t="s">
        <v>433</v>
      </c>
      <c r="AX492" s="4">
        <v>1.7123999999999999</v>
      </c>
      <c r="AY492" s="4">
        <v>1</v>
      </c>
      <c r="AZ492" s="4">
        <v>2.5124</v>
      </c>
      <c r="BA492" s="4">
        <v>11.154</v>
      </c>
      <c r="BB492" s="4">
        <v>10.62</v>
      </c>
      <c r="BC492" s="4">
        <v>0.95</v>
      </c>
      <c r="BD492" s="4">
        <v>18.981000000000002</v>
      </c>
      <c r="BE492" s="4">
        <v>2282.174</v>
      </c>
      <c r="BF492" s="4">
        <v>86.483999999999995</v>
      </c>
      <c r="BG492" s="4">
        <v>0.24099999999999999</v>
      </c>
      <c r="BH492" s="4">
        <v>0.111</v>
      </c>
      <c r="BI492" s="4">
        <v>0.35199999999999998</v>
      </c>
      <c r="BJ492" s="4">
        <v>0.187</v>
      </c>
      <c r="BK492" s="4">
        <v>8.5999999999999993E-2</v>
      </c>
      <c r="BL492" s="4">
        <v>0.27400000000000002</v>
      </c>
      <c r="BM492" s="4">
        <v>0.15740000000000001</v>
      </c>
      <c r="BQ492" s="4">
        <v>0</v>
      </c>
      <c r="BR492" s="4">
        <v>0.225582</v>
      </c>
      <c r="BS492" s="4">
        <v>-5</v>
      </c>
      <c r="BT492" s="4">
        <v>7.0000000000000001E-3</v>
      </c>
      <c r="BU492" s="4">
        <v>5.5126600000000003</v>
      </c>
      <c r="BV492" s="4">
        <v>0.1414</v>
      </c>
    </row>
    <row r="493" spans="1:74" x14ac:dyDescent="0.25">
      <c r="A493" s="2">
        <v>42804</v>
      </c>
      <c r="B493" s="3">
        <v>0.62784966435185185</v>
      </c>
      <c r="C493" s="4">
        <v>14.451000000000001</v>
      </c>
      <c r="D493" s="4">
        <v>1.663</v>
      </c>
      <c r="E493" s="4">
        <v>16629.867440000002</v>
      </c>
      <c r="F493" s="4">
        <v>14.9</v>
      </c>
      <c r="G493" s="4">
        <v>7</v>
      </c>
      <c r="H493" s="4">
        <v>91</v>
      </c>
      <c r="J493" s="4">
        <v>0</v>
      </c>
      <c r="K493" s="4">
        <v>0.8377</v>
      </c>
      <c r="L493" s="4">
        <v>12.105700000000001</v>
      </c>
      <c r="M493" s="4">
        <v>1.3931</v>
      </c>
      <c r="N493" s="4">
        <v>12.4671</v>
      </c>
      <c r="O493" s="4">
        <v>5.8640999999999996</v>
      </c>
      <c r="P493" s="4">
        <v>18.3</v>
      </c>
      <c r="Q493" s="4">
        <v>9.6948000000000008</v>
      </c>
      <c r="R493" s="4">
        <v>4.5601000000000003</v>
      </c>
      <c r="S493" s="4">
        <v>14.3</v>
      </c>
      <c r="T493" s="4">
        <v>90.971599999999995</v>
      </c>
      <c r="W493" s="4">
        <v>0</v>
      </c>
      <c r="X493" s="4">
        <v>0</v>
      </c>
      <c r="Y493" s="4">
        <v>11.8</v>
      </c>
      <c r="Z493" s="4">
        <v>855</v>
      </c>
      <c r="AA493" s="4">
        <v>869</v>
      </c>
      <c r="AB493" s="4">
        <v>828</v>
      </c>
      <c r="AC493" s="4">
        <v>89</v>
      </c>
      <c r="AD493" s="4">
        <v>14.16</v>
      </c>
      <c r="AE493" s="4">
        <v>0.33</v>
      </c>
      <c r="AF493" s="4">
        <v>991</v>
      </c>
      <c r="AG493" s="4">
        <v>-7</v>
      </c>
      <c r="AH493" s="4">
        <v>10</v>
      </c>
      <c r="AI493" s="4">
        <v>27</v>
      </c>
      <c r="AJ493" s="4">
        <v>137</v>
      </c>
      <c r="AK493" s="4">
        <v>135</v>
      </c>
      <c r="AL493" s="4">
        <v>4.9000000000000004</v>
      </c>
      <c r="AM493" s="4">
        <v>142</v>
      </c>
      <c r="AN493" s="4" t="s">
        <v>155</v>
      </c>
      <c r="AO493" s="4">
        <v>2</v>
      </c>
      <c r="AP493" s="5">
        <v>0.83614583333333325</v>
      </c>
      <c r="AQ493" s="4">
        <v>47.164434</v>
      </c>
      <c r="AR493" s="4">
        <v>-88.487082000000001</v>
      </c>
      <c r="AS493" s="4">
        <v>317</v>
      </c>
      <c r="AT493" s="4">
        <v>32.4</v>
      </c>
      <c r="AU493" s="4">
        <v>12</v>
      </c>
      <c r="AV493" s="4">
        <v>8</v>
      </c>
      <c r="AW493" s="4" t="s">
        <v>433</v>
      </c>
      <c r="AX493" s="4">
        <v>1.8</v>
      </c>
      <c r="AY493" s="4">
        <v>1</v>
      </c>
      <c r="AZ493" s="4">
        <v>2.6</v>
      </c>
      <c r="BA493" s="4">
        <v>11.154</v>
      </c>
      <c r="BB493" s="4">
        <v>10.43</v>
      </c>
      <c r="BC493" s="4">
        <v>0.93</v>
      </c>
      <c r="BD493" s="4">
        <v>19.370999999999999</v>
      </c>
      <c r="BE493" s="4">
        <v>2167.308</v>
      </c>
      <c r="BF493" s="4">
        <v>158.745</v>
      </c>
      <c r="BG493" s="4">
        <v>0.23400000000000001</v>
      </c>
      <c r="BH493" s="4">
        <v>0.11</v>
      </c>
      <c r="BI493" s="4">
        <v>0.34399999999999997</v>
      </c>
      <c r="BJ493" s="4">
        <v>0.182</v>
      </c>
      <c r="BK493" s="4">
        <v>8.5000000000000006E-2</v>
      </c>
      <c r="BL493" s="4">
        <v>0.26700000000000002</v>
      </c>
      <c r="BM493" s="4">
        <v>0.67530000000000001</v>
      </c>
      <c r="BQ493" s="4">
        <v>0</v>
      </c>
      <c r="BR493" s="4">
        <v>0.193798</v>
      </c>
      <c r="BS493" s="4">
        <v>-5</v>
      </c>
      <c r="BT493" s="4">
        <v>7.0000000000000001E-3</v>
      </c>
      <c r="BU493" s="4">
        <v>4.7359390000000001</v>
      </c>
      <c r="BV493" s="4">
        <v>0.1414</v>
      </c>
    </row>
    <row r="494" spans="1:74" x14ac:dyDescent="0.25">
      <c r="A494" s="2">
        <v>42804</v>
      </c>
      <c r="B494" s="3">
        <v>0.62786123842592589</v>
      </c>
      <c r="C494" s="4">
        <v>13.837</v>
      </c>
      <c r="D494" s="4">
        <v>2.3149999999999999</v>
      </c>
      <c r="E494" s="4">
        <v>23150.254724999999</v>
      </c>
      <c r="F494" s="4">
        <v>14.8</v>
      </c>
      <c r="G494" s="4">
        <v>7</v>
      </c>
      <c r="H494" s="4">
        <v>99.4</v>
      </c>
      <c r="J494" s="4">
        <v>0</v>
      </c>
      <c r="K494" s="4">
        <v>0.83630000000000004</v>
      </c>
      <c r="L494" s="4">
        <v>11.5718</v>
      </c>
      <c r="M494" s="4">
        <v>1.9359999999999999</v>
      </c>
      <c r="N494" s="4">
        <v>12.3772</v>
      </c>
      <c r="O494" s="4">
        <v>5.8540999999999999</v>
      </c>
      <c r="P494" s="4">
        <v>18.2</v>
      </c>
      <c r="Q494" s="4">
        <v>9.6249000000000002</v>
      </c>
      <c r="R494" s="4">
        <v>4.5522999999999998</v>
      </c>
      <c r="S494" s="4">
        <v>14.2</v>
      </c>
      <c r="T494" s="4">
        <v>99.361500000000007</v>
      </c>
      <c r="W494" s="4">
        <v>0</v>
      </c>
      <c r="X494" s="4">
        <v>0</v>
      </c>
      <c r="Y494" s="4">
        <v>11.6</v>
      </c>
      <c r="Z494" s="4">
        <v>856</v>
      </c>
      <c r="AA494" s="4">
        <v>869</v>
      </c>
      <c r="AB494" s="4">
        <v>830</v>
      </c>
      <c r="AC494" s="4">
        <v>89</v>
      </c>
      <c r="AD494" s="4">
        <v>14.16</v>
      </c>
      <c r="AE494" s="4">
        <v>0.33</v>
      </c>
      <c r="AF494" s="4">
        <v>991</v>
      </c>
      <c r="AG494" s="4">
        <v>-7</v>
      </c>
      <c r="AH494" s="4">
        <v>10</v>
      </c>
      <c r="AI494" s="4">
        <v>27</v>
      </c>
      <c r="AJ494" s="4">
        <v>137</v>
      </c>
      <c r="AK494" s="4">
        <v>135.80000000000001</v>
      </c>
      <c r="AL494" s="4">
        <v>4.8</v>
      </c>
      <c r="AM494" s="4">
        <v>142</v>
      </c>
      <c r="AN494" s="4" t="s">
        <v>155</v>
      </c>
      <c r="AO494" s="4">
        <v>2</v>
      </c>
      <c r="AP494" s="5">
        <v>0.8361574074074074</v>
      </c>
      <c r="AQ494" s="4">
        <v>47.164391000000002</v>
      </c>
      <c r="AR494" s="4">
        <v>-88.487245999999999</v>
      </c>
      <c r="AS494" s="4">
        <v>316.8</v>
      </c>
      <c r="AT494" s="4">
        <v>30.5</v>
      </c>
      <c r="AU494" s="4">
        <v>12</v>
      </c>
      <c r="AV494" s="4">
        <v>8</v>
      </c>
      <c r="AW494" s="4" t="s">
        <v>433</v>
      </c>
      <c r="AX494" s="4">
        <v>1.6584000000000001</v>
      </c>
      <c r="AY494" s="4">
        <v>1</v>
      </c>
      <c r="AZ494" s="4">
        <v>2.1044</v>
      </c>
      <c r="BA494" s="4">
        <v>11.154</v>
      </c>
      <c r="BB494" s="4">
        <v>10.33</v>
      </c>
      <c r="BC494" s="4">
        <v>0.93</v>
      </c>
      <c r="BD494" s="4">
        <v>19.574999999999999</v>
      </c>
      <c r="BE494" s="4">
        <v>2070.1930000000002</v>
      </c>
      <c r="BF494" s="4">
        <v>220.446</v>
      </c>
      <c r="BG494" s="4">
        <v>0.23200000000000001</v>
      </c>
      <c r="BH494" s="4">
        <v>0.11</v>
      </c>
      <c r="BI494" s="4">
        <v>0.34200000000000003</v>
      </c>
      <c r="BJ494" s="4">
        <v>0.18</v>
      </c>
      <c r="BK494" s="4">
        <v>8.5000000000000006E-2</v>
      </c>
      <c r="BL494" s="4">
        <v>0.26600000000000001</v>
      </c>
      <c r="BM494" s="4">
        <v>0.73709999999999998</v>
      </c>
      <c r="BQ494" s="4">
        <v>0</v>
      </c>
      <c r="BR494" s="4">
        <v>0.171399</v>
      </c>
      <c r="BS494" s="4">
        <v>-5</v>
      </c>
      <c r="BT494" s="4">
        <v>7.2769999999999996E-3</v>
      </c>
      <c r="BU494" s="4">
        <v>4.1885630000000003</v>
      </c>
      <c r="BV494" s="4">
        <v>0.14699499999999999</v>
      </c>
    </row>
    <row r="495" spans="1:74" x14ac:dyDescent="0.25">
      <c r="A495" s="2">
        <v>42804</v>
      </c>
      <c r="B495" s="3">
        <v>0.62787281250000004</v>
      </c>
      <c r="C495" s="4">
        <v>13.563000000000001</v>
      </c>
      <c r="D495" s="4">
        <v>2.6779999999999999</v>
      </c>
      <c r="E495" s="4">
        <v>26780.297767</v>
      </c>
      <c r="F495" s="4">
        <v>13.8</v>
      </c>
      <c r="G495" s="4">
        <v>6.9</v>
      </c>
      <c r="H495" s="4">
        <v>91</v>
      </c>
      <c r="J495" s="4">
        <v>0</v>
      </c>
      <c r="K495" s="4">
        <v>0.83479999999999999</v>
      </c>
      <c r="L495" s="4">
        <v>11.3233</v>
      </c>
      <c r="M495" s="4">
        <v>2.2357999999999998</v>
      </c>
      <c r="N495" s="4">
        <v>11.5016</v>
      </c>
      <c r="O495" s="4">
        <v>5.7605000000000004</v>
      </c>
      <c r="P495" s="4">
        <v>17.3</v>
      </c>
      <c r="Q495" s="4">
        <v>8.9442000000000004</v>
      </c>
      <c r="R495" s="4">
        <v>4.4795999999999996</v>
      </c>
      <c r="S495" s="4">
        <v>13.4</v>
      </c>
      <c r="T495" s="4">
        <v>91.011799999999994</v>
      </c>
      <c r="W495" s="4">
        <v>0</v>
      </c>
      <c r="X495" s="4">
        <v>0</v>
      </c>
      <c r="Y495" s="4">
        <v>11.6</v>
      </c>
      <c r="Z495" s="4">
        <v>856</v>
      </c>
      <c r="AA495" s="4">
        <v>870</v>
      </c>
      <c r="AB495" s="4">
        <v>830</v>
      </c>
      <c r="AC495" s="4">
        <v>89</v>
      </c>
      <c r="AD495" s="4">
        <v>14.16</v>
      </c>
      <c r="AE495" s="4">
        <v>0.33</v>
      </c>
      <c r="AF495" s="4">
        <v>991</v>
      </c>
      <c r="AG495" s="4">
        <v>-7</v>
      </c>
      <c r="AH495" s="4">
        <v>10</v>
      </c>
      <c r="AI495" s="4">
        <v>27</v>
      </c>
      <c r="AJ495" s="4">
        <v>137.30000000000001</v>
      </c>
      <c r="AK495" s="4">
        <v>138</v>
      </c>
      <c r="AL495" s="4">
        <v>4.5999999999999996</v>
      </c>
      <c r="AM495" s="4">
        <v>142</v>
      </c>
      <c r="AN495" s="4" t="s">
        <v>155</v>
      </c>
      <c r="AO495" s="4">
        <v>2</v>
      </c>
      <c r="AP495" s="5">
        <v>0.83616898148148155</v>
      </c>
      <c r="AQ495" s="4">
        <v>47.164351000000003</v>
      </c>
      <c r="AR495" s="4">
        <v>-88.487397000000001</v>
      </c>
      <c r="AS495" s="4">
        <v>316.89999999999998</v>
      </c>
      <c r="AT495" s="4">
        <v>28.6</v>
      </c>
      <c r="AU495" s="4">
        <v>12</v>
      </c>
      <c r="AV495" s="4">
        <v>8</v>
      </c>
      <c r="AW495" s="4" t="s">
        <v>433</v>
      </c>
      <c r="AX495" s="4">
        <v>1.3168</v>
      </c>
      <c r="AY495" s="4">
        <v>1.0708</v>
      </c>
      <c r="AZ495" s="4">
        <v>1.9708000000000001</v>
      </c>
      <c r="BA495" s="4">
        <v>11.154</v>
      </c>
      <c r="BB495" s="4">
        <v>10.24</v>
      </c>
      <c r="BC495" s="4">
        <v>0.92</v>
      </c>
      <c r="BD495" s="4">
        <v>19.782</v>
      </c>
      <c r="BE495" s="4">
        <v>2018.183</v>
      </c>
      <c r="BF495" s="4">
        <v>253.624</v>
      </c>
      <c r="BG495" s="4">
        <v>0.215</v>
      </c>
      <c r="BH495" s="4">
        <v>0.108</v>
      </c>
      <c r="BI495" s="4">
        <v>0.32200000000000001</v>
      </c>
      <c r="BJ495" s="4">
        <v>0.16700000000000001</v>
      </c>
      <c r="BK495" s="4">
        <v>8.4000000000000005E-2</v>
      </c>
      <c r="BL495" s="4">
        <v>0.251</v>
      </c>
      <c r="BM495" s="4">
        <v>0.67259999999999998</v>
      </c>
      <c r="BQ495" s="4">
        <v>0</v>
      </c>
      <c r="BR495" s="4">
        <v>0.167263</v>
      </c>
      <c r="BS495" s="4">
        <v>-5</v>
      </c>
      <c r="BT495" s="4">
        <v>7.7229999999999998E-3</v>
      </c>
      <c r="BU495" s="4">
        <v>4.0874899999999998</v>
      </c>
      <c r="BV495" s="4">
        <v>0.156005</v>
      </c>
    </row>
    <row r="496" spans="1:74" x14ac:dyDescent="0.25">
      <c r="A496" s="2">
        <v>42804</v>
      </c>
      <c r="B496" s="3">
        <v>0.62788438657407408</v>
      </c>
      <c r="C496" s="4">
        <v>13.339</v>
      </c>
      <c r="D496" s="4">
        <v>3.0486</v>
      </c>
      <c r="E496" s="4">
        <v>30485.839537</v>
      </c>
      <c r="F496" s="4">
        <v>12.6</v>
      </c>
      <c r="G496" s="4">
        <v>6.8</v>
      </c>
      <c r="H496" s="4">
        <v>140.4</v>
      </c>
      <c r="J496" s="4">
        <v>0</v>
      </c>
      <c r="K496" s="4">
        <v>0.83299999999999996</v>
      </c>
      <c r="L496" s="4">
        <v>11.110900000000001</v>
      </c>
      <c r="M496" s="4">
        <v>2.5392999999999999</v>
      </c>
      <c r="N496" s="4">
        <v>10.4953</v>
      </c>
      <c r="O496" s="4">
        <v>5.6641000000000004</v>
      </c>
      <c r="P496" s="4">
        <v>16.2</v>
      </c>
      <c r="Q496" s="4">
        <v>8.1617999999999995</v>
      </c>
      <c r="R496" s="4">
        <v>4.4047999999999998</v>
      </c>
      <c r="S496" s="4">
        <v>12.6</v>
      </c>
      <c r="T496" s="4">
        <v>140.4</v>
      </c>
      <c r="W496" s="4">
        <v>0</v>
      </c>
      <c r="X496" s="4">
        <v>0</v>
      </c>
      <c r="Y496" s="4">
        <v>11.9</v>
      </c>
      <c r="Z496" s="4">
        <v>854</v>
      </c>
      <c r="AA496" s="4">
        <v>871</v>
      </c>
      <c r="AB496" s="4">
        <v>828</v>
      </c>
      <c r="AC496" s="4">
        <v>89</v>
      </c>
      <c r="AD496" s="4">
        <v>14.17</v>
      </c>
      <c r="AE496" s="4">
        <v>0.33</v>
      </c>
      <c r="AF496" s="4">
        <v>990</v>
      </c>
      <c r="AG496" s="4">
        <v>-7</v>
      </c>
      <c r="AH496" s="4">
        <v>10</v>
      </c>
      <c r="AI496" s="4">
        <v>27</v>
      </c>
      <c r="AJ496" s="4">
        <v>138</v>
      </c>
      <c r="AK496" s="4">
        <v>137.69999999999999</v>
      </c>
      <c r="AL496" s="4">
        <v>4.9000000000000004</v>
      </c>
      <c r="AM496" s="4">
        <v>142</v>
      </c>
      <c r="AN496" s="4" t="s">
        <v>155</v>
      </c>
      <c r="AO496" s="4">
        <v>2</v>
      </c>
      <c r="AP496" s="5">
        <v>0.83618055555555548</v>
      </c>
      <c r="AQ496" s="4">
        <v>47.164315000000002</v>
      </c>
      <c r="AR496" s="4">
        <v>-88.487538999999998</v>
      </c>
      <c r="AS496" s="4">
        <v>317</v>
      </c>
      <c r="AT496" s="4">
        <v>26.7</v>
      </c>
      <c r="AU496" s="4">
        <v>12</v>
      </c>
      <c r="AV496" s="4">
        <v>8</v>
      </c>
      <c r="AW496" s="4" t="s">
        <v>433</v>
      </c>
      <c r="AX496" s="4">
        <v>1.2707999999999999</v>
      </c>
      <c r="AY496" s="4">
        <v>1.3124</v>
      </c>
      <c r="AZ496" s="4">
        <v>2.1415999999999999</v>
      </c>
      <c r="BA496" s="4">
        <v>11.154</v>
      </c>
      <c r="BB496" s="4">
        <v>10.11</v>
      </c>
      <c r="BC496" s="4">
        <v>0.91</v>
      </c>
      <c r="BD496" s="4">
        <v>20.053999999999998</v>
      </c>
      <c r="BE496" s="4">
        <v>1966.347</v>
      </c>
      <c r="BF496" s="4">
        <v>286.029</v>
      </c>
      <c r="BG496" s="4">
        <v>0.19500000000000001</v>
      </c>
      <c r="BH496" s="4">
        <v>0.105</v>
      </c>
      <c r="BI496" s="4">
        <v>0.29899999999999999</v>
      </c>
      <c r="BJ496" s="4">
        <v>0.151</v>
      </c>
      <c r="BK496" s="4">
        <v>8.2000000000000003E-2</v>
      </c>
      <c r="BL496" s="4">
        <v>0.23300000000000001</v>
      </c>
      <c r="BM496" s="4">
        <v>1.0303</v>
      </c>
      <c r="BQ496" s="4">
        <v>0</v>
      </c>
      <c r="BR496" s="4">
        <v>0.177122</v>
      </c>
      <c r="BS496" s="4">
        <v>-5</v>
      </c>
      <c r="BT496" s="4">
        <v>7.0000000000000001E-3</v>
      </c>
      <c r="BU496" s="4">
        <v>4.3284190000000002</v>
      </c>
      <c r="BV496" s="4">
        <v>0.1414</v>
      </c>
    </row>
    <row r="497" spans="1:74" x14ac:dyDescent="0.25">
      <c r="A497" s="2">
        <v>42804</v>
      </c>
      <c r="B497" s="3">
        <v>0.62789596064814812</v>
      </c>
      <c r="C497" s="4">
        <v>13.193</v>
      </c>
      <c r="D497" s="4">
        <v>3.4134000000000002</v>
      </c>
      <c r="E497" s="4">
        <v>34134.310051</v>
      </c>
      <c r="F497" s="4">
        <v>12.2</v>
      </c>
      <c r="G497" s="4">
        <v>6.8</v>
      </c>
      <c r="H497" s="4">
        <v>135.19999999999999</v>
      </c>
      <c r="J497" s="4">
        <v>0</v>
      </c>
      <c r="K497" s="4">
        <v>0.83040000000000003</v>
      </c>
      <c r="L497" s="4">
        <v>10.956</v>
      </c>
      <c r="M497" s="4">
        <v>2.8346</v>
      </c>
      <c r="N497" s="4">
        <v>10.1287</v>
      </c>
      <c r="O497" s="4">
        <v>5.6326999999999998</v>
      </c>
      <c r="P497" s="4">
        <v>15.8</v>
      </c>
      <c r="Q497" s="4">
        <v>7.8764000000000003</v>
      </c>
      <c r="R497" s="4">
        <v>4.3802000000000003</v>
      </c>
      <c r="S497" s="4">
        <v>12.3</v>
      </c>
      <c r="T497" s="4">
        <v>135.18860000000001</v>
      </c>
      <c r="W497" s="4">
        <v>0</v>
      </c>
      <c r="X497" s="4">
        <v>0</v>
      </c>
      <c r="Y497" s="4">
        <v>12</v>
      </c>
      <c r="Z497" s="4">
        <v>853</v>
      </c>
      <c r="AA497" s="4">
        <v>870</v>
      </c>
      <c r="AB497" s="4">
        <v>827</v>
      </c>
      <c r="AC497" s="4">
        <v>89</v>
      </c>
      <c r="AD497" s="4">
        <v>14.16</v>
      </c>
      <c r="AE497" s="4">
        <v>0.33</v>
      </c>
      <c r="AF497" s="4">
        <v>991</v>
      </c>
      <c r="AG497" s="4">
        <v>-7</v>
      </c>
      <c r="AH497" s="4">
        <v>10</v>
      </c>
      <c r="AI497" s="4">
        <v>27</v>
      </c>
      <c r="AJ497" s="4">
        <v>138</v>
      </c>
      <c r="AK497" s="4">
        <v>137.30000000000001</v>
      </c>
      <c r="AL497" s="4">
        <v>5</v>
      </c>
      <c r="AM497" s="4">
        <v>142</v>
      </c>
      <c r="AN497" s="4" t="s">
        <v>155</v>
      </c>
      <c r="AO497" s="4">
        <v>2</v>
      </c>
      <c r="AP497" s="5">
        <v>0.83619212962962963</v>
      </c>
      <c r="AQ497" s="4">
        <v>47.164282</v>
      </c>
      <c r="AR497" s="4">
        <v>-88.487683000000004</v>
      </c>
      <c r="AS497" s="4">
        <v>316.89999999999998</v>
      </c>
      <c r="AT497" s="4">
        <v>26.2</v>
      </c>
      <c r="AU497" s="4">
        <v>12</v>
      </c>
      <c r="AV497" s="4">
        <v>8</v>
      </c>
      <c r="AW497" s="4" t="s">
        <v>433</v>
      </c>
      <c r="AX497" s="4">
        <v>1.3</v>
      </c>
      <c r="AY497" s="4">
        <v>1.4</v>
      </c>
      <c r="AZ497" s="4">
        <v>2.2000000000000002</v>
      </c>
      <c r="BA497" s="4">
        <v>11.154</v>
      </c>
      <c r="BB497" s="4">
        <v>9.94</v>
      </c>
      <c r="BC497" s="4">
        <v>0.89</v>
      </c>
      <c r="BD497" s="4">
        <v>20.419</v>
      </c>
      <c r="BE497" s="4">
        <v>1919.223</v>
      </c>
      <c r="BF497" s="4">
        <v>316.04399999999998</v>
      </c>
      <c r="BG497" s="4">
        <v>0.186</v>
      </c>
      <c r="BH497" s="4">
        <v>0.10299999999999999</v>
      </c>
      <c r="BI497" s="4">
        <v>0.28899999999999998</v>
      </c>
      <c r="BJ497" s="4">
        <v>0.14399999999999999</v>
      </c>
      <c r="BK497" s="4">
        <v>0.08</v>
      </c>
      <c r="BL497" s="4">
        <v>0.22500000000000001</v>
      </c>
      <c r="BM497" s="4">
        <v>0.98199999999999998</v>
      </c>
      <c r="BQ497" s="4">
        <v>0</v>
      </c>
      <c r="BR497" s="4">
        <v>0.16616900000000001</v>
      </c>
      <c r="BS497" s="4">
        <v>-5</v>
      </c>
      <c r="BT497" s="4">
        <v>7.554E-3</v>
      </c>
      <c r="BU497" s="4">
        <v>4.0607550000000003</v>
      </c>
      <c r="BV497" s="4">
        <v>0.152591</v>
      </c>
    </row>
    <row r="498" spans="1:74" x14ac:dyDescent="0.25">
      <c r="A498" s="2">
        <v>42804</v>
      </c>
      <c r="B498" s="3">
        <v>0.62790753472222216</v>
      </c>
      <c r="C498" s="4">
        <v>13.297000000000001</v>
      </c>
      <c r="D498" s="4">
        <v>2.6246999999999998</v>
      </c>
      <c r="E498" s="4">
        <v>26246.905755</v>
      </c>
      <c r="F498" s="4">
        <v>11.7</v>
      </c>
      <c r="G498" s="4">
        <v>6.7</v>
      </c>
      <c r="H498" s="4">
        <v>157</v>
      </c>
      <c r="J498" s="4">
        <v>0</v>
      </c>
      <c r="K498" s="4">
        <v>0.83779999999999999</v>
      </c>
      <c r="L498" s="4">
        <v>11.140499999999999</v>
      </c>
      <c r="M498" s="4">
        <v>2.1991000000000001</v>
      </c>
      <c r="N498" s="4">
        <v>9.7885000000000009</v>
      </c>
      <c r="O498" s="4">
        <v>5.5993000000000004</v>
      </c>
      <c r="P498" s="4">
        <v>15.4</v>
      </c>
      <c r="Q498" s="4">
        <v>7.6035000000000004</v>
      </c>
      <c r="R498" s="4">
        <v>4.3494000000000002</v>
      </c>
      <c r="S498" s="4">
        <v>12</v>
      </c>
      <c r="T498" s="4">
        <v>156.97659999999999</v>
      </c>
      <c r="W498" s="4">
        <v>0</v>
      </c>
      <c r="X498" s="4">
        <v>0</v>
      </c>
      <c r="Y498" s="4">
        <v>11.9</v>
      </c>
      <c r="Z498" s="4">
        <v>854</v>
      </c>
      <c r="AA498" s="4">
        <v>869</v>
      </c>
      <c r="AB498" s="4">
        <v>828</v>
      </c>
      <c r="AC498" s="4">
        <v>89</v>
      </c>
      <c r="AD498" s="4">
        <v>13.86</v>
      </c>
      <c r="AE498" s="4">
        <v>0.32</v>
      </c>
      <c r="AF498" s="4">
        <v>991</v>
      </c>
      <c r="AG498" s="4">
        <v>-7.3</v>
      </c>
      <c r="AH498" s="4">
        <v>10</v>
      </c>
      <c r="AI498" s="4">
        <v>27</v>
      </c>
      <c r="AJ498" s="4">
        <v>138</v>
      </c>
      <c r="AK498" s="4">
        <v>137.69999999999999</v>
      </c>
      <c r="AL498" s="4">
        <v>5</v>
      </c>
      <c r="AM498" s="4">
        <v>142</v>
      </c>
      <c r="AN498" s="4" t="s">
        <v>155</v>
      </c>
      <c r="AO498" s="4">
        <v>2</v>
      </c>
      <c r="AP498" s="5">
        <v>0.83620370370370367</v>
      </c>
      <c r="AQ498" s="4">
        <v>47.164245999999999</v>
      </c>
      <c r="AR498" s="4">
        <v>-88.487814</v>
      </c>
      <c r="AS498" s="4">
        <v>317.10000000000002</v>
      </c>
      <c r="AT498" s="4">
        <v>25.1</v>
      </c>
      <c r="AU498" s="4">
        <v>12</v>
      </c>
      <c r="AV498" s="4">
        <v>8</v>
      </c>
      <c r="AW498" s="4" t="s">
        <v>433</v>
      </c>
      <c r="AX498" s="4">
        <v>1.3</v>
      </c>
      <c r="AY498" s="4">
        <v>1.5416000000000001</v>
      </c>
      <c r="AZ498" s="4">
        <v>2.3416000000000001</v>
      </c>
      <c r="BA498" s="4">
        <v>11.154</v>
      </c>
      <c r="BB498" s="4">
        <v>10.43</v>
      </c>
      <c r="BC498" s="4">
        <v>0.94</v>
      </c>
      <c r="BD498" s="4">
        <v>19.355</v>
      </c>
      <c r="BE498" s="4">
        <v>2017.3510000000001</v>
      </c>
      <c r="BF498" s="4">
        <v>253.44900000000001</v>
      </c>
      <c r="BG498" s="4">
        <v>0.186</v>
      </c>
      <c r="BH498" s="4">
        <v>0.106</v>
      </c>
      <c r="BI498" s="4">
        <v>0.29199999999999998</v>
      </c>
      <c r="BJ498" s="4">
        <v>0.14399999999999999</v>
      </c>
      <c r="BK498" s="4">
        <v>8.2000000000000003E-2</v>
      </c>
      <c r="BL498" s="4">
        <v>0.22700000000000001</v>
      </c>
      <c r="BM498" s="4">
        <v>1.1787000000000001</v>
      </c>
      <c r="BQ498" s="4">
        <v>0</v>
      </c>
      <c r="BR498" s="4">
        <v>0.17424899999999999</v>
      </c>
      <c r="BS498" s="4">
        <v>-5</v>
      </c>
      <c r="BT498" s="4">
        <v>8.4460000000000004E-3</v>
      </c>
      <c r="BU498" s="4">
        <v>4.2582100000000001</v>
      </c>
      <c r="BV498" s="4">
        <v>0.17060900000000001</v>
      </c>
    </row>
    <row r="499" spans="1:74" x14ac:dyDescent="0.25">
      <c r="A499" s="2">
        <v>42804</v>
      </c>
      <c r="B499" s="3">
        <v>0.62791910879629631</v>
      </c>
      <c r="C499" s="4">
        <v>13.749000000000001</v>
      </c>
      <c r="D499" s="4">
        <v>1.6616</v>
      </c>
      <c r="E499" s="4">
        <v>16615.979643999999</v>
      </c>
      <c r="F499" s="4">
        <v>11.6</v>
      </c>
      <c r="G499" s="4">
        <v>6.6</v>
      </c>
      <c r="H499" s="4">
        <v>157.9</v>
      </c>
      <c r="J499" s="4">
        <v>0</v>
      </c>
      <c r="K499" s="4">
        <v>0.84389999999999998</v>
      </c>
      <c r="L499" s="4">
        <v>11.6035</v>
      </c>
      <c r="M499" s="4">
        <v>1.4023000000000001</v>
      </c>
      <c r="N499" s="4">
        <v>9.7896000000000001</v>
      </c>
      <c r="O499" s="4">
        <v>5.57</v>
      </c>
      <c r="P499" s="4">
        <v>15.4</v>
      </c>
      <c r="Q499" s="4">
        <v>7.5923999999999996</v>
      </c>
      <c r="R499" s="4">
        <v>4.3197999999999999</v>
      </c>
      <c r="S499" s="4">
        <v>11.9</v>
      </c>
      <c r="T499" s="4">
        <v>157.90940000000001</v>
      </c>
      <c r="W499" s="4">
        <v>0</v>
      </c>
      <c r="X499" s="4">
        <v>0</v>
      </c>
      <c r="Y499" s="4">
        <v>12</v>
      </c>
      <c r="Z499" s="4">
        <v>854</v>
      </c>
      <c r="AA499" s="4">
        <v>869</v>
      </c>
      <c r="AB499" s="4">
        <v>827</v>
      </c>
      <c r="AC499" s="4">
        <v>89.3</v>
      </c>
      <c r="AD499" s="4">
        <v>13.43</v>
      </c>
      <c r="AE499" s="4">
        <v>0.31</v>
      </c>
      <c r="AF499" s="4">
        <v>991</v>
      </c>
      <c r="AG499" s="4">
        <v>-7.7</v>
      </c>
      <c r="AH499" s="4">
        <v>10</v>
      </c>
      <c r="AI499" s="4">
        <v>27</v>
      </c>
      <c r="AJ499" s="4">
        <v>138</v>
      </c>
      <c r="AK499" s="4">
        <v>137</v>
      </c>
      <c r="AL499" s="4">
        <v>5</v>
      </c>
      <c r="AM499" s="4">
        <v>142</v>
      </c>
      <c r="AN499" s="4" t="s">
        <v>155</v>
      </c>
      <c r="AO499" s="4">
        <v>2</v>
      </c>
      <c r="AP499" s="5">
        <v>0.83621527777777782</v>
      </c>
      <c r="AQ499" s="4">
        <v>47.164223</v>
      </c>
      <c r="AR499" s="4">
        <v>-88.487941000000006</v>
      </c>
      <c r="AS499" s="4">
        <v>317.3</v>
      </c>
      <c r="AT499" s="4">
        <v>22.6</v>
      </c>
      <c r="AU499" s="4">
        <v>12</v>
      </c>
      <c r="AV499" s="4">
        <v>8</v>
      </c>
      <c r="AW499" s="4" t="s">
        <v>433</v>
      </c>
      <c r="AX499" s="4">
        <v>1.2292000000000001</v>
      </c>
      <c r="AY499" s="4">
        <v>1.6</v>
      </c>
      <c r="AZ499" s="4">
        <v>2.4</v>
      </c>
      <c r="BA499" s="4">
        <v>11.154</v>
      </c>
      <c r="BB499" s="4">
        <v>10.86</v>
      </c>
      <c r="BC499" s="4">
        <v>0.97</v>
      </c>
      <c r="BD499" s="4">
        <v>18.492999999999999</v>
      </c>
      <c r="BE499" s="4">
        <v>2155.2269999999999</v>
      </c>
      <c r="BF499" s="4">
        <v>165.774</v>
      </c>
      <c r="BG499" s="4">
        <v>0.19</v>
      </c>
      <c r="BH499" s="4">
        <v>0.108</v>
      </c>
      <c r="BI499" s="4">
        <v>0.29899999999999999</v>
      </c>
      <c r="BJ499" s="4">
        <v>0.14799999999999999</v>
      </c>
      <c r="BK499" s="4">
        <v>8.4000000000000005E-2</v>
      </c>
      <c r="BL499" s="4">
        <v>0.23200000000000001</v>
      </c>
      <c r="BM499" s="4">
        <v>1.2161999999999999</v>
      </c>
      <c r="BQ499" s="4">
        <v>0</v>
      </c>
      <c r="BR499" s="4">
        <v>0.206263</v>
      </c>
      <c r="BS499" s="4">
        <v>-5</v>
      </c>
      <c r="BT499" s="4">
        <v>7.2769999999999996E-3</v>
      </c>
      <c r="BU499" s="4">
        <v>5.0405519999999999</v>
      </c>
      <c r="BV499" s="4">
        <v>0.14699499999999999</v>
      </c>
    </row>
    <row r="500" spans="1:74" x14ac:dyDescent="0.25">
      <c r="A500" s="2">
        <v>42804</v>
      </c>
      <c r="B500" s="3">
        <v>0.62793068287037035</v>
      </c>
      <c r="C500" s="4">
        <v>14.113</v>
      </c>
      <c r="D500" s="4">
        <v>0.99609999999999999</v>
      </c>
      <c r="E500" s="4">
        <v>9961.1983810000002</v>
      </c>
      <c r="F500" s="4">
        <v>11.6</v>
      </c>
      <c r="G500" s="4">
        <v>6.6</v>
      </c>
      <c r="H500" s="4">
        <v>101.5</v>
      </c>
      <c r="J500" s="4">
        <v>0</v>
      </c>
      <c r="K500" s="4">
        <v>0.84760000000000002</v>
      </c>
      <c r="L500" s="4">
        <v>11.962199999999999</v>
      </c>
      <c r="M500" s="4">
        <v>0.84430000000000005</v>
      </c>
      <c r="N500" s="4">
        <v>9.8323</v>
      </c>
      <c r="O500" s="4">
        <v>5.5941999999999998</v>
      </c>
      <c r="P500" s="4">
        <v>15.4</v>
      </c>
      <c r="Q500" s="4">
        <v>7.6504000000000003</v>
      </c>
      <c r="R500" s="4">
        <v>4.3528000000000002</v>
      </c>
      <c r="S500" s="4">
        <v>12</v>
      </c>
      <c r="T500" s="4">
        <v>101.5355</v>
      </c>
      <c r="W500" s="4">
        <v>0</v>
      </c>
      <c r="X500" s="4">
        <v>0</v>
      </c>
      <c r="Y500" s="4">
        <v>11.9</v>
      </c>
      <c r="Z500" s="4">
        <v>855</v>
      </c>
      <c r="AA500" s="4">
        <v>868</v>
      </c>
      <c r="AB500" s="4">
        <v>826</v>
      </c>
      <c r="AC500" s="4">
        <v>90</v>
      </c>
      <c r="AD500" s="4">
        <v>14.32</v>
      </c>
      <c r="AE500" s="4">
        <v>0.33</v>
      </c>
      <c r="AF500" s="4">
        <v>991</v>
      </c>
      <c r="AG500" s="4">
        <v>-7</v>
      </c>
      <c r="AH500" s="4">
        <v>10</v>
      </c>
      <c r="AI500" s="4">
        <v>27</v>
      </c>
      <c r="AJ500" s="4">
        <v>138</v>
      </c>
      <c r="AK500" s="4">
        <v>137.30000000000001</v>
      </c>
      <c r="AL500" s="4">
        <v>5.0999999999999996</v>
      </c>
      <c r="AM500" s="4">
        <v>142</v>
      </c>
      <c r="AN500" s="4" t="s">
        <v>155</v>
      </c>
      <c r="AO500" s="4">
        <v>2</v>
      </c>
      <c r="AP500" s="5">
        <v>0.83622685185185175</v>
      </c>
      <c r="AQ500" s="4">
        <v>47.164220999999998</v>
      </c>
      <c r="AR500" s="4">
        <v>-88.488061999999999</v>
      </c>
      <c r="AS500" s="4">
        <v>317.3</v>
      </c>
      <c r="AT500" s="4">
        <v>20.8</v>
      </c>
      <c r="AU500" s="4">
        <v>12</v>
      </c>
      <c r="AV500" s="4">
        <v>8</v>
      </c>
      <c r="AW500" s="4" t="s">
        <v>433</v>
      </c>
      <c r="AX500" s="4">
        <v>1.2</v>
      </c>
      <c r="AY500" s="4">
        <v>1.6708000000000001</v>
      </c>
      <c r="AZ500" s="4">
        <v>2.4</v>
      </c>
      <c r="BA500" s="4">
        <v>11.154</v>
      </c>
      <c r="BB500" s="4">
        <v>11.14</v>
      </c>
      <c r="BC500" s="4">
        <v>1</v>
      </c>
      <c r="BD500" s="4">
        <v>17.978999999999999</v>
      </c>
      <c r="BE500" s="4">
        <v>2257.5010000000002</v>
      </c>
      <c r="BF500" s="4">
        <v>101.41500000000001</v>
      </c>
      <c r="BG500" s="4">
        <v>0.19400000000000001</v>
      </c>
      <c r="BH500" s="4">
        <v>0.111</v>
      </c>
      <c r="BI500" s="4">
        <v>0.30499999999999999</v>
      </c>
      <c r="BJ500" s="4">
        <v>0.151</v>
      </c>
      <c r="BK500" s="4">
        <v>8.5999999999999993E-2</v>
      </c>
      <c r="BL500" s="4">
        <v>0.23699999999999999</v>
      </c>
      <c r="BM500" s="4">
        <v>0.79449999999999998</v>
      </c>
      <c r="BQ500" s="4">
        <v>0</v>
      </c>
      <c r="BR500" s="4">
        <v>0.22443199999999999</v>
      </c>
      <c r="BS500" s="4">
        <v>-5</v>
      </c>
      <c r="BT500" s="4">
        <v>7.7229999999999998E-3</v>
      </c>
      <c r="BU500" s="4">
        <v>5.4845569999999997</v>
      </c>
      <c r="BV500" s="4">
        <v>0.156005</v>
      </c>
    </row>
    <row r="501" spans="1:74" x14ac:dyDescent="0.25">
      <c r="A501" s="2">
        <v>42804</v>
      </c>
      <c r="B501" s="3">
        <v>0.6279422569444445</v>
      </c>
      <c r="C501" s="4">
        <v>14.138</v>
      </c>
      <c r="D501" s="4">
        <v>0.63129999999999997</v>
      </c>
      <c r="E501" s="4">
        <v>6313.4625109999997</v>
      </c>
      <c r="F501" s="4">
        <v>11.6</v>
      </c>
      <c r="G501" s="4">
        <v>8.5</v>
      </c>
      <c r="H501" s="4">
        <v>129.19999999999999</v>
      </c>
      <c r="J501" s="4">
        <v>0</v>
      </c>
      <c r="K501" s="4">
        <v>0.85119999999999996</v>
      </c>
      <c r="L501" s="4">
        <v>12.0336</v>
      </c>
      <c r="M501" s="4">
        <v>0.53739999999999999</v>
      </c>
      <c r="N501" s="4">
        <v>9.8447999999999993</v>
      </c>
      <c r="O501" s="4">
        <v>7.2446000000000002</v>
      </c>
      <c r="P501" s="4">
        <v>17.100000000000001</v>
      </c>
      <c r="Q501" s="4">
        <v>7.6601999999999997</v>
      </c>
      <c r="R501" s="4">
        <v>5.6368999999999998</v>
      </c>
      <c r="S501" s="4">
        <v>13.3</v>
      </c>
      <c r="T501" s="4">
        <v>129.17099999999999</v>
      </c>
      <c r="W501" s="4">
        <v>0</v>
      </c>
      <c r="X501" s="4">
        <v>0</v>
      </c>
      <c r="Y501" s="4">
        <v>12</v>
      </c>
      <c r="Z501" s="4">
        <v>854</v>
      </c>
      <c r="AA501" s="4">
        <v>868</v>
      </c>
      <c r="AB501" s="4">
        <v>826</v>
      </c>
      <c r="AC501" s="4">
        <v>90</v>
      </c>
      <c r="AD501" s="4">
        <v>14.32</v>
      </c>
      <c r="AE501" s="4">
        <v>0.33</v>
      </c>
      <c r="AF501" s="4">
        <v>991</v>
      </c>
      <c r="AG501" s="4">
        <v>-7</v>
      </c>
      <c r="AH501" s="4">
        <v>10</v>
      </c>
      <c r="AI501" s="4">
        <v>27</v>
      </c>
      <c r="AJ501" s="4">
        <v>138</v>
      </c>
      <c r="AK501" s="4">
        <v>137.69999999999999</v>
      </c>
      <c r="AL501" s="4">
        <v>5.3</v>
      </c>
      <c r="AM501" s="4">
        <v>142</v>
      </c>
      <c r="AN501" s="4" t="s">
        <v>155</v>
      </c>
      <c r="AO501" s="4">
        <v>2</v>
      </c>
      <c r="AP501" s="5">
        <v>0.8362384259259259</v>
      </c>
      <c r="AQ501" s="4">
        <v>47.164242000000002</v>
      </c>
      <c r="AR501" s="4">
        <v>-88.488176999999993</v>
      </c>
      <c r="AS501" s="4">
        <v>317.2</v>
      </c>
      <c r="AT501" s="4">
        <v>20</v>
      </c>
      <c r="AU501" s="4">
        <v>12</v>
      </c>
      <c r="AV501" s="4">
        <v>8</v>
      </c>
      <c r="AW501" s="4" t="s">
        <v>433</v>
      </c>
      <c r="AX501" s="4">
        <v>1.2707999999999999</v>
      </c>
      <c r="AY501" s="4">
        <v>1.7707999999999999</v>
      </c>
      <c r="AZ501" s="4">
        <v>2.4708000000000001</v>
      </c>
      <c r="BA501" s="4">
        <v>11.154</v>
      </c>
      <c r="BB501" s="4">
        <v>11.42</v>
      </c>
      <c r="BC501" s="4">
        <v>1.02</v>
      </c>
      <c r="BD501" s="4">
        <v>17.488</v>
      </c>
      <c r="BE501" s="4">
        <v>2313.1289999999999</v>
      </c>
      <c r="BF501" s="4">
        <v>65.744</v>
      </c>
      <c r="BG501" s="4">
        <v>0.19800000000000001</v>
      </c>
      <c r="BH501" s="4">
        <v>0.14599999999999999</v>
      </c>
      <c r="BI501" s="4">
        <v>0.34399999999999997</v>
      </c>
      <c r="BJ501" s="4">
        <v>0.154</v>
      </c>
      <c r="BK501" s="4">
        <v>0.113</v>
      </c>
      <c r="BL501" s="4">
        <v>0.26800000000000002</v>
      </c>
      <c r="BM501" s="4">
        <v>1.0296000000000001</v>
      </c>
      <c r="BQ501" s="4">
        <v>0</v>
      </c>
      <c r="BR501" s="4">
        <v>0.23710800000000001</v>
      </c>
      <c r="BS501" s="4">
        <v>-5</v>
      </c>
      <c r="BT501" s="4">
        <v>7.0000000000000001E-3</v>
      </c>
      <c r="BU501" s="4">
        <v>5.794327</v>
      </c>
      <c r="BV501" s="4">
        <v>0.1414</v>
      </c>
    </row>
    <row r="502" spans="1:74" x14ac:dyDescent="0.25">
      <c r="A502" s="2">
        <v>42804</v>
      </c>
      <c r="B502" s="3">
        <v>0.62795383101851854</v>
      </c>
      <c r="C502" s="4">
        <v>14.153</v>
      </c>
      <c r="D502" s="4">
        <v>0.37440000000000001</v>
      </c>
      <c r="E502" s="4">
        <v>3743.959562</v>
      </c>
      <c r="F502" s="4">
        <v>11.4</v>
      </c>
      <c r="G502" s="4">
        <v>18</v>
      </c>
      <c r="H502" s="4">
        <v>77.900000000000006</v>
      </c>
      <c r="J502" s="4">
        <v>0</v>
      </c>
      <c r="K502" s="4">
        <v>0.8538</v>
      </c>
      <c r="L502" s="4">
        <v>12.083299999999999</v>
      </c>
      <c r="M502" s="4">
        <v>0.3196</v>
      </c>
      <c r="N502" s="4">
        <v>9.7187999999999999</v>
      </c>
      <c r="O502" s="4">
        <v>15.339499999999999</v>
      </c>
      <c r="P502" s="4">
        <v>25.1</v>
      </c>
      <c r="Q502" s="4">
        <v>7.5621999999999998</v>
      </c>
      <c r="R502" s="4">
        <v>11.935700000000001</v>
      </c>
      <c r="S502" s="4">
        <v>19.5</v>
      </c>
      <c r="T502" s="4">
        <v>77.873099999999994</v>
      </c>
      <c r="W502" s="4">
        <v>0</v>
      </c>
      <c r="X502" s="4">
        <v>0</v>
      </c>
      <c r="Y502" s="4">
        <v>12</v>
      </c>
      <c r="Z502" s="4">
        <v>854</v>
      </c>
      <c r="AA502" s="4">
        <v>868</v>
      </c>
      <c r="AB502" s="4">
        <v>825</v>
      </c>
      <c r="AC502" s="4">
        <v>90</v>
      </c>
      <c r="AD502" s="4">
        <v>14.32</v>
      </c>
      <c r="AE502" s="4">
        <v>0.33</v>
      </c>
      <c r="AF502" s="4">
        <v>991</v>
      </c>
      <c r="AG502" s="4">
        <v>-7</v>
      </c>
      <c r="AH502" s="4">
        <v>10</v>
      </c>
      <c r="AI502" s="4">
        <v>27</v>
      </c>
      <c r="AJ502" s="4">
        <v>138</v>
      </c>
      <c r="AK502" s="4">
        <v>137.30000000000001</v>
      </c>
      <c r="AL502" s="4">
        <v>5.4</v>
      </c>
      <c r="AM502" s="4">
        <v>142</v>
      </c>
      <c r="AN502" s="4" t="s">
        <v>155</v>
      </c>
      <c r="AO502" s="4">
        <v>2</v>
      </c>
      <c r="AP502" s="5">
        <v>0.83625000000000005</v>
      </c>
      <c r="AQ502" s="4">
        <v>47.164268</v>
      </c>
      <c r="AR502" s="4">
        <v>-88.488298</v>
      </c>
      <c r="AS502" s="4">
        <v>317.10000000000002</v>
      </c>
      <c r="AT502" s="4">
        <v>20.3</v>
      </c>
      <c r="AU502" s="4">
        <v>12</v>
      </c>
      <c r="AV502" s="4">
        <v>8</v>
      </c>
      <c r="AW502" s="4" t="s">
        <v>433</v>
      </c>
      <c r="AX502" s="4">
        <v>1.3</v>
      </c>
      <c r="AY502" s="4">
        <v>1.8</v>
      </c>
      <c r="AZ502" s="4">
        <v>2.5</v>
      </c>
      <c r="BA502" s="4">
        <v>11.154</v>
      </c>
      <c r="BB502" s="4">
        <v>11.63</v>
      </c>
      <c r="BC502" s="4">
        <v>1.04</v>
      </c>
      <c r="BD502" s="4">
        <v>17.128</v>
      </c>
      <c r="BE502" s="4">
        <v>2355.201</v>
      </c>
      <c r="BF502" s="4">
        <v>39.654000000000003</v>
      </c>
      <c r="BG502" s="4">
        <v>0.19800000000000001</v>
      </c>
      <c r="BH502" s="4">
        <v>0.313</v>
      </c>
      <c r="BI502" s="4">
        <v>0.51100000000000001</v>
      </c>
      <c r="BJ502" s="4">
        <v>0.154</v>
      </c>
      <c r="BK502" s="4">
        <v>0.24399999999999999</v>
      </c>
      <c r="BL502" s="4">
        <v>0.39800000000000002</v>
      </c>
      <c r="BM502" s="4">
        <v>0.62939999999999996</v>
      </c>
      <c r="BQ502" s="4">
        <v>0</v>
      </c>
      <c r="BR502" s="4">
        <v>0.25246499999999999</v>
      </c>
      <c r="BS502" s="4">
        <v>-5</v>
      </c>
      <c r="BT502" s="4">
        <v>7.554E-3</v>
      </c>
      <c r="BU502" s="4">
        <v>6.169613</v>
      </c>
      <c r="BV502" s="4">
        <v>0.152591</v>
      </c>
    </row>
    <row r="503" spans="1:74" x14ac:dyDescent="0.25">
      <c r="A503" s="2">
        <v>42804</v>
      </c>
      <c r="B503" s="3">
        <v>0.62796540509259258</v>
      </c>
      <c r="C503" s="4">
        <v>14.16</v>
      </c>
      <c r="D503" s="4">
        <v>0.22450000000000001</v>
      </c>
      <c r="E503" s="4">
        <v>2244.6574230000001</v>
      </c>
      <c r="F503" s="4">
        <v>11.3</v>
      </c>
      <c r="G503" s="4">
        <v>18.399999999999999</v>
      </c>
      <c r="H503" s="4">
        <v>40.1</v>
      </c>
      <c r="J503" s="4">
        <v>0</v>
      </c>
      <c r="K503" s="4">
        <v>0.85529999999999995</v>
      </c>
      <c r="L503" s="4">
        <v>12.1111</v>
      </c>
      <c r="M503" s="4">
        <v>0.192</v>
      </c>
      <c r="N503" s="4">
        <v>9.6649999999999991</v>
      </c>
      <c r="O503" s="4">
        <v>15.7423</v>
      </c>
      <c r="P503" s="4">
        <v>25.4</v>
      </c>
      <c r="Q503" s="4">
        <v>7.5121000000000002</v>
      </c>
      <c r="R503" s="4">
        <v>12.2357</v>
      </c>
      <c r="S503" s="4">
        <v>19.7</v>
      </c>
      <c r="T503" s="4">
        <v>40.1</v>
      </c>
      <c r="W503" s="4">
        <v>0</v>
      </c>
      <c r="X503" s="4">
        <v>0</v>
      </c>
      <c r="Y503" s="4">
        <v>11.9</v>
      </c>
      <c r="Z503" s="4">
        <v>854</v>
      </c>
      <c r="AA503" s="4">
        <v>869</v>
      </c>
      <c r="AB503" s="4">
        <v>825</v>
      </c>
      <c r="AC503" s="4">
        <v>90</v>
      </c>
      <c r="AD503" s="4">
        <v>14.02</v>
      </c>
      <c r="AE503" s="4">
        <v>0.32</v>
      </c>
      <c r="AF503" s="4">
        <v>990</v>
      </c>
      <c r="AG503" s="4">
        <v>-7.3</v>
      </c>
      <c r="AH503" s="4">
        <v>10</v>
      </c>
      <c r="AI503" s="4">
        <v>27</v>
      </c>
      <c r="AJ503" s="4">
        <v>138</v>
      </c>
      <c r="AK503" s="4">
        <v>137.69999999999999</v>
      </c>
      <c r="AL503" s="4">
        <v>5.4</v>
      </c>
      <c r="AM503" s="4">
        <v>142</v>
      </c>
      <c r="AN503" s="4" t="s">
        <v>155</v>
      </c>
      <c r="AO503" s="4">
        <v>2</v>
      </c>
      <c r="AP503" s="5">
        <v>0.83626157407407409</v>
      </c>
      <c r="AQ503" s="4">
        <v>47.164290999999999</v>
      </c>
      <c r="AR503" s="4">
        <v>-88.488425000000007</v>
      </c>
      <c r="AS503" s="4">
        <v>317</v>
      </c>
      <c r="AT503" s="4">
        <v>21</v>
      </c>
      <c r="AU503" s="4">
        <v>12</v>
      </c>
      <c r="AV503" s="4">
        <v>8</v>
      </c>
      <c r="AW503" s="4" t="s">
        <v>433</v>
      </c>
      <c r="AX503" s="4">
        <v>1.583083</v>
      </c>
      <c r="AY503" s="4">
        <v>2.0123120000000001</v>
      </c>
      <c r="AZ503" s="4">
        <v>2.8538540000000001</v>
      </c>
      <c r="BA503" s="4">
        <v>11.154</v>
      </c>
      <c r="BB503" s="4">
        <v>11.76</v>
      </c>
      <c r="BC503" s="4">
        <v>1.05</v>
      </c>
      <c r="BD503" s="4">
        <v>16.917000000000002</v>
      </c>
      <c r="BE503" s="4">
        <v>2380.569</v>
      </c>
      <c r="BF503" s="4">
        <v>24.018000000000001</v>
      </c>
      <c r="BG503" s="4">
        <v>0.19900000000000001</v>
      </c>
      <c r="BH503" s="4">
        <v>0.32400000000000001</v>
      </c>
      <c r="BI503" s="4">
        <v>0.52300000000000002</v>
      </c>
      <c r="BJ503" s="4">
        <v>0.155</v>
      </c>
      <c r="BK503" s="4">
        <v>0.252</v>
      </c>
      <c r="BL503" s="4">
        <v>0.40600000000000003</v>
      </c>
      <c r="BM503" s="4">
        <v>0.32679999999999998</v>
      </c>
      <c r="BQ503" s="4">
        <v>0</v>
      </c>
      <c r="BR503" s="4">
        <v>0.28278399999999998</v>
      </c>
      <c r="BS503" s="4">
        <v>-5</v>
      </c>
      <c r="BT503" s="4">
        <v>8.4460000000000004E-3</v>
      </c>
      <c r="BU503" s="4">
        <v>6.9105340000000002</v>
      </c>
      <c r="BV503" s="4">
        <v>0.17060900000000001</v>
      </c>
    </row>
    <row r="504" spans="1:74" x14ac:dyDescent="0.25">
      <c r="A504" s="2">
        <v>42804</v>
      </c>
      <c r="B504" s="3">
        <v>0.62797697916666662</v>
      </c>
      <c r="C504" s="4">
        <v>14.182</v>
      </c>
      <c r="D504" s="4">
        <v>0.1351</v>
      </c>
      <c r="E504" s="4">
        <v>1351.35274</v>
      </c>
      <c r="F504" s="4">
        <v>11.4</v>
      </c>
      <c r="G504" s="4">
        <v>32.200000000000003</v>
      </c>
      <c r="H504" s="4">
        <v>39.4</v>
      </c>
      <c r="J504" s="4">
        <v>0</v>
      </c>
      <c r="K504" s="4">
        <v>0.85599999999999998</v>
      </c>
      <c r="L504" s="4">
        <v>12.140700000000001</v>
      </c>
      <c r="M504" s="4">
        <v>0.1157</v>
      </c>
      <c r="N504" s="4">
        <v>9.7590000000000003</v>
      </c>
      <c r="O504" s="4">
        <v>27.564800000000002</v>
      </c>
      <c r="P504" s="4">
        <v>37.299999999999997</v>
      </c>
      <c r="Q504" s="4">
        <v>7.5716999999999999</v>
      </c>
      <c r="R504" s="4">
        <v>21.386600000000001</v>
      </c>
      <c r="S504" s="4">
        <v>29</v>
      </c>
      <c r="T504" s="4">
        <v>39.3996</v>
      </c>
      <c r="W504" s="4">
        <v>0</v>
      </c>
      <c r="X504" s="4">
        <v>0</v>
      </c>
      <c r="Y504" s="4">
        <v>12</v>
      </c>
      <c r="Z504" s="4">
        <v>854</v>
      </c>
      <c r="AA504" s="4">
        <v>868</v>
      </c>
      <c r="AB504" s="4">
        <v>825</v>
      </c>
      <c r="AC504" s="4">
        <v>90</v>
      </c>
      <c r="AD504" s="4">
        <v>13.54</v>
      </c>
      <c r="AE504" s="4">
        <v>0.31</v>
      </c>
      <c r="AF504" s="4">
        <v>991</v>
      </c>
      <c r="AG504" s="4">
        <v>-7.7</v>
      </c>
      <c r="AH504" s="4">
        <v>10</v>
      </c>
      <c r="AI504" s="4">
        <v>27</v>
      </c>
      <c r="AJ504" s="4">
        <v>138</v>
      </c>
      <c r="AK504" s="4">
        <v>136.4</v>
      </c>
      <c r="AL504" s="4">
        <v>5.4</v>
      </c>
      <c r="AM504" s="4">
        <v>142</v>
      </c>
      <c r="AN504" s="4" t="s">
        <v>155</v>
      </c>
      <c r="AO504" s="4">
        <v>2</v>
      </c>
      <c r="AP504" s="5">
        <v>0.83627314814814813</v>
      </c>
      <c r="AQ504" s="4">
        <v>47.164313999999997</v>
      </c>
      <c r="AR504" s="4">
        <v>-88.488546999999997</v>
      </c>
      <c r="AS504" s="4">
        <v>317</v>
      </c>
      <c r="AT504" s="4">
        <v>21.2</v>
      </c>
      <c r="AU504" s="4">
        <v>12</v>
      </c>
      <c r="AV504" s="4">
        <v>8</v>
      </c>
      <c r="AW504" s="4" t="s">
        <v>433</v>
      </c>
      <c r="AX504" s="4">
        <v>1.7</v>
      </c>
      <c r="AY504" s="4">
        <v>2.1</v>
      </c>
      <c r="AZ504" s="4">
        <v>3</v>
      </c>
      <c r="BA504" s="4">
        <v>11.154</v>
      </c>
      <c r="BB504" s="4">
        <v>11.82</v>
      </c>
      <c r="BC504" s="4">
        <v>1.06</v>
      </c>
      <c r="BD504" s="4">
        <v>16.815999999999999</v>
      </c>
      <c r="BE504" s="4">
        <v>2395.5250000000001</v>
      </c>
      <c r="BF504" s="4">
        <v>14.528</v>
      </c>
      <c r="BG504" s="4">
        <v>0.20200000000000001</v>
      </c>
      <c r="BH504" s="4">
        <v>0.56999999999999995</v>
      </c>
      <c r="BI504" s="4">
        <v>0.77100000000000002</v>
      </c>
      <c r="BJ504" s="4">
        <v>0.156</v>
      </c>
      <c r="BK504" s="4">
        <v>0.442</v>
      </c>
      <c r="BL504" s="4">
        <v>0.59799999999999998</v>
      </c>
      <c r="BM504" s="4">
        <v>0.32229999999999998</v>
      </c>
      <c r="BQ504" s="4">
        <v>0</v>
      </c>
      <c r="BR504" s="4">
        <v>0.28143200000000002</v>
      </c>
      <c r="BS504" s="4">
        <v>-5</v>
      </c>
      <c r="BT504" s="4">
        <v>7.2769999999999996E-3</v>
      </c>
      <c r="BU504" s="4">
        <v>6.8774949999999997</v>
      </c>
      <c r="BV504" s="4">
        <v>0.14699499999999999</v>
      </c>
    </row>
    <row r="505" spans="1:74" x14ac:dyDescent="0.25">
      <c r="A505" s="2">
        <v>42804</v>
      </c>
      <c r="B505" s="3">
        <v>0.62798855324074077</v>
      </c>
      <c r="C505" s="4">
        <v>14.236000000000001</v>
      </c>
      <c r="D505" s="4">
        <v>8.6499999999999994E-2</v>
      </c>
      <c r="E505" s="4">
        <v>865.47445300000004</v>
      </c>
      <c r="F505" s="4">
        <v>11.4</v>
      </c>
      <c r="G505" s="4">
        <v>30</v>
      </c>
      <c r="H505" s="4">
        <v>31.2</v>
      </c>
      <c r="J505" s="4">
        <v>0</v>
      </c>
      <c r="K505" s="4">
        <v>0.85599999999999998</v>
      </c>
      <c r="L505" s="4">
        <v>12.185700000000001</v>
      </c>
      <c r="M505" s="4">
        <v>7.4099999999999999E-2</v>
      </c>
      <c r="N505" s="4">
        <v>9.7443000000000008</v>
      </c>
      <c r="O505" s="4">
        <v>25.717700000000001</v>
      </c>
      <c r="P505" s="4">
        <v>35.5</v>
      </c>
      <c r="Q505" s="4">
        <v>7.5819000000000001</v>
      </c>
      <c r="R505" s="4">
        <v>20.0107</v>
      </c>
      <c r="S505" s="4">
        <v>27.6</v>
      </c>
      <c r="T505" s="4">
        <v>31.1526</v>
      </c>
      <c r="W505" s="4">
        <v>0</v>
      </c>
      <c r="X505" s="4">
        <v>0</v>
      </c>
      <c r="Y505" s="4">
        <v>11.8</v>
      </c>
      <c r="Z505" s="4">
        <v>854</v>
      </c>
      <c r="AA505" s="4">
        <v>868</v>
      </c>
      <c r="AB505" s="4">
        <v>827</v>
      </c>
      <c r="AC505" s="4">
        <v>90</v>
      </c>
      <c r="AD505" s="4">
        <v>14.32</v>
      </c>
      <c r="AE505" s="4">
        <v>0.33</v>
      </c>
      <c r="AF505" s="4">
        <v>991</v>
      </c>
      <c r="AG505" s="4">
        <v>-7</v>
      </c>
      <c r="AH505" s="4">
        <v>10</v>
      </c>
      <c r="AI505" s="4">
        <v>27</v>
      </c>
      <c r="AJ505" s="4">
        <v>138</v>
      </c>
      <c r="AK505" s="4">
        <v>135</v>
      </c>
      <c r="AL505" s="4">
        <v>5.2</v>
      </c>
      <c r="AM505" s="4">
        <v>142</v>
      </c>
      <c r="AN505" s="4" t="s">
        <v>155</v>
      </c>
      <c r="AO505" s="4">
        <v>2</v>
      </c>
      <c r="AP505" s="5">
        <v>0.83628472222222217</v>
      </c>
      <c r="AQ505" s="4">
        <v>47.164335999999999</v>
      </c>
      <c r="AR505" s="4">
        <v>-88.488674000000003</v>
      </c>
      <c r="AS505" s="4">
        <v>316.89999999999998</v>
      </c>
      <c r="AT505" s="4">
        <v>21.6</v>
      </c>
      <c r="AU505" s="4">
        <v>12</v>
      </c>
      <c r="AV505" s="4">
        <v>8</v>
      </c>
      <c r="AW505" s="4" t="s">
        <v>433</v>
      </c>
      <c r="AX505" s="4">
        <v>1.3460000000000001</v>
      </c>
      <c r="AY505" s="4">
        <v>1.8875999999999999</v>
      </c>
      <c r="AZ505" s="4">
        <v>2.3628</v>
      </c>
      <c r="BA505" s="4">
        <v>11.154</v>
      </c>
      <c r="BB505" s="4">
        <v>11.82</v>
      </c>
      <c r="BC505" s="4">
        <v>1.06</v>
      </c>
      <c r="BD505" s="4">
        <v>16.827999999999999</v>
      </c>
      <c r="BE505" s="4">
        <v>2403.8980000000001</v>
      </c>
      <c r="BF505" s="4">
        <v>9.3010000000000002</v>
      </c>
      <c r="BG505" s="4">
        <v>0.20100000000000001</v>
      </c>
      <c r="BH505" s="4">
        <v>0.53100000000000003</v>
      </c>
      <c r="BI505" s="4">
        <v>0.73299999999999998</v>
      </c>
      <c r="BJ505" s="4">
        <v>0.157</v>
      </c>
      <c r="BK505" s="4">
        <v>0.41299999999999998</v>
      </c>
      <c r="BL505" s="4">
        <v>0.56999999999999995</v>
      </c>
      <c r="BM505" s="4">
        <v>0.25480000000000003</v>
      </c>
      <c r="BQ505" s="4">
        <v>0</v>
      </c>
      <c r="BR505" s="4">
        <v>0.29632399999999998</v>
      </c>
      <c r="BS505" s="4">
        <v>-5</v>
      </c>
      <c r="BT505" s="4">
        <v>8.0000000000000002E-3</v>
      </c>
      <c r="BU505" s="4">
        <v>7.2414170000000002</v>
      </c>
      <c r="BV505" s="4">
        <v>0.16159999999999999</v>
      </c>
    </row>
    <row r="506" spans="1:74" x14ac:dyDescent="0.25">
      <c r="A506" s="2">
        <v>42804</v>
      </c>
      <c r="B506" s="3">
        <v>0.6280001273148148</v>
      </c>
      <c r="C506" s="4">
        <v>14.27</v>
      </c>
      <c r="D506" s="4">
        <v>5.79E-2</v>
      </c>
      <c r="E506" s="4">
        <v>579.00840300000004</v>
      </c>
      <c r="F506" s="4">
        <v>11.2</v>
      </c>
      <c r="G506" s="4">
        <v>7.4</v>
      </c>
      <c r="H506" s="4">
        <v>61.1</v>
      </c>
      <c r="J506" s="4">
        <v>0</v>
      </c>
      <c r="K506" s="4">
        <v>0.85589999999999999</v>
      </c>
      <c r="L506" s="4">
        <v>12.2127</v>
      </c>
      <c r="M506" s="4">
        <v>4.9599999999999998E-2</v>
      </c>
      <c r="N506" s="4">
        <v>9.5854999999999997</v>
      </c>
      <c r="O506" s="4">
        <v>6.3333000000000004</v>
      </c>
      <c r="P506" s="4">
        <v>15.9</v>
      </c>
      <c r="Q506" s="4">
        <v>7.4584999999999999</v>
      </c>
      <c r="R506" s="4">
        <v>4.9279000000000002</v>
      </c>
      <c r="S506" s="4">
        <v>12.4</v>
      </c>
      <c r="T506" s="4">
        <v>61.112699999999997</v>
      </c>
      <c r="W506" s="4">
        <v>0</v>
      </c>
      <c r="X506" s="4">
        <v>0</v>
      </c>
      <c r="Y506" s="4">
        <v>11.7</v>
      </c>
      <c r="Z506" s="4">
        <v>856</v>
      </c>
      <c r="AA506" s="4">
        <v>871</v>
      </c>
      <c r="AB506" s="4">
        <v>829</v>
      </c>
      <c r="AC506" s="4">
        <v>90</v>
      </c>
      <c r="AD506" s="4">
        <v>14.32</v>
      </c>
      <c r="AE506" s="4">
        <v>0.33</v>
      </c>
      <c r="AF506" s="4">
        <v>991</v>
      </c>
      <c r="AG506" s="4">
        <v>-7</v>
      </c>
      <c r="AH506" s="4">
        <v>9.7230000000000008</v>
      </c>
      <c r="AI506" s="4">
        <v>27</v>
      </c>
      <c r="AJ506" s="4">
        <v>138</v>
      </c>
      <c r="AK506" s="4">
        <v>135.80000000000001</v>
      </c>
      <c r="AL506" s="4">
        <v>5</v>
      </c>
      <c r="AM506" s="4">
        <v>142</v>
      </c>
      <c r="AN506" s="4" t="s">
        <v>155</v>
      </c>
      <c r="AO506" s="4">
        <v>2</v>
      </c>
      <c r="AP506" s="5">
        <v>0.83629629629629632</v>
      </c>
      <c r="AQ506" s="4">
        <v>47.164346999999999</v>
      </c>
      <c r="AR506" s="4">
        <v>-88.488826000000003</v>
      </c>
      <c r="AS506" s="4">
        <v>316.89999999999998</v>
      </c>
      <c r="AT506" s="4">
        <v>25</v>
      </c>
      <c r="AU506" s="4">
        <v>12</v>
      </c>
      <c r="AV506" s="4">
        <v>8</v>
      </c>
      <c r="AW506" s="4" t="s">
        <v>433</v>
      </c>
      <c r="AX506" s="4">
        <v>1.2</v>
      </c>
      <c r="AY506" s="4">
        <v>1.8</v>
      </c>
      <c r="AZ506" s="4">
        <v>2.1707999999999998</v>
      </c>
      <c r="BA506" s="4">
        <v>11.154</v>
      </c>
      <c r="BB506" s="4">
        <v>11.82</v>
      </c>
      <c r="BC506" s="4">
        <v>1.06</v>
      </c>
      <c r="BD506" s="4">
        <v>16.843</v>
      </c>
      <c r="BE506" s="4">
        <v>2408.1469999999999</v>
      </c>
      <c r="BF506" s="4">
        <v>6.2190000000000003</v>
      </c>
      <c r="BG506" s="4">
        <v>0.19800000000000001</v>
      </c>
      <c r="BH506" s="4">
        <v>0.13100000000000001</v>
      </c>
      <c r="BI506" s="4">
        <v>0.32900000000000001</v>
      </c>
      <c r="BJ506" s="4">
        <v>0.154</v>
      </c>
      <c r="BK506" s="4">
        <v>0.10199999999999999</v>
      </c>
      <c r="BL506" s="4">
        <v>0.25600000000000001</v>
      </c>
      <c r="BM506" s="4">
        <v>0.49969999999999998</v>
      </c>
      <c r="BQ506" s="4">
        <v>0</v>
      </c>
      <c r="BR506" s="4">
        <v>0.29253499999999999</v>
      </c>
      <c r="BS506" s="4">
        <v>-5</v>
      </c>
      <c r="BT506" s="4">
        <v>7.7229999999999998E-3</v>
      </c>
      <c r="BU506" s="4">
        <v>7.1488240000000003</v>
      </c>
      <c r="BV506" s="4">
        <v>0.156005</v>
      </c>
    </row>
    <row r="507" spans="1:74" x14ac:dyDescent="0.25">
      <c r="A507" s="2">
        <v>42804</v>
      </c>
      <c r="B507" s="3">
        <v>0.62801170138888895</v>
      </c>
      <c r="C507" s="4">
        <v>14.262</v>
      </c>
      <c r="D507" s="4">
        <v>3.8300000000000001E-2</v>
      </c>
      <c r="E507" s="4">
        <v>383.22314</v>
      </c>
      <c r="F507" s="4">
        <v>13.2</v>
      </c>
      <c r="G507" s="4">
        <v>7.6</v>
      </c>
      <c r="H507" s="4">
        <v>38.799999999999997</v>
      </c>
      <c r="J507" s="4">
        <v>0</v>
      </c>
      <c r="K507" s="4">
        <v>0.85609999999999997</v>
      </c>
      <c r="L507" s="4">
        <v>12.2097</v>
      </c>
      <c r="M507" s="4">
        <v>3.2800000000000003E-2</v>
      </c>
      <c r="N507" s="4">
        <v>11.292899999999999</v>
      </c>
      <c r="O507" s="4">
        <v>6.5064000000000002</v>
      </c>
      <c r="P507" s="4">
        <v>17.8</v>
      </c>
      <c r="Q507" s="4">
        <v>8.7872000000000003</v>
      </c>
      <c r="R507" s="4">
        <v>5.0628000000000002</v>
      </c>
      <c r="S507" s="4">
        <v>13.8</v>
      </c>
      <c r="T507" s="4">
        <v>38.750799999999998</v>
      </c>
      <c r="W507" s="4">
        <v>0</v>
      </c>
      <c r="X507" s="4">
        <v>0</v>
      </c>
      <c r="Y507" s="4">
        <v>11.7</v>
      </c>
      <c r="Z507" s="4">
        <v>857</v>
      </c>
      <c r="AA507" s="4">
        <v>870</v>
      </c>
      <c r="AB507" s="4">
        <v>830</v>
      </c>
      <c r="AC507" s="4">
        <v>90</v>
      </c>
      <c r="AD507" s="4">
        <v>14.33</v>
      </c>
      <c r="AE507" s="4">
        <v>0.33</v>
      </c>
      <c r="AF507" s="4">
        <v>990</v>
      </c>
      <c r="AG507" s="4">
        <v>-7</v>
      </c>
      <c r="AH507" s="4">
        <v>9.2769999999999992</v>
      </c>
      <c r="AI507" s="4">
        <v>27</v>
      </c>
      <c r="AJ507" s="4">
        <v>137.69999999999999</v>
      </c>
      <c r="AK507" s="4">
        <v>137.4</v>
      </c>
      <c r="AL507" s="4">
        <v>4.9000000000000004</v>
      </c>
      <c r="AM507" s="4">
        <v>142</v>
      </c>
      <c r="AN507" s="4" t="s">
        <v>155</v>
      </c>
      <c r="AO507" s="4">
        <v>2</v>
      </c>
      <c r="AP507" s="5">
        <v>0.83630787037037047</v>
      </c>
      <c r="AQ507" s="4">
        <v>47.164335000000001</v>
      </c>
      <c r="AR507" s="4">
        <v>-88.488985999999997</v>
      </c>
      <c r="AS507" s="4">
        <v>317</v>
      </c>
      <c r="AT507" s="4">
        <v>26.7</v>
      </c>
      <c r="AU507" s="4">
        <v>12</v>
      </c>
      <c r="AV507" s="4">
        <v>8</v>
      </c>
      <c r="AW507" s="4" t="s">
        <v>433</v>
      </c>
      <c r="AX507" s="4">
        <v>1.2</v>
      </c>
      <c r="AY507" s="4">
        <v>1.8708</v>
      </c>
      <c r="AZ507" s="4">
        <v>2.2000000000000002</v>
      </c>
      <c r="BA507" s="4">
        <v>11.154</v>
      </c>
      <c r="BB507" s="4">
        <v>11.85</v>
      </c>
      <c r="BC507" s="4">
        <v>1.06</v>
      </c>
      <c r="BD507" s="4">
        <v>16.806999999999999</v>
      </c>
      <c r="BE507" s="4">
        <v>2411.8919999999998</v>
      </c>
      <c r="BF507" s="4">
        <v>4.125</v>
      </c>
      <c r="BG507" s="4">
        <v>0.23400000000000001</v>
      </c>
      <c r="BH507" s="4">
        <v>0.13500000000000001</v>
      </c>
      <c r="BI507" s="4">
        <v>0.36799999999999999</v>
      </c>
      <c r="BJ507" s="4">
        <v>0.182</v>
      </c>
      <c r="BK507" s="4">
        <v>0.105</v>
      </c>
      <c r="BL507" s="4">
        <v>0.28699999999999998</v>
      </c>
      <c r="BM507" s="4">
        <v>0.31740000000000002</v>
      </c>
      <c r="BQ507" s="4">
        <v>0</v>
      </c>
      <c r="BR507" s="4">
        <v>0.27135700000000001</v>
      </c>
      <c r="BS507" s="4">
        <v>-5</v>
      </c>
      <c r="BT507" s="4">
        <v>7.0000000000000001E-3</v>
      </c>
      <c r="BU507" s="4">
        <v>6.6312870000000004</v>
      </c>
      <c r="BV507" s="4">
        <v>0.1414</v>
      </c>
    </row>
    <row r="508" spans="1:74" x14ac:dyDescent="0.25">
      <c r="A508" s="2">
        <v>42804</v>
      </c>
      <c r="B508" s="3">
        <v>0.62802327546296299</v>
      </c>
      <c r="C508" s="4">
        <v>14.247</v>
      </c>
      <c r="D508" s="4">
        <v>2.18E-2</v>
      </c>
      <c r="E508" s="4">
        <v>217.93388400000001</v>
      </c>
      <c r="F508" s="4">
        <v>20.8</v>
      </c>
      <c r="G508" s="4">
        <v>7.7</v>
      </c>
      <c r="H508" s="4">
        <v>40.799999999999997</v>
      </c>
      <c r="J508" s="4">
        <v>0</v>
      </c>
      <c r="K508" s="4">
        <v>0.85629999999999995</v>
      </c>
      <c r="L508" s="4">
        <v>12.2004</v>
      </c>
      <c r="M508" s="4">
        <v>1.8700000000000001E-2</v>
      </c>
      <c r="N508" s="4">
        <v>17.807700000000001</v>
      </c>
      <c r="O508" s="4">
        <v>6.5792999999999999</v>
      </c>
      <c r="P508" s="4">
        <v>24.4</v>
      </c>
      <c r="Q508" s="4">
        <v>13.856</v>
      </c>
      <c r="R508" s="4">
        <v>5.1193</v>
      </c>
      <c r="S508" s="4">
        <v>19</v>
      </c>
      <c r="T508" s="4">
        <v>40.768000000000001</v>
      </c>
      <c r="W508" s="4">
        <v>0</v>
      </c>
      <c r="X508" s="4">
        <v>0</v>
      </c>
      <c r="Y508" s="4">
        <v>11.9</v>
      </c>
      <c r="Z508" s="4">
        <v>855</v>
      </c>
      <c r="AA508" s="4">
        <v>870</v>
      </c>
      <c r="AB508" s="4">
        <v>829</v>
      </c>
      <c r="AC508" s="4">
        <v>90</v>
      </c>
      <c r="AD508" s="4">
        <v>14.32</v>
      </c>
      <c r="AE508" s="4">
        <v>0.33</v>
      </c>
      <c r="AF508" s="4">
        <v>991</v>
      </c>
      <c r="AG508" s="4">
        <v>-7</v>
      </c>
      <c r="AH508" s="4">
        <v>9.7230000000000008</v>
      </c>
      <c r="AI508" s="4">
        <v>27</v>
      </c>
      <c r="AJ508" s="4">
        <v>137.30000000000001</v>
      </c>
      <c r="AK508" s="4">
        <v>136</v>
      </c>
      <c r="AL508" s="4">
        <v>4.7</v>
      </c>
      <c r="AM508" s="4">
        <v>142</v>
      </c>
      <c r="AN508" s="4" t="s">
        <v>155</v>
      </c>
      <c r="AO508" s="4">
        <v>2</v>
      </c>
      <c r="AP508" s="5">
        <v>0.83631944444444439</v>
      </c>
      <c r="AQ508" s="4">
        <v>47.164296999999998</v>
      </c>
      <c r="AR508" s="4">
        <v>-88.489148999999998</v>
      </c>
      <c r="AS508" s="4">
        <v>317.10000000000002</v>
      </c>
      <c r="AT508" s="4">
        <v>27.5</v>
      </c>
      <c r="AU508" s="4">
        <v>12</v>
      </c>
      <c r="AV508" s="4">
        <v>8</v>
      </c>
      <c r="AW508" s="4" t="s">
        <v>433</v>
      </c>
      <c r="AX508" s="4">
        <v>1.2707999999999999</v>
      </c>
      <c r="AY508" s="4">
        <v>1.2627999999999999</v>
      </c>
      <c r="AZ508" s="4">
        <v>1.9876</v>
      </c>
      <c r="BA508" s="4">
        <v>11.154</v>
      </c>
      <c r="BB508" s="4">
        <v>11.87</v>
      </c>
      <c r="BC508" s="4">
        <v>1.06</v>
      </c>
      <c r="BD508" s="4">
        <v>16.774999999999999</v>
      </c>
      <c r="BE508" s="4">
        <v>2414.654</v>
      </c>
      <c r="BF508" s="4">
        <v>2.351</v>
      </c>
      <c r="BG508" s="4">
        <v>0.36899999999999999</v>
      </c>
      <c r="BH508" s="4">
        <v>0.13600000000000001</v>
      </c>
      <c r="BI508" s="4">
        <v>0.505</v>
      </c>
      <c r="BJ508" s="4">
        <v>0.28699999999999998</v>
      </c>
      <c r="BK508" s="4">
        <v>0.106</v>
      </c>
      <c r="BL508" s="4">
        <v>0.39300000000000002</v>
      </c>
      <c r="BM508" s="4">
        <v>0.33460000000000001</v>
      </c>
      <c r="BQ508" s="4">
        <v>0</v>
      </c>
      <c r="BR508" s="4">
        <v>0.29961500000000002</v>
      </c>
      <c r="BS508" s="4">
        <v>-5</v>
      </c>
      <c r="BT508" s="4">
        <v>7.0000000000000001E-3</v>
      </c>
      <c r="BU508" s="4">
        <v>7.3218420000000002</v>
      </c>
      <c r="BV508" s="4">
        <v>0.1414</v>
      </c>
    </row>
    <row r="509" spans="1:74" x14ac:dyDescent="0.25">
      <c r="A509" s="2">
        <v>42804</v>
      </c>
      <c r="B509" s="3">
        <v>0.62803484953703703</v>
      </c>
      <c r="C509" s="4">
        <v>14.24</v>
      </c>
      <c r="D509" s="4">
        <v>1.2200000000000001E-2</v>
      </c>
      <c r="E509" s="4">
        <v>121.777591</v>
      </c>
      <c r="F509" s="4">
        <v>33.9</v>
      </c>
      <c r="G509" s="4">
        <v>8.6999999999999993</v>
      </c>
      <c r="H509" s="4">
        <v>37.4</v>
      </c>
      <c r="J509" s="4">
        <v>0</v>
      </c>
      <c r="K509" s="4">
        <v>0.85660000000000003</v>
      </c>
      <c r="L509" s="4">
        <v>12.197900000000001</v>
      </c>
      <c r="M509" s="4">
        <v>1.04E-2</v>
      </c>
      <c r="N509" s="4">
        <v>29.077200000000001</v>
      </c>
      <c r="O509" s="4">
        <v>7.4741999999999997</v>
      </c>
      <c r="P509" s="4">
        <v>36.6</v>
      </c>
      <c r="Q509" s="4">
        <v>22.624600000000001</v>
      </c>
      <c r="R509" s="4">
        <v>5.8155999999999999</v>
      </c>
      <c r="S509" s="4">
        <v>28.4</v>
      </c>
      <c r="T509" s="4">
        <v>37.445999999999998</v>
      </c>
      <c r="W509" s="4">
        <v>0</v>
      </c>
      <c r="X509" s="4">
        <v>0</v>
      </c>
      <c r="Y509" s="4">
        <v>12</v>
      </c>
      <c r="Z509" s="4">
        <v>854</v>
      </c>
      <c r="AA509" s="4">
        <v>870</v>
      </c>
      <c r="AB509" s="4">
        <v>827</v>
      </c>
      <c r="AC509" s="4">
        <v>90</v>
      </c>
      <c r="AD509" s="4">
        <v>14.32</v>
      </c>
      <c r="AE509" s="4">
        <v>0.33</v>
      </c>
      <c r="AF509" s="4">
        <v>991</v>
      </c>
      <c r="AG509" s="4">
        <v>-7</v>
      </c>
      <c r="AH509" s="4">
        <v>9.2769999999999992</v>
      </c>
      <c r="AI509" s="4">
        <v>27</v>
      </c>
      <c r="AJ509" s="4">
        <v>138</v>
      </c>
      <c r="AK509" s="4">
        <v>136</v>
      </c>
      <c r="AL509" s="4">
        <v>4.9000000000000004</v>
      </c>
      <c r="AM509" s="4">
        <v>142</v>
      </c>
      <c r="AN509" s="4" t="s">
        <v>155</v>
      </c>
      <c r="AO509" s="4">
        <v>2</v>
      </c>
      <c r="AP509" s="5">
        <v>0.83633101851851854</v>
      </c>
      <c r="AQ509" s="4">
        <v>47.164262000000001</v>
      </c>
      <c r="AR509" s="4">
        <v>-88.489309000000006</v>
      </c>
      <c r="AS509" s="4">
        <v>317.3</v>
      </c>
      <c r="AT509" s="4">
        <v>27.8</v>
      </c>
      <c r="AU509" s="4">
        <v>12</v>
      </c>
      <c r="AV509" s="4">
        <v>8</v>
      </c>
      <c r="AW509" s="4" t="s">
        <v>433</v>
      </c>
      <c r="AX509" s="4">
        <v>1.3</v>
      </c>
      <c r="AY509" s="4">
        <v>1</v>
      </c>
      <c r="AZ509" s="4">
        <v>1.9</v>
      </c>
      <c r="BA509" s="4">
        <v>11.154</v>
      </c>
      <c r="BB509" s="4">
        <v>11.89</v>
      </c>
      <c r="BC509" s="4">
        <v>1.07</v>
      </c>
      <c r="BD509" s="4">
        <v>16.742000000000001</v>
      </c>
      <c r="BE509" s="4">
        <v>2416.3530000000001</v>
      </c>
      <c r="BF509" s="4">
        <v>1.3149999999999999</v>
      </c>
      <c r="BG509" s="4">
        <v>0.60299999999999998</v>
      </c>
      <c r="BH509" s="4">
        <v>0.155</v>
      </c>
      <c r="BI509" s="4">
        <v>0.75800000000000001</v>
      </c>
      <c r="BJ509" s="4">
        <v>0.46899999999999997</v>
      </c>
      <c r="BK509" s="4">
        <v>0.121</v>
      </c>
      <c r="BL509" s="4">
        <v>0.59</v>
      </c>
      <c r="BM509" s="4">
        <v>0.30759999999999998</v>
      </c>
      <c r="BQ509" s="4">
        <v>0</v>
      </c>
      <c r="BR509" s="4">
        <v>0.29821599999999998</v>
      </c>
      <c r="BS509" s="4">
        <v>-5</v>
      </c>
      <c r="BT509" s="4">
        <v>7.0000000000000001E-3</v>
      </c>
      <c r="BU509" s="4">
        <v>7.2876539999999999</v>
      </c>
      <c r="BV509" s="4">
        <v>0.1414</v>
      </c>
    </row>
    <row r="510" spans="1:74" x14ac:dyDescent="0.25">
      <c r="A510" s="2">
        <v>42804</v>
      </c>
      <c r="B510" s="3">
        <v>0.62804642361111107</v>
      </c>
      <c r="C510" s="4">
        <v>14.24</v>
      </c>
      <c r="D510" s="4">
        <v>9.2999999999999992E-3</v>
      </c>
      <c r="E510" s="4">
        <v>93.494898000000006</v>
      </c>
      <c r="F510" s="4">
        <v>71.599999999999994</v>
      </c>
      <c r="G510" s="4">
        <v>14.3</v>
      </c>
      <c r="H510" s="4">
        <v>0</v>
      </c>
      <c r="J510" s="4">
        <v>0</v>
      </c>
      <c r="K510" s="4">
        <v>0.85660000000000003</v>
      </c>
      <c r="L510" s="4">
        <v>12.1983</v>
      </c>
      <c r="M510" s="4">
        <v>8.0000000000000002E-3</v>
      </c>
      <c r="N510" s="4">
        <v>61.372599999999998</v>
      </c>
      <c r="O510" s="4">
        <v>12.249700000000001</v>
      </c>
      <c r="P510" s="4">
        <v>73.599999999999994</v>
      </c>
      <c r="Q510" s="4">
        <v>47.753300000000003</v>
      </c>
      <c r="R510" s="4">
        <v>9.5313999999999997</v>
      </c>
      <c r="S510" s="4">
        <v>57.3</v>
      </c>
      <c r="T510" s="4">
        <v>0</v>
      </c>
      <c r="W510" s="4">
        <v>0</v>
      </c>
      <c r="X510" s="4">
        <v>0</v>
      </c>
      <c r="Y510" s="4">
        <v>12</v>
      </c>
      <c r="Z510" s="4">
        <v>853</v>
      </c>
      <c r="AA510" s="4">
        <v>870</v>
      </c>
      <c r="AB510" s="4">
        <v>826</v>
      </c>
      <c r="AC510" s="4">
        <v>90</v>
      </c>
      <c r="AD510" s="4">
        <v>14.32</v>
      </c>
      <c r="AE510" s="4">
        <v>0.33</v>
      </c>
      <c r="AF510" s="4">
        <v>991</v>
      </c>
      <c r="AG510" s="4">
        <v>-7</v>
      </c>
      <c r="AH510" s="4">
        <v>10</v>
      </c>
      <c r="AI510" s="4">
        <v>27</v>
      </c>
      <c r="AJ510" s="4">
        <v>138</v>
      </c>
      <c r="AK510" s="4">
        <v>136.30000000000001</v>
      </c>
      <c r="AL510" s="4">
        <v>4.8</v>
      </c>
      <c r="AM510" s="4">
        <v>142</v>
      </c>
      <c r="AN510" s="4" t="s">
        <v>155</v>
      </c>
      <c r="AO510" s="4">
        <v>2</v>
      </c>
      <c r="AP510" s="5">
        <v>0.83634259259259258</v>
      </c>
      <c r="AQ510" s="4">
        <v>47.164211000000002</v>
      </c>
      <c r="AR510" s="4">
        <v>-88.489472000000006</v>
      </c>
      <c r="AS510" s="4">
        <v>317.2</v>
      </c>
      <c r="AT510" s="4">
        <v>28.8</v>
      </c>
      <c r="AU510" s="4">
        <v>12</v>
      </c>
      <c r="AV510" s="4">
        <v>8</v>
      </c>
      <c r="AW510" s="4" t="s">
        <v>433</v>
      </c>
      <c r="AX510" s="4">
        <v>1.3</v>
      </c>
      <c r="AY510" s="4">
        <v>1.1415999999999999</v>
      </c>
      <c r="AZ510" s="4">
        <v>2.0415999999999999</v>
      </c>
      <c r="BA510" s="4">
        <v>11.154</v>
      </c>
      <c r="BB510" s="4">
        <v>11.89</v>
      </c>
      <c r="BC510" s="4">
        <v>1.07</v>
      </c>
      <c r="BD510" s="4">
        <v>16.738</v>
      </c>
      <c r="BE510" s="4">
        <v>2417.578</v>
      </c>
      <c r="BF510" s="4">
        <v>1.01</v>
      </c>
      <c r="BG510" s="4">
        <v>1.274</v>
      </c>
      <c r="BH510" s="4">
        <v>0.254</v>
      </c>
      <c r="BI510" s="4">
        <v>1.528</v>
      </c>
      <c r="BJ510" s="4">
        <v>0.99099999999999999</v>
      </c>
      <c r="BK510" s="4">
        <v>0.19800000000000001</v>
      </c>
      <c r="BL510" s="4">
        <v>1.1890000000000001</v>
      </c>
      <c r="BM510" s="4">
        <v>0</v>
      </c>
      <c r="BQ510" s="4">
        <v>0</v>
      </c>
      <c r="BR510" s="4">
        <v>0.30566199999999999</v>
      </c>
      <c r="BS510" s="4">
        <v>-5</v>
      </c>
      <c r="BT510" s="4">
        <v>7.0000000000000001E-3</v>
      </c>
      <c r="BU510" s="4">
        <v>7.4696150000000001</v>
      </c>
      <c r="BV510" s="4">
        <v>0.1414</v>
      </c>
    </row>
    <row r="511" spans="1:74" x14ac:dyDescent="0.25">
      <c r="A511" s="2">
        <v>42804</v>
      </c>
      <c r="B511" s="3">
        <v>0.62805799768518522</v>
      </c>
      <c r="C511" s="4">
        <v>14.241</v>
      </c>
      <c r="D511" s="4">
        <v>6.6E-3</v>
      </c>
      <c r="E511" s="4">
        <v>66.192401000000004</v>
      </c>
      <c r="F511" s="4">
        <v>118.2</v>
      </c>
      <c r="G511" s="4">
        <v>11.9</v>
      </c>
      <c r="H511" s="4">
        <v>0</v>
      </c>
      <c r="J511" s="4">
        <v>0</v>
      </c>
      <c r="K511" s="4">
        <v>0.85670000000000002</v>
      </c>
      <c r="L511" s="4">
        <v>12.2003</v>
      </c>
      <c r="M511" s="4">
        <v>5.7000000000000002E-3</v>
      </c>
      <c r="N511" s="4">
        <v>101.2385</v>
      </c>
      <c r="O511" s="4">
        <v>10.210800000000001</v>
      </c>
      <c r="P511" s="4">
        <v>111.4</v>
      </c>
      <c r="Q511" s="4">
        <v>78.772499999999994</v>
      </c>
      <c r="R511" s="4">
        <v>7.9448999999999996</v>
      </c>
      <c r="S511" s="4">
        <v>86.7</v>
      </c>
      <c r="T511" s="4">
        <v>0</v>
      </c>
      <c r="W511" s="4">
        <v>0</v>
      </c>
      <c r="X511" s="4">
        <v>0</v>
      </c>
      <c r="Y511" s="4">
        <v>12</v>
      </c>
      <c r="Z511" s="4">
        <v>853</v>
      </c>
      <c r="AA511" s="4">
        <v>869</v>
      </c>
      <c r="AB511" s="4">
        <v>827</v>
      </c>
      <c r="AC511" s="4">
        <v>90</v>
      </c>
      <c r="AD511" s="4">
        <v>14.32</v>
      </c>
      <c r="AE511" s="4">
        <v>0.33</v>
      </c>
      <c r="AF511" s="4">
        <v>991</v>
      </c>
      <c r="AG511" s="4">
        <v>-7</v>
      </c>
      <c r="AH511" s="4">
        <v>10</v>
      </c>
      <c r="AI511" s="4">
        <v>27</v>
      </c>
      <c r="AJ511" s="4">
        <v>138</v>
      </c>
      <c r="AK511" s="4">
        <v>136.4</v>
      </c>
      <c r="AL511" s="4">
        <v>5</v>
      </c>
      <c r="AM511" s="4">
        <v>142</v>
      </c>
      <c r="AN511" s="4" t="s">
        <v>155</v>
      </c>
      <c r="AO511" s="4">
        <v>2</v>
      </c>
      <c r="AP511" s="5">
        <v>0.83635416666666673</v>
      </c>
      <c r="AQ511" s="4">
        <v>47.164138999999999</v>
      </c>
      <c r="AR511" s="4">
        <v>-88.489626000000001</v>
      </c>
      <c r="AS511" s="4">
        <v>317</v>
      </c>
      <c r="AT511" s="4">
        <v>30.6</v>
      </c>
      <c r="AU511" s="4">
        <v>12</v>
      </c>
      <c r="AV511" s="4">
        <v>8</v>
      </c>
      <c r="AW511" s="4" t="s">
        <v>433</v>
      </c>
      <c r="AX511" s="4">
        <v>1.2292000000000001</v>
      </c>
      <c r="AY511" s="4">
        <v>1.2707999999999999</v>
      </c>
      <c r="AZ511" s="4">
        <v>2.1707999999999998</v>
      </c>
      <c r="BA511" s="4">
        <v>11.154</v>
      </c>
      <c r="BB511" s="4">
        <v>11.89</v>
      </c>
      <c r="BC511" s="4">
        <v>1.07</v>
      </c>
      <c r="BD511" s="4">
        <v>16.73</v>
      </c>
      <c r="BE511" s="4">
        <v>2418.0419999999999</v>
      </c>
      <c r="BF511" s="4">
        <v>0.71499999999999997</v>
      </c>
      <c r="BG511" s="4">
        <v>2.101</v>
      </c>
      <c r="BH511" s="4">
        <v>0.21199999999999999</v>
      </c>
      <c r="BI511" s="4">
        <v>2.3130000000000002</v>
      </c>
      <c r="BJ511" s="4">
        <v>1.635</v>
      </c>
      <c r="BK511" s="4">
        <v>0.16500000000000001</v>
      </c>
      <c r="BL511" s="4">
        <v>1.8</v>
      </c>
      <c r="BM511" s="4">
        <v>0</v>
      </c>
      <c r="BQ511" s="4">
        <v>0</v>
      </c>
      <c r="BR511" s="4">
        <v>0.30972300000000003</v>
      </c>
      <c r="BS511" s="4">
        <v>-5</v>
      </c>
      <c r="BT511" s="4">
        <v>6.7229999999999998E-3</v>
      </c>
      <c r="BU511" s="4">
        <v>7.5688560000000003</v>
      </c>
      <c r="BV511" s="4">
        <v>0.13580500000000001</v>
      </c>
    </row>
    <row r="512" spans="1:74" x14ac:dyDescent="0.25">
      <c r="A512" s="2">
        <v>42804</v>
      </c>
      <c r="B512" s="3">
        <v>0.62806957175925926</v>
      </c>
      <c r="C512" s="4">
        <v>14.25</v>
      </c>
      <c r="D512" s="4">
        <v>4.0000000000000001E-3</v>
      </c>
      <c r="E512" s="4">
        <v>40</v>
      </c>
      <c r="F512" s="4">
        <v>220</v>
      </c>
      <c r="G512" s="4">
        <v>1.2</v>
      </c>
      <c r="H512" s="4">
        <v>-10.6</v>
      </c>
      <c r="J512" s="4">
        <v>0</v>
      </c>
      <c r="K512" s="4">
        <v>0.85660000000000003</v>
      </c>
      <c r="L512" s="4">
        <v>12.206799999999999</v>
      </c>
      <c r="M512" s="4">
        <v>3.3999999999999998E-3</v>
      </c>
      <c r="N512" s="4">
        <v>188.49610000000001</v>
      </c>
      <c r="O512" s="4">
        <v>1.0648</v>
      </c>
      <c r="P512" s="4">
        <v>189.6</v>
      </c>
      <c r="Q512" s="4">
        <v>146.66669999999999</v>
      </c>
      <c r="R512" s="4">
        <v>0.82850000000000001</v>
      </c>
      <c r="S512" s="4">
        <v>147.5</v>
      </c>
      <c r="T512" s="4">
        <v>0</v>
      </c>
      <c r="W512" s="4">
        <v>0</v>
      </c>
      <c r="X512" s="4">
        <v>0</v>
      </c>
      <c r="Y512" s="4">
        <v>12</v>
      </c>
      <c r="Z512" s="4">
        <v>853</v>
      </c>
      <c r="AA512" s="4">
        <v>868</v>
      </c>
      <c r="AB512" s="4">
        <v>827</v>
      </c>
      <c r="AC512" s="4">
        <v>90</v>
      </c>
      <c r="AD512" s="4">
        <v>14.32</v>
      </c>
      <c r="AE512" s="4">
        <v>0.33</v>
      </c>
      <c r="AF512" s="4">
        <v>991</v>
      </c>
      <c r="AG512" s="4">
        <v>-7</v>
      </c>
      <c r="AH512" s="4">
        <v>10</v>
      </c>
      <c r="AI512" s="4">
        <v>27</v>
      </c>
      <c r="AJ512" s="4">
        <v>137.69999999999999</v>
      </c>
      <c r="AK512" s="4">
        <v>134.69999999999999</v>
      </c>
      <c r="AL512" s="4">
        <v>5</v>
      </c>
      <c r="AM512" s="4">
        <v>142</v>
      </c>
      <c r="AN512" s="4" t="s">
        <v>155</v>
      </c>
      <c r="AO512" s="4">
        <v>2</v>
      </c>
      <c r="AP512" s="5">
        <v>0.83636574074074066</v>
      </c>
      <c r="AQ512" s="4">
        <v>47.164054999999998</v>
      </c>
      <c r="AR512" s="4">
        <v>-88.489773</v>
      </c>
      <c r="AS512" s="4">
        <v>316.89999999999998</v>
      </c>
      <c r="AT512" s="4">
        <v>31.7</v>
      </c>
      <c r="AU512" s="4">
        <v>12</v>
      </c>
      <c r="AV512" s="4">
        <v>8</v>
      </c>
      <c r="AW512" s="4" t="s">
        <v>433</v>
      </c>
      <c r="AX512" s="4">
        <v>1.2</v>
      </c>
      <c r="AY512" s="4">
        <v>1.3708</v>
      </c>
      <c r="AZ512" s="4">
        <v>2.1292</v>
      </c>
      <c r="BA512" s="4">
        <v>11.154</v>
      </c>
      <c r="BB512" s="4">
        <v>11.89</v>
      </c>
      <c r="BC512" s="4">
        <v>1.07</v>
      </c>
      <c r="BD512" s="4">
        <v>16.734999999999999</v>
      </c>
      <c r="BE512" s="4">
        <v>2418.4839999999999</v>
      </c>
      <c r="BF512" s="4">
        <v>0.432</v>
      </c>
      <c r="BG512" s="4">
        <v>3.911</v>
      </c>
      <c r="BH512" s="4">
        <v>2.1999999999999999E-2</v>
      </c>
      <c r="BI512" s="4">
        <v>3.9329999999999998</v>
      </c>
      <c r="BJ512" s="4">
        <v>3.0430000000000001</v>
      </c>
      <c r="BK512" s="4">
        <v>1.7000000000000001E-2</v>
      </c>
      <c r="BL512" s="4">
        <v>3.06</v>
      </c>
      <c r="BM512" s="4">
        <v>0</v>
      </c>
      <c r="BQ512" s="4">
        <v>0</v>
      </c>
      <c r="BR512" s="4">
        <v>0.32589699999999999</v>
      </c>
      <c r="BS512" s="4">
        <v>-5</v>
      </c>
      <c r="BT512" s="4">
        <v>6.5539999999999999E-3</v>
      </c>
      <c r="BU512" s="4">
        <v>7.9641080000000004</v>
      </c>
      <c r="BV512" s="4">
        <v>0.13239100000000001</v>
      </c>
    </row>
    <row r="513" spans="1:74" x14ac:dyDescent="0.25">
      <c r="A513" s="2">
        <v>42804</v>
      </c>
      <c r="B513" s="3">
        <v>0.6280811458333333</v>
      </c>
      <c r="C513" s="4">
        <v>14.25</v>
      </c>
      <c r="D513" s="4">
        <v>4.0000000000000001E-3</v>
      </c>
      <c r="E513" s="4">
        <v>40</v>
      </c>
      <c r="F513" s="4">
        <v>415.2</v>
      </c>
      <c r="G513" s="4">
        <v>19.100000000000001</v>
      </c>
      <c r="H513" s="4">
        <v>-9.3000000000000007</v>
      </c>
      <c r="J513" s="4">
        <v>0</v>
      </c>
      <c r="K513" s="4">
        <v>0.85660000000000003</v>
      </c>
      <c r="L513" s="4">
        <v>12.206</v>
      </c>
      <c r="M513" s="4">
        <v>3.3999999999999998E-3</v>
      </c>
      <c r="N513" s="4">
        <v>355.6422</v>
      </c>
      <c r="O513" s="4">
        <v>16.360399999999998</v>
      </c>
      <c r="P513" s="4">
        <v>372</v>
      </c>
      <c r="Q513" s="4">
        <v>276.72120000000001</v>
      </c>
      <c r="R513" s="4">
        <v>12.729799999999999</v>
      </c>
      <c r="S513" s="4">
        <v>289.5</v>
      </c>
      <c r="T513" s="4">
        <v>0</v>
      </c>
      <c r="W513" s="4">
        <v>0</v>
      </c>
      <c r="X513" s="4">
        <v>0</v>
      </c>
      <c r="Y513" s="4">
        <v>11.6</v>
      </c>
      <c r="Z513" s="4">
        <v>857</v>
      </c>
      <c r="AA513" s="4">
        <v>870</v>
      </c>
      <c r="AB513" s="4">
        <v>832</v>
      </c>
      <c r="AC513" s="4">
        <v>90</v>
      </c>
      <c r="AD513" s="4">
        <v>14.32</v>
      </c>
      <c r="AE513" s="4">
        <v>0.33</v>
      </c>
      <c r="AF513" s="4">
        <v>991</v>
      </c>
      <c r="AG513" s="4">
        <v>-7</v>
      </c>
      <c r="AH513" s="4">
        <v>10</v>
      </c>
      <c r="AI513" s="4">
        <v>27</v>
      </c>
      <c r="AJ513" s="4">
        <v>137</v>
      </c>
      <c r="AK513" s="4">
        <v>134</v>
      </c>
      <c r="AL513" s="4">
        <v>4.8</v>
      </c>
      <c r="AM513" s="4">
        <v>142</v>
      </c>
      <c r="AN513" s="4" t="s">
        <v>155</v>
      </c>
      <c r="AO513" s="4">
        <v>2</v>
      </c>
      <c r="AP513" s="5">
        <v>0.83637731481481481</v>
      </c>
      <c r="AQ513" s="4">
        <v>47.163966000000002</v>
      </c>
      <c r="AR513" s="4">
        <v>-88.489915999999994</v>
      </c>
      <c r="AS513" s="4">
        <v>316.7</v>
      </c>
      <c r="AT513" s="4">
        <v>32</v>
      </c>
      <c r="AU513" s="4">
        <v>12</v>
      </c>
      <c r="AV513" s="4">
        <v>8</v>
      </c>
      <c r="AW513" s="4" t="s">
        <v>433</v>
      </c>
      <c r="AX513" s="4">
        <v>1.2</v>
      </c>
      <c r="AY513" s="4">
        <v>1.4</v>
      </c>
      <c r="AZ513" s="4">
        <v>2.1</v>
      </c>
      <c r="BA513" s="4">
        <v>11.154</v>
      </c>
      <c r="BB513" s="4">
        <v>11.89</v>
      </c>
      <c r="BC513" s="4">
        <v>1.07</v>
      </c>
      <c r="BD513" s="4">
        <v>16.745999999999999</v>
      </c>
      <c r="BE513" s="4">
        <v>2418.4850000000001</v>
      </c>
      <c r="BF513" s="4">
        <v>0.432</v>
      </c>
      <c r="BG513" s="4">
        <v>7.3789999999999996</v>
      </c>
      <c r="BH513" s="4">
        <v>0.33900000000000002</v>
      </c>
      <c r="BI513" s="4">
        <v>7.7190000000000003</v>
      </c>
      <c r="BJ513" s="4">
        <v>5.742</v>
      </c>
      <c r="BK513" s="4">
        <v>0.26400000000000001</v>
      </c>
      <c r="BL513" s="4">
        <v>6.0060000000000002</v>
      </c>
      <c r="BM513" s="4">
        <v>0</v>
      </c>
      <c r="BQ513" s="4">
        <v>0</v>
      </c>
      <c r="BR513" s="4">
        <v>0.37886399999999998</v>
      </c>
      <c r="BS513" s="4">
        <v>-5</v>
      </c>
      <c r="BT513" s="4">
        <v>8.0000000000000002E-3</v>
      </c>
      <c r="BU513" s="4">
        <v>9.2584890000000009</v>
      </c>
      <c r="BV513" s="4">
        <v>0.16159999999999999</v>
      </c>
    </row>
    <row r="514" spans="1:74" x14ac:dyDescent="0.25">
      <c r="A514" s="2">
        <v>42804</v>
      </c>
      <c r="B514" s="3">
        <v>0.62809271990740745</v>
      </c>
      <c r="C514" s="4">
        <v>14.204000000000001</v>
      </c>
      <c r="D514" s="4">
        <v>4.0000000000000001E-3</v>
      </c>
      <c r="E514" s="4">
        <v>40</v>
      </c>
      <c r="F514" s="4">
        <v>651.9</v>
      </c>
      <c r="G514" s="4">
        <v>19.100000000000001</v>
      </c>
      <c r="H514" s="4">
        <v>0</v>
      </c>
      <c r="J514" s="4">
        <v>0</v>
      </c>
      <c r="K514" s="4">
        <v>0.85699999999999998</v>
      </c>
      <c r="L514" s="4">
        <v>12.173400000000001</v>
      </c>
      <c r="M514" s="4">
        <v>3.3999999999999998E-3</v>
      </c>
      <c r="N514" s="4">
        <v>558.70339999999999</v>
      </c>
      <c r="O514" s="4">
        <v>16.3691</v>
      </c>
      <c r="P514" s="4">
        <v>575.1</v>
      </c>
      <c r="Q514" s="4">
        <v>434.72089999999997</v>
      </c>
      <c r="R514" s="4">
        <v>12.736599999999999</v>
      </c>
      <c r="S514" s="4">
        <v>447.5</v>
      </c>
      <c r="T514" s="4">
        <v>0</v>
      </c>
      <c r="W514" s="4">
        <v>0</v>
      </c>
      <c r="X514" s="4">
        <v>0</v>
      </c>
      <c r="Y514" s="4">
        <v>11.6</v>
      </c>
      <c r="Z514" s="4">
        <v>858</v>
      </c>
      <c r="AA514" s="4">
        <v>871</v>
      </c>
      <c r="AB514" s="4">
        <v>834</v>
      </c>
      <c r="AC514" s="4">
        <v>90</v>
      </c>
      <c r="AD514" s="4">
        <v>14.32</v>
      </c>
      <c r="AE514" s="4">
        <v>0.33</v>
      </c>
      <c r="AF514" s="4">
        <v>991</v>
      </c>
      <c r="AG514" s="4">
        <v>-7</v>
      </c>
      <c r="AH514" s="4">
        <v>10</v>
      </c>
      <c r="AI514" s="4">
        <v>27</v>
      </c>
      <c r="AJ514" s="4">
        <v>137</v>
      </c>
      <c r="AK514" s="4">
        <v>134.30000000000001</v>
      </c>
      <c r="AL514" s="4">
        <v>4.9000000000000004</v>
      </c>
      <c r="AM514" s="4">
        <v>142</v>
      </c>
      <c r="AN514" s="4" t="s">
        <v>155</v>
      </c>
      <c r="AO514" s="4">
        <v>2</v>
      </c>
      <c r="AP514" s="5">
        <v>0.83638888888888896</v>
      </c>
      <c r="AQ514" s="4">
        <v>47.163882000000001</v>
      </c>
      <c r="AR514" s="4">
        <v>-88.490067999999994</v>
      </c>
      <c r="AS514" s="4">
        <v>316.5</v>
      </c>
      <c r="AT514" s="4">
        <v>32.1</v>
      </c>
      <c r="AU514" s="4">
        <v>12</v>
      </c>
      <c r="AV514" s="4">
        <v>8</v>
      </c>
      <c r="AW514" s="4" t="s">
        <v>433</v>
      </c>
      <c r="AX514" s="4">
        <v>1.6956</v>
      </c>
      <c r="AY514" s="4">
        <v>1.1168</v>
      </c>
      <c r="AZ514" s="4">
        <v>2.5956000000000001</v>
      </c>
      <c r="BA514" s="4">
        <v>11.154</v>
      </c>
      <c r="BB514" s="4">
        <v>11.92</v>
      </c>
      <c r="BC514" s="4">
        <v>1.07</v>
      </c>
      <c r="BD514" s="4">
        <v>16.683</v>
      </c>
      <c r="BE514" s="4">
        <v>2418.5039999999999</v>
      </c>
      <c r="BF514" s="4">
        <v>0.433</v>
      </c>
      <c r="BG514" s="4">
        <v>11.624000000000001</v>
      </c>
      <c r="BH514" s="4">
        <v>0.34100000000000003</v>
      </c>
      <c r="BI514" s="4">
        <v>11.964</v>
      </c>
      <c r="BJ514" s="4">
        <v>9.0440000000000005</v>
      </c>
      <c r="BK514" s="4">
        <v>0.26500000000000001</v>
      </c>
      <c r="BL514" s="4">
        <v>9.3089999999999993</v>
      </c>
      <c r="BM514" s="4">
        <v>0</v>
      </c>
      <c r="BQ514" s="4">
        <v>0</v>
      </c>
      <c r="BR514" s="4">
        <v>0.397845</v>
      </c>
      <c r="BS514" s="4">
        <v>-5</v>
      </c>
      <c r="BT514" s="4">
        <v>8.0000000000000002E-3</v>
      </c>
      <c r="BU514" s="4">
        <v>9.7223369999999996</v>
      </c>
      <c r="BV514" s="4">
        <v>0.16159999999999999</v>
      </c>
    </row>
    <row r="515" spans="1:74" x14ac:dyDescent="0.25">
      <c r="A515" s="2">
        <v>42804</v>
      </c>
      <c r="B515" s="3">
        <v>0.62810429398148149</v>
      </c>
      <c r="C515" s="4">
        <v>14.18</v>
      </c>
      <c r="D515" s="4">
        <v>4.0000000000000001E-3</v>
      </c>
      <c r="E515" s="4">
        <v>40</v>
      </c>
      <c r="F515" s="4">
        <v>869.6</v>
      </c>
      <c r="G515" s="4">
        <v>19.3</v>
      </c>
      <c r="H515" s="4">
        <v>-9.5</v>
      </c>
      <c r="J515" s="4">
        <v>0</v>
      </c>
      <c r="K515" s="4">
        <v>0.85729999999999995</v>
      </c>
      <c r="L515" s="4">
        <v>12.155900000000001</v>
      </c>
      <c r="M515" s="4">
        <v>3.3999999999999998E-3</v>
      </c>
      <c r="N515" s="4">
        <v>745.48119999999994</v>
      </c>
      <c r="O515" s="4">
        <v>16.510400000000001</v>
      </c>
      <c r="P515" s="4">
        <v>762</v>
      </c>
      <c r="Q515" s="4">
        <v>580.05060000000003</v>
      </c>
      <c r="R515" s="4">
        <v>12.8466</v>
      </c>
      <c r="S515" s="4">
        <v>592.9</v>
      </c>
      <c r="T515" s="4">
        <v>0</v>
      </c>
      <c r="W515" s="4">
        <v>0</v>
      </c>
      <c r="X515" s="4">
        <v>0</v>
      </c>
      <c r="Y515" s="4">
        <v>11.5</v>
      </c>
      <c r="Z515" s="4">
        <v>858</v>
      </c>
      <c r="AA515" s="4">
        <v>871</v>
      </c>
      <c r="AB515" s="4">
        <v>833</v>
      </c>
      <c r="AC515" s="4">
        <v>90</v>
      </c>
      <c r="AD515" s="4">
        <v>14.32</v>
      </c>
      <c r="AE515" s="4">
        <v>0.33</v>
      </c>
      <c r="AF515" s="4">
        <v>991</v>
      </c>
      <c r="AG515" s="4">
        <v>-7</v>
      </c>
      <c r="AH515" s="4">
        <v>10</v>
      </c>
      <c r="AI515" s="4">
        <v>27</v>
      </c>
      <c r="AJ515" s="4">
        <v>137</v>
      </c>
      <c r="AK515" s="4">
        <v>135</v>
      </c>
      <c r="AL515" s="4">
        <v>5</v>
      </c>
      <c r="AM515" s="4">
        <v>142</v>
      </c>
      <c r="AN515" s="4" t="s">
        <v>155</v>
      </c>
      <c r="AO515" s="4">
        <v>2</v>
      </c>
      <c r="AP515" s="5">
        <v>0.836400462962963</v>
      </c>
      <c r="AQ515" s="4">
        <v>47.163811000000003</v>
      </c>
      <c r="AR515" s="4">
        <v>-88.490241999999995</v>
      </c>
      <c r="AS515" s="4">
        <v>316.39999999999998</v>
      </c>
      <c r="AT515" s="4">
        <v>32.700000000000003</v>
      </c>
      <c r="AU515" s="4">
        <v>12</v>
      </c>
      <c r="AV515" s="4">
        <v>8</v>
      </c>
      <c r="AW515" s="4" t="s">
        <v>433</v>
      </c>
      <c r="AX515" s="4">
        <v>1.9708000000000001</v>
      </c>
      <c r="AY515" s="4">
        <v>1</v>
      </c>
      <c r="AZ515" s="4">
        <v>2.8</v>
      </c>
      <c r="BA515" s="4">
        <v>11.154</v>
      </c>
      <c r="BB515" s="4">
        <v>11.94</v>
      </c>
      <c r="BC515" s="4">
        <v>1.07</v>
      </c>
      <c r="BD515" s="4">
        <v>16.651</v>
      </c>
      <c r="BE515" s="4">
        <v>2418.5140000000001</v>
      </c>
      <c r="BF515" s="4">
        <v>0.434</v>
      </c>
      <c r="BG515" s="4">
        <v>15.532</v>
      </c>
      <c r="BH515" s="4">
        <v>0.34399999999999997</v>
      </c>
      <c r="BI515" s="4">
        <v>15.875999999999999</v>
      </c>
      <c r="BJ515" s="4">
        <v>12.085000000000001</v>
      </c>
      <c r="BK515" s="4">
        <v>0.26800000000000002</v>
      </c>
      <c r="BL515" s="4">
        <v>12.353</v>
      </c>
      <c r="BM515" s="4">
        <v>0</v>
      </c>
      <c r="BQ515" s="4">
        <v>0</v>
      </c>
      <c r="BR515" s="4">
        <v>0.37121100000000001</v>
      </c>
      <c r="BS515" s="4">
        <v>-5</v>
      </c>
      <c r="BT515" s="4">
        <v>8.0000000000000002E-3</v>
      </c>
      <c r="BU515" s="4">
        <v>9.0714690000000004</v>
      </c>
      <c r="BV515" s="4">
        <v>0.16159999999999999</v>
      </c>
    </row>
    <row r="516" spans="1:74" x14ac:dyDescent="0.25">
      <c r="A516" s="2">
        <v>42804</v>
      </c>
      <c r="B516" s="3">
        <v>0.62811586805555553</v>
      </c>
      <c r="C516" s="4">
        <v>14.177</v>
      </c>
      <c r="D516" s="4">
        <v>4.0000000000000001E-3</v>
      </c>
      <c r="E516" s="4">
        <v>40</v>
      </c>
      <c r="F516" s="4">
        <v>1141.0999999999999</v>
      </c>
      <c r="G516" s="4">
        <v>21.3</v>
      </c>
      <c r="H516" s="4">
        <v>1.6</v>
      </c>
      <c r="J516" s="4">
        <v>0.09</v>
      </c>
      <c r="K516" s="4">
        <v>0.85740000000000005</v>
      </c>
      <c r="L516" s="4">
        <v>12.1549</v>
      </c>
      <c r="M516" s="4">
        <v>3.3999999999999998E-3</v>
      </c>
      <c r="N516" s="4">
        <v>978.31230000000005</v>
      </c>
      <c r="O516" s="4">
        <v>18.2468</v>
      </c>
      <c r="P516" s="4">
        <v>996.6</v>
      </c>
      <c r="Q516" s="4">
        <v>761.21389999999997</v>
      </c>
      <c r="R516" s="4">
        <v>14.1976</v>
      </c>
      <c r="S516" s="4">
        <v>775.4</v>
      </c>
      <c r="T516" s="4">
        <v>1.5580000000000001</v>
      </c>
      <c r="W516" s="4">
        <v>0</v>
      </c>
      <c r="X516" s="4">
        <v>7.6399999999999996E-2</v>
      </c>
      <c r="Y516" s="4">
        <v>11.4</v>
      </c>
      <c r="Z516" s="4">
        <v>859</v>
      </c>
      <c r="AA516" s="4">
        <v>872</v>
      </c>
      <c r="AB516" s="4">
        <v>833</v>
      </c>
      <c r="AC516" s="4">
        <v>90</v>
      </c>
      <c r="AD516" s="4">
        <v>14.32</v>
      </c>
      <c r="AE516" s="4">
        <v>0.33</v>
      </c>
      <c r="AF516" s="4">
        <v>991</v>
      </c>
      <c r="AG516" s="4">
        <v>-7</v>
      </c>
      <c r="AH516" s="4">
        <v>10</v>
      </c>
      <c r="AI516" s="4">
        <v>27</v>
      </c>
      <c r="AJ516" s="4">
        <v>137</v>
      </c>
      <c r="AK516" s="4">
        <v>134.69999999999999</v>
      </c>
      <c r="AL516" s="4">
        <v>5.2</v>
      </c>
      <c r="AM516" s="4">
        <v>142</v>
      </c>
      <c r="AN516" s="4" t="s">
        <v>155</v>
      </c>
      <c r="AO516" s="4">
        <v>2</v>
      </c>
      <c r="AP516" s="5">
        <v>0.83641203703703704</v>
      </c>
      <c r="AQ516" s="4">
        <v>47.163752000000002</v>
      </c>
      <c r="AR516" s="4">
        <v>-88.490425999999999</v>
      </c>
      <c r="AS516" s="4">
        <v>316.2</v>
      </c>
      <c r="AT516" s="4">
        <v>33.5</v>
      </c>
      <c r="AU516" s="4">
        <v>12</v>
      </c>
      <c r="AV516" s="4">
        <v>8</v>
      </c>
      <c r="AW516" s="4" t="s">
        <v>433</v>
      </c>
      <c r="AX516" s="4">
        <v>1.4336</v>
      </c>
      <c r="AY516" s="4">
        <v>1.0708</v>
      </c>
      <c r="AZ516" s="4">
        <v>2.5167999999999999</v>
      </c>
      <c r="BA516" s="4">
        <v>11.154</v>
      </c>
      <c r="BB516" s="4">
        <v>11.95</v>
      </c>
      <c r="BC516" s="4">
        <v>1.07</v>
      </c>
      <c r="BD516" s="4">
        <v>16.635999999999999</v>
      </c>
      <c r="BE516" s="4">
        <v>2418.4839999999999</v>
      </c>
      <c r="BF516" s="4">
        <v>0.434</v>
      </c>
      <c r="BG516" s="4">
        <v>20.385000000000002</v>
      </c>
      <c r="BH516" s="4">
        <v>0.38</v>
      </c>
      <c r="BI516" s="4">
        <v>20.765000000000001</v>
      </c>
      <c r="BJ516" s="4">
        <v>15.861000000000001</v>
      </c>
      <c r="BK516" s="4">
        <v>0.29599999999999999</v>
      </c>
      <c r="BL516" s="4">
        <v>16.157</v>
      </c>
      <c r="BM516" s="4">
        <v>1.29E-2</v>
      </c>
      <c r="BQ516" s="4">
        <v>11.06</v>
      </c>
      <c r="BR516" s="4">
        <v>0.33277000000000001</v>
      </c>
      <c r="BS516" s="4">
        <v>-5</v>
      </c>
      <c r="BT516" s="4">
        <v>8.0000000000000002E-3</v>
      </c>
      <c r="BU516" s="4">
        <v>8.1320669999999993</v>
      </c>
      <c r="BV516" s="4">
        <v>0.16159999999999999</v>
      </c>
    </row>
    <row r="517" spans="1:74" x14ac:dyDescent="0.25">
      <c r="A517" s="2">
        <v>42804</v>
      </c>
      <c r="B517" s="3">
        <v>0.62812744212962957</v>
      </c>
      <c r="C517" s="4">
        <v>14.170999999999999</v>
      </c>
      <c r="D517" s="4">
        <v>4.0000000000000001E-3</v>
      </c>
      <c r="E517" s="4">
        <v>40</v>
      </c>
      <c r="F517" s="4">
        <v>1262.0999999999999</v>
      </c>
      <c r="G517" s="4">
        <v>21.2</v>
      </c>
      <c r="H517" s="4">
        <v>25.9</v>
      </c>
      <c r="J517" s="4">
        <v>0.14000000000000001</v>
      </c>
      <c r="K517" s="4">
        <v>0.85750000000000004</v>
      </c>
      <c r="L517" s="4">
        <v>12.1515</v>
      </c>
      <c r="M517" s="4">
        <v>3.3999999999999998E-3</v>
      </c>
      <c r="N517" s="4">
        <v>1082.2222999999999</v>
      </c>
      <c r="O517" s="4">
        <v>18.163399999999999</v>
      </c>
      <c r="P517" s="4">
        <v>1100.4000000000001</v>
      </c>
      <c r="Q517" s="4">
        <v>842.06510000000003</v>
      </c>
      <c r="R517" s="4">
        <v>14.1328</v>
      </c>
      <c r="S517" s="4">
        <v>856.2</v>
      </c>
      <c r="T517" s="4">
        <v>25.9</v>
      </c>
      <c r="W517" s="4">
        <v>0</v>
      </c>
      <c r="X517" s="4">
        <v>0.11990000000000001</v>
      </c>
      <c r="Y517" s="4">
        <v>11.5</v>
      </c>
      <c r="Z517" s="4">
        <v>859</v>
      </c>
      <c r="AA517" s="4">
        <v>872</v>
      </c>
      <c r="AB517" s="4">
        <v>832</v>
      </c>
      <c r="AC517" s="4">
        <v>90</v>
      </c>
      <c r="AD517" s="4">
        <v>14.32</v>
      </c>
      <c r="AE517" s="4">
        <v>0.33</v>
      </c>
      <c r="AF517" s="4">
        <v>991</v>
      </c>
      <c r="AG517" s="4">
        <v>-7</v>
      </c>
      <c r="AH517" s="4">
        <v>9.7230000000000008</v>
      </c>
      <c r="AI517" s="4">
        <v>27</v>
      </c>
      <c r="AJ517" s="4">
        <v>137</v>
      </c>
      <c r="AK517" s="4">
        <v>134.30000000000001</v>
      </c>
      <c r="AL517" s="4">
        <v>5.4</v>
      </c>
      <c r="AM517" s="4">
        <v>142</v>
      </c>
      <c r="AN517" s="4" t="s">
        <v>155</v>
      </c>
      <c r="AO517" s="4">
        <v>2</v>
      </c>
      <c r="AP517" s="5">
        <v>0.83642361111111108</v>
      </c>
      <c r="AQ517" s="4">
        <v>47.163702000000001</v>
      </c>
      <c r="AR517" s="4">
        <v>-88.490617</v>
      </c>
      <c r="AS517" s="4">
        <v>316.2</v>
      </c>
      <c r="AT517" s="4">
        <v>34</v>
      </c>
      <c r="AU517" s="4">
        <v>12</v>
      </c>
      <c r="AV517" s="4">
        <v>8</v>
      </c>
      <c r="AW517" s="4" t="s">
        <v>433</v>
      </c>
      <c r="AX517" s="4">
        <v>1.2</v>
      </c>
      <c r="AY517" s="4">
        <v>1.1708000000000001</v>
      </c>
      <c r="AZ517" s="4">
        <v>2.4</v>
      </c>
      <c r="BA517" s="4">
        <v>11.154</v>
      </c>
      <c r="BB517" s="4">
        <v>11.95</v>
      </c>
      <c r="BC517" s="4">
        <v>1.07</v>
      </c>
      <c r="BD517" s="4">
        <v>16.622</v>
      </c>
      <c r="BE517" s="4">
        <v>2418</v>
      </c>
      <c r="BF517" s="4">
        <v>0.434</v>
      </c>
      <c r="BG517" s="4">
        <v>22.552</v>
      </c>
      <c r="BH517" s="4">
        <v>0.378</v>
      </c>
      <c r="BI517" s="4">
        <v>22.93</v>
      </c>
      <c r="BJ517" s="4">
        <v>17.547000000000001</v>
      </c>
      <c r="BK517" s="4">
        <v>0.29499999999999998</v>
      </c>
      <c r="BL517" s="4">
        <v>17.841999999999999</v>
      </c>
      <c r="BM517" s="4">
        <v>0.2137</v>
      </c>
      <c r="BQ517" s="4">
        <v>17.344999999999999</v>
      </c>
      <c r="BR517" s="4">
        <v>0.340277</v>
      </c>
      <c r="BS517" s="4">
        <v>-5</v>
      </c>
      <c r="BT517" s="4">
        <v>8.0000000000000002E-3</v>
      </c>
      <c r="BU517" s="4">
        <v>8.3155190000000001</v>
      </c>
      <c r="BV517" s="4">
        <v>0.16159999999999999</v>
      </c>
    </row>
    <row r="518" spans="1:74" x14ac:dyDescent="0.25">
      <c r="A518" s="2">
        <v>42804</v>
      </c>
      <c r="B518" s="3">
        <v>0.62813901620370372</v>
      </c>
      <c r="C518" s="4">
        <v>14.18</v>
      </c>
      <c r="D518" s="4">
        <v>4.0000000000000001E-3</v>
      </c>
      <c r="E518" s="4">
        <v>40</v>
      </c>
      <c r="F518" s="4">
        <v>1512</v>
      </c>
      <c r="G518" s="4">
        <v>21</v>
      </c>
      <c r="H518" s="4">
        <v>0.5</v>
      </c>
      <c r="J518" s="4">
        <v>0.2</v>
      </c>
      <c r="K518" s="4">
        <v>0.85740000000000005</v>
      </c>
      <c r="L518" s="4">
        <v>12.157299999999999</v>
      </c>
      <c r="M518" s="4">
        <v>3.3999999999999998E-3</v>
      </c>
      <c r="N518" s="4">
        <v>1296.3543999999999</v>
      </c>
      <c r="O518" s="4">
        <v>18.004999999999999</v>
      </c>
      <c r="P518" s="4">
        <v>1314.4</v>
      </c>
      <c r="Q518" s="4">
        <v>1008.6789</v>
      </c>
      <c r="R518" s="4">
        <v>14.009499999999999</v>
      </c>
      <c r="S518" s="4">
        <v>1022.7</v>
      </c>
      <c r="T518" s="4">
        <v>0.49180000000000001</v>
      </c>
      <c r="W518" s="4">
        <v>0</v>
      </c>
      <c r="X518" s="4">
        <v>0.17150000000000001</v>
      </c>
      <c r="Y518" s="4">
        <v>11.4</v>
      </c>
      <c r="Z518" s="4">
        <v>859</v>
      </c>
      <c r="AA518" s="4">
        <v>872</v>
      </c>
      <c r="AB518" s="4">
        <v>832</v>
      </c>
      <c r="AC518" s="4">
        <v>90</v>
      </c>
      <c r="AD518" s="4">
        <v>14.32</v>
      </c>
      <c r="AE518" s="4">
        <v>0.33</v>
      </c>
      <c r="AF518" s="4">
        <v>991</v>
      </c>
      <c r="AG518" s="4">
        <v>-7</v>
      </c>
      <c r="AH518" s="4">
        <v>9</v>
      </c>
      <c r="AI518" s="4">
        <v>27</v>
      </c>
      <c r="AJ518" s="4">
        <v>137</v>
      </c>
      <c r="AK518" s="4">
        <v>135.30000000000001</v>
      </c>
      <c r="AL518" s="4">
        <v>5.3</v>
      </c>
      <c r="AM518" s="4">
        <v>142</v>
      </c>
      <c r="AN518" s="4" t="s">
        <v>155</v>
      </c>
      <c r="AO518" s="4">
        <v>2</v>
      </c>
      <c r="AP518" s="5">
        <v>0.83643518518518523</v>
      </c>
      <c r="AQ518" s="4">
        <v>47.163666999999997</v>
      </c>
      <c r="AR518" s="4">
        <v>-88.490814</v>
      </c>
      <c r="AS518" s="4">
        <v>316.3</v>
      </c>
      <c r="AT518" s="4">
        <v>34</v>
      </c>
      <c r="AU518" s="4">
        <v>12</v>
      </c>
      <c r="AV518" s="4">
        <v>8</v>
      </c>
      <c r="AW518" s="4" t="s">
        <v>433</v>
      </c>
      <c r="AX518" s="4">
        <v>1.270729</v>
      </c>
      <c r="AY518" s="4">
        <v>1.341459</v>
      </c>
      <c r="AZ518" s="4">
        <v>2.470729</v>
      </c>
      <c r="BA518" s="4">
        <v>11.154</v>
      </c>
      <c r="BB518" s="4">
        <v>11.94</v>
      </c>
      <c r="BC518" s="4">
        <v>1.07</v>
      </c>
      <c r="BD518" s="4">
        <v>16.634</v>
      </c>
      <c r="BE518" s="4">
        <v>2418.5030000000002</v>
      </c>
      <c r="BF518" s="4">
        <v>0.434</v>
      </c>
      <c r="BG518" s="4">
        <v>27.006</v>
      </c>
      <c r="BH518" s="4">
        <v>0.375</v>
      </c>
      <c r="BI518" s="4">
        <v>27.382000000000001</v>
      </c>
      <c r="BJ518" s="4">
        <v>21.013000000000002</v>
      </c>
      <c r="BK518" s="4">
        <v>0.29199999999999998</v>
      </c>
      <c r="BL518" s="4">
        <v>21.305</v>
      </c>
      <c r="BM518" s="4">
        <v>4.1000000000000003E-3</v>
      </c>
      <c r="BQ518" s="4">
        <v>24.803000000000001</v>
      </c>
      <c r="BR518" s="4">
        <v>0.32908900000000002</v>
      </c>
      <c r="BS518" s="4">
        <v>-5</v>
      </c>
      <c r="BT518" s="4">
        <v>7.7229999999999998E-3</v>
      </c>
      <c r="BU518" s="4">
        <v>8.0421130000000005</v>
      </c>
      <c r="BV518" s="4">
        <v>0.156005</v>
      </c>
    </row>
    <row r="519" spans="1:74" x14ac:dyDescent="0.25">
      <c r="A519" s="2">
        <v>42804</v>
      </c>
      <c r="B519" s="3">
        <v>0.62815059027777775</v>
      </c>
      <c r="C519" s="4">
        <v>14.18</v>
      </c>
      <c r="D519" s="4">
        <v>4.0000000000000001E-3</v>
      </c>
      <c r="E519" s="4">
        <v>40</v>
      </c>
      <c r="F519" s="4">
        <v>1695.2</v>
      </c>
      <c r="G519" s="4">
        <v>20.5</v>
      </c>
      <c r="H519" s="4">
        <v>0</v>
      </c>
      <c r="J519" s="4">
        <v>0.3</v>
      </c>
      <c r="K519" s="4">
        <v>0.85740000000000005</v>
      </c>
      <c r="L519" s="4">
        <v>12.1579</v>
      </c>
      <c r="M519" s="4">
        <v>3.3999999999999998E-3</v>
      </c>
      <c r="N519" s="4">
        <v>1453.4836</v>
      </c>
      <c r="O519" s="4">
        <v>17.587800000000001</v>
      </c>
      <c r="P519" s="4">
        <v>1471.1</v>
      </c>
      <c r="Q519" s="4">
        <v>1130.9394</v>
      </c>
      <c r="R519" s="4">
        <v>13.684900000000001</v>
      </c>
      <c r="S519" s="4">
        <v>1144.5999999999999</v>
      </c>
      <c r="T519" s="4">
        <v>0</v>
      </c>
      <c r="W519" s="4">
        <v>0</v>
      </c>
      <c r="X519" s="4">
        <v>0.25719999999999998</v>
      </c>
      <c r="Y519" s="4">
        <v>11.6</v>
      </c>
      <c r="Z519" s="4">
        <v>857</v>
      </c>
      <c r="AA519" s="4">
        <v>872</v>
      </c>
      <c r="AB519" s="4">
        <v>832</v>
      </c>
      <c r="AC519" s="4">
        <v>90</v>
      </c>
      <c r="AD519" s="4">
        <v>14.32</v>
      </c>
      <c r="AE519" s="4">
        <v>0.33</v>
      </c>
      <c r="AF519" s="4">
        <v>991</v>
      </c>
      <c r="AG519" s="4">
        <v>-7</v>
      </c>
      <c r="AH519" s="4">
        <v>9</v>
      </c>
      <c r="AI519" s="4">
        <v>27</v>
      </c>
      <c r="AJ519" s="4">
        <v>137</v>
      </c>
      <c r="AK519" s="4">
        <v>135.69999999999999</v>
      </c>
      <c r="AL519" s="4">
        <v>5.4</v>
      </c>
      <c r="AM519" s="4">
        <v>142</v>
      </c>
      <c r="AN519" s="4" t="s">
        <v>155</v>
      </c>
      <c r="AO519" s="4">
        <v>2</v>
      </c>
      <c r="AP519" s="5">
        <v>0.83644675925925915</v>
      </c>
      <c r="AQ519" s="4">
        <v>47.163634999999999</v>
      </c>
      <c r="AR519" s="4">
        <v>-88.491017999999997</v>
      </c>
      <c r="AS519" s="4">
        <v>316.3</v>
      </c>
      <c r="AT519" s="4">
        <v>34.4</v>
      </c>
      <c r="AU519" s="4">
        <v>12</v>
      </c>
      <c r="AV519" s="4">
        <v>8</v>
      </c>
      <c r="AW519" s="4" t="s">
        <v>433</v>
      </c>
      <c r="AX519" s="4">
        <v>1.2292289999999999</v>
      </c>
      <c r="AY519" s="4">
        <v>1.4707710000000001</v>
      </c>
      <c r="AZ519" s="4">
        <v>2.5707710000000001</v>
      </c>
      <c r="BA519" s="4">
        <v>11.154</v>
      </c>
      <c r="BB519" s="4">
        <v>11.94</v>
      </c>
      <c r="BC519" s="4">
        <v>1.07</v>
      </c>
      <c r="BD519" s="4">
        <v>16.632000000000001</v>
      </c>
      <c r="BE519" s="4">
        <v>2418.5129999999999</v>
      </c>
      <c r="BF519" s="4">
        <v>0.434</v>
      </c>
      <c r="BG519" s="4">
        <v>30.279</v>
      </c>
      <c r="BH519" s="4">
        <v>0.36599999999999999</v>
      </c>
      <c r="BI519" s="4">
        <v>30.645</v>
      </c>
      <c r="BJ519" s="4">
        <v>23.56</v>
      </c>
      <c r="BK519" s="4">
        <v>0.28499999999999998</v>
      </c>
      <c r="BL519" s="4">
        <v>23.844999999999999</v>
      </c>
      <c r="BM519" s="4">
        <v>0</v>
      </c>
      <c r="BQ519" s="4">
        <v>37.204000000000001</v>
      </c>
      <c r="BR519" s="4">
        <v>0.30908000000000002</v>
      </c>
      <c r="BS519" s="4">
        <v>-5</v>
      </c>
      <c r="BT519" s="4">
        <v>7.0000000000000001E-3</v>
      </c>
      <c r="BU519" s="4">
        <v>7.5531420000000002</v>
      </c>
      <c r="BV519" s="4">
        <v>0.1414</v>
      </c>
    </row>
    <row r="520" spans="1:74" x14ac:dyDescent="0.25">
      <c r="A520" s="2">
        <v>42804</v>
      </c>
      <c r="B520" s="3">
        <v>0.6281621643518519</v>
      </c>
      <c r="C520" s="4">
        <v>14.507</v>
      </c>
      <c r="D520" s="4">
        <v>4.0000000000000001E-3</v>
      </c>
      <c r="E520" s="4">
        <v>40</v>
      </c>
      <c r="F520" s="4">
        <v>1668.7</v>
      </c>
      <c r="G520" s="4">
        <v>19.5</v>
      </c>
      <c r="H520" s="4">
        <v>-6.3</v>
      </c>
      <c r="J520" s="4">
        <v>0.3</v>
      </c>
      <c r="K520" s="4">
        <v>0.85450000000000004</v>
      </c>
      <c r="L520" s="4">
        <v>12.3954</v>
      </c>
      <c r="M520" s="4">
        <v>3.3999999999999998E-3</v>
      </c>
      <c r="N520" s="4">
        <v>1425.8448000000001</v>
      </c>
      <c r="O520" s="4">
        <v>16.647500000000001</v>
      </c>
      <c r="P520" s="4">
        <v>1442.5</v>
      </c>
      <c r="Q520" s="4">
        <v>1109.434</v>
      </c>
      <c r="R520" s="4">
        <v>12.953200000000001</v>
      </c>
      <c r="S520" s="4">
        <v>1122.4000000000001</v>
      </c>
      <c r="T520" s="4">
        <v>0</v>
      </c>
      <c r="W520" s="4">
        <v>0</v>
      </c>
      <c r="X520" s="4">
        <v>0.25629999999999997</v>
      </c>
      <c r="Y520" s="4">
        <v>11.7</v>
      </c>
      <c r="Z520" s="4">
        <v>856</v>
      </c>
      <c r="AA520" s="4">
        <v>869</v>
      </c>
      <c r="AB520" s="4">
        <v>830</v>
      </c>
      <c r="AC520" s="4">
        <v>90</v>
      </c>
      <c r="AD520" s="4">
        <v>14.32</v>
      </c>
      <c r="AE520" s="4">
        <v>0.33</v>
      </c>
      <c r="AF520" s="4">
        <v>991</v>
      </c>
      <c r="AG520" s="4">
        <v>-7</v>
      </c>
      <c r="AH520" s="4">
        <v>9</v>
      </c>
      <c r="AI520" s="4">
        <v>27</v>
      </c>
      <c r="AJ520" s="4">
        <v>137</v>
      </c>
      <c r="AK520" s="4">
        <v>134.19999999999999</v>
      </c>
      <c r="AL520" s="4">
        <v>5.3</v>
      </c>
      <c r="AM520" s="4">
        <v>142</v>
      </c>
      <c r="AN520" s="4" t="s">
        <v>155</v>
      </c>
      <c r="AO520" s="4">
        <v>2</v>
      </c>
      <c r="AP520" s="5">
        <v>0.8364583333333333</v>
      </c>
      <c r="AQ520" s="4">
        <v>47.163597000000003</v>
      </c>
      <c r="AR520" s="4">
        <v>-88.491221999999993</v>
      </c>
      <c r="AS520" s="4">
        <v>316.3</v>
      </c>
      <c r="AT520" s="4">
        <v>35</v>
      </c>
      <c r="AU520" s="4">
        <v>12</v>
      </c>
      <c r="AV520" s="4">
        <v>8</v>
      </c>
      <c r="AW520" s="4" t="s">
        <v>433</v>
      </c>
      <c r="AX520" s="4">
        <v>1.2</v>
      </c>
      <c r="AY520" s="4">
        <v>1.5</v>
      </c>
      <c r="AZ520" s="4">
        <v>2.246</v>
      </c>
      <c r="BA520" s="4">
        <v>11.154</v>
      </c>
      <c r="BB520" s="4">
        <v>11.69</v>
      </c>
      <c r="BC520" s="4">
        <v>1.05</v>
      </c>
      <c r="BD520" s="4">
        <v>17.033999999999999</v>
      </c>
      <c r="BE520" s="4">
        <v>2418.3760000000002</v>
      </c>
      <c r="BF520" s="4">
        <v>0.42399999999999999</v>
      </c>
      <c r="BG520" s="4">
        <v>29.132000000000001</v>
      </c>
      <c r="BH520" s="4">
        <v>0.34</v>
      </c>
      <c r="BI520" s="4">
        <v>29.472000000000001</v>
      </c>
      <c r="BJ520" s="4">
        <v>22.667000000000002</v>
      </c>
      <c r="BK520" s="4">
        <v>0.26500000000000001</v>
      </c>
      <c r="BL520" s="4">
        <v>22.931999999999999</v>
      </c>
      <c r="BM520" s="4">
        <v>0</v>
      </c>
      <c r="BQ520" s="4">
        <v>36.363999999999997</v>
      </c>
      <c r="BR520" s="4">
        <v>0.320826</v>
      </c>
      <c r="BS520" s="4">
        <v>-5</v>
      </c>
      <c r="BT520" s="4">
        <v>7.0000000000000001E-3</v>
      </c>
      <c r="BU520" s="4">
        <v>7.840185</v>
      </c>
      <c r="BV520" s="4">
        <v>0.1414</v>
      </c>
    </row>
    <row r="521" spans="1:74" x14ac:dyDescent="0.25">
      <c r="A521" s="2">
        <v>42804</v>
      </c>
      <c r="B521" s="3">
        <v>0.62817373842592594</v>
      </c>
      <c r="C521" s="4">
        <v>14.69</v>
      </c>
      <c r="D521" s="4">
        <v>2.3999999999999998E-3</v>
      </c>
      <c r="E521" s="4">
        <v>23.871513</v>
      </c>
      <c r="F521" s="4">
        <v>1648</v>
      </c>
      <c r="G521" s="4">
        <v>19.399999999999999</v>
      </c>
      <c r="H521" s="4">
        <v>0</v>
      </c>
      <c r="J521" s="4">
        <v>0.4</v>
      </c>
      <c r="K521" s="4">
        <v>0.8528</v>
      </c>
      <c r="L521" s="4">
        <v>12.527799999999999</v>
      </c>
      <c r="M521" s="4">
        <v>2E-3</v>
      </c>
      <c r="N521" s="4">
        <v>1405.4196999999999</v>
      </c>
      <c r="O521" s="4">
        <v>16.530100000000001</v>
      </c>
      <c r="P521" s="4">
        <v>1421.9</v>
      </c>
      <c r="Q521" s="4">
        <v>1093.5414000000001</v>
      </c>
      <c r="R521" s="4">
        <v>12.8619</v>
      </c>
      <c r="S521" s="4">
        <v>1106.4000000000001</v>
      </c>
      <c r="T521" s="4">
        <v>0</v>
      </c>
      <c r="W521" s="4">
        <v>0</v>
      </c>
      <c r="X521" s="4">
        <v>0.34110000000000001</v>
      </c>
      <c r="Y521" s="4">
        <v>11.5</v>
      </c>
      <c r="Z521" s="4">
        <v>857</v>
      </c>
      <c r="AA521" s="4">
        <v>871</v>
      </c>
      <c r="AB521" s="4">
        <v>831</v>
      </c>
      <c r="AC521" s="4">
        <v>90</v>
      </c>
      <c r="AD521" s="4">
        <v>14.32</v>
      </c>
      <c r="AE521" s="4">
        <v>0.33</v>
      </c>
      <c r="AF521" s="4">
        <v>991</v>
      </c>
      <c r="AG521" s="4">
        <v>-7</v>
      </c>
      <c r="AH521" s="4">
        <v>9</v>
      </c>
      <c r="AI521" s="4">
        <v>27</v>
      </c>
      <c r="AJ521" s="4">
        <v>136.69999999999999</v>
      </c>
      <c r="AK521" s="4">
        <v>132</v>
      </c>
      <c r="AL521" s="4">
        <v>5.2</v>
      </c>
      <c r="AM521" s="4">
        <v>142</v>
      </c>
      <c r="AN521" s="4" t="s">
        <v>155</v>
      </c>
      <c r="AO521" s="4">
        <v>2</v>
      </c>
      <c r="AP521" s="5">
        <v>0.83646990740740745</v>
      </c>
      <c r="AQ521" s="4">
        <v>47.163536999999998</v>
      </c>
      <c r="AR521" s="4">
        <v>-88.491418999999993</v>
      </c>
      <c r="AS521" s="4">
        <v>316</v>
      </c>
      <c r="AT521" s="4">
        <v>35.5</v>
      </c>
      <c r="AU521" s="4">
        <v>12</v>
      </c>
      <c r="AV521" s="4">
        <v>8</v>
      </c>
      <c r="AW521" s="4" t="s">
        <v>433</v>
      </c>
      <c r="AX521" s="4">
        <v>1.2</v>
      </c>
      <c r="AY521" s="4">
        <v>1.6415999999999999</v>
      </c>
      <c r="AZ521" s="4">
        <v>2.2416</v>
      </c>
      <c r="BA521" s="4">
        <v>11.154</v>
      </c>
      <c r="BB521" s="4">
        <v>11.56</v>
      </c>
      <c r="BC521" s="4">
        <v>1.04</v>
      </c>
      <c r="BD521" s="4">
        <v>17.259</v>
      </c>
      <c r="BE521" s="4">
        <v>2418.5680000000002</v>
      </c>
      <c r="BF521" s="4">
        <v>0.25</v>
      </c>
      <c r="BG521" s="4">
        <v>28.414000000000001</v>
      </c>
      <c r="BH521" s="4">
        <v>0.33400000000000002</v>
      </c>
      <c r="BI521" s="4">
        <v>28.748000000000001</v>
      </c>
      <c r="BJ521" s="4">
        <v>22.108000000000001</v>
      </c>
      <c r="BK521" s="4">
        <v>0.26</v>
      </c>
      <c r="BL521" s="4">
        <v>22.367999999999999</v>
      </c>
      <c r="BM521" s="4">
        <v>0</v>
      </c>
      <c r="BQ521" s="4">
        <v>47.884999999999998</v>
      </c>
      <c r="BR521" s="4">
        <v>0.27073700000000001</v>
      </c>
      <c r="BS521" s="4">
        <v>-5</v>
      </c>
      <c r="BT521" s="4">
        <v>7.0000000000000001E-3</v>
      </c>
      <c r="BU521" s="4">
        <v>6.616136</v>
      </c>
      <c r="BV521" s="4">
        <v>0.1414</v>
      </c>
    </row>
    <row r="522" spans="1:74" x14ac:dyDescent="0.25">
      <c r="A522" s="2">
        <v>42804</v>
      </c>
      <c r="B522" s="3">
        <v>0.62818531249999998</v>
      </c>
      <c r="C522" s="4">
        <v>14.87</v>
      </c>
      <c r="D522" s="4">
        <v>5.8999999999999999E-3</v>
      </c>
      <c r="E522" s="4">
        <v>59.103973000000003</v>
      </c>
      <c r="F522" s="4">
        <v>1646</v>
      </c>
      <c r="G522" s="4">
        <v>19.3</v>
      </c>
      <c r="H522" s="4">
        <v>-0.8</v>
      </c>
      <c r="J522" s="4">
        <v>0.4</v>
      </c>
      <c r="K522" s="4">
        <v>0.85109999999999997</v>
      </c>
      <c r="L522" s="4">
        <v>12.6563</v>
      </c>
      <c r="M522" s="4">
        <v>5.0000000000000001E-3</v>
      </c>
      <c r="N522" s="4">
        <v>1400.9157</v>
      </c>
      <c r="O522" s="4">
        <v>16.4406</v>
      </c>
      <c r="P522" s="4">
        <v>1417.4</v>
      </c>
      <c r="Q522" s="4">
        <v>1090.0369000000001</v>
      </c>
      <c r="R522" s="4">
        <v>12.792299999999999</v>
      </c>
      <c r="S522" s="4">
        <v>1102.8</v>
      </c>
      <c r="T522" s="4">
        <v>0</v>
      </c>
      <c r="W522" s="4">
        <v>0</v>
      </c>
      <c r="X522" s="4">
        <v>0.34039999999999998</v>
      </c>
      <c r="Y522" s="4">
        <v>11.6</v>
      </c>
      <c r="Z522" s="4">
        <v>858</v>
      </c>
      <c r="AA522" s="4">
        <v>872</v>
      </c>
      <c r="AB522" s="4">
        <v>832</v>
      </c>
      <c r="AC522" s="4">
        <v>90</v>
      </c>
      <c r="AD522" s="4">
        <v>14.32</v>
      </c>
      <c r="AE522" s="4">
        <v>0.33</v>
      </c>
      <c r="AF522" s="4">
        <v>991</v>
      </c>
      <c r="AG522" s="4">
        <v>-7</v>
      </c>
      <c r="AH522" s="4">
        <v>9</v>
      </c>
      <c r="AI522" s="4">
        <v>27</v>
      </c>
      <c r="AJ522" s="4">
        <v>136</v>
      </c>
      <c r="AK522" s="4">
        <v>131.69999999999999</v>
      </c>
      <c r="AL522" s="4">
        <v>5</v>
      </c>
      <c r="AM522" s="4">
        <v>142</v>
      </c>
      <c r="AN522" s="4" t="s">
        <v>155</v>
      </c>
      <c r="AO522" s="4">
        <v>2</v>
      </c>
      <c r="AP522" s="5">
        <v>0.83648148148148149</v>
      </c>
      <c r="AQ522" s="4">
        <v>47.163457999999999</v>
      </c>
      <c r="AR522" s="4">
        <v>-88.491594000000006</v>
      </c>
      <c r="AS522" s="4">
        <v>315.8</v>
      </c>
      <c r="AT522" s="4">
        <v>34.9</v>
      </c>
      <c r="AU522" s="4">
        <v>12</v>
      </c>
      <c r="AV522" s="4">
        <v>8</v>
      </c>
      <c r="AW522" s="4" t="s">
        <v>433</v>
      </c>
      <c r="AX522" s="4">
        <v>1.2</v>
      </c>
      <c r="AY522" s="4">
        <v>1.7707999999999999</v>
      </c>
      <c r="AZ522" s="4">
        <v>2.2999999999999998</v>
      </c>
      <c r="BA522" s="4">
        <v>11.154</v>
      </c>
      <c r="BB522" s="4">
        <v>11.42</v>
      </c>
      <c r="BC522" s="4">
        <v>1.02</v>
      </c>
      <c r="BD522" s="4">
        <v>17.494</v>
      </c>
      <c r="BE522" s="4">
        <v>2417.92</v>
      </c>
      <c r="BF522" s="4">
        <v>0.61199999999999999</v>
      </c>
      <c r="BG522" s="4">
        <v>28.027000000000001</v>
      </c>
      <c r="BH522" s="4">
        <v>0.32900000000000001</v>
      </c>
      <c r="BI522" s="4">
        <v>28.356000000000002</v>
      </c>
      <c r="BJ522" s="4">
        <v>21.808</v>
      </c>
      <c r="BK522" s="4">
        <v>0.25600000000000001</v>
      </c>
      <c r="BL522" s="4">
        <v>22.064</v>
      </c>
      <c r="BM522" s="4">
        <v>0</v>
      </c>
      <c r="BQ522" s="4">
        <v>47.290999999999997</v>
      </c>
      <c r="BR522" s="4">
        <v>0.286333</v>
      </c>
      <c r="BS522" s="4">
        <v>-5</v>
      </c>
      <c r="BT522" s="4">
        <v>7.0000000000000001E-3</v>
      </c>
      <c r="BU522" s="4">
        <v>6.997255</v>
      </c>
      <c r="BV522" s="4">
        <v>0.1414</v>
      </c>
    </row>
    <row r="523" spans="1:74" x14ac:dyDescent="0.25">
      <c r="A523" s="2">
        <v>42804</v>
      </c>
      <c r="B523" s="3">
        <v>0.62819688657407402</v>
      </c>
      <c r="C523" s="4">
        <v>15.303000000000001</v>
      </c>
      <c r="D523" s="4">
        <v>0.10199999999999999</v>
      </c>
      <c r="E523" s="4">
        <v>1019.661017</v>
      </c>
      <c r="F523" s="4">
        <v>1608.9</v>
      </c>
      <c r="G523" s="4">
        <v>19.399999999999999</v>
      </c>
      <c r="H523" s="4">
        <v>-18.5</v>
      </c>
      <c r="J523" s="4">
        <v>0.4</v>
      </c>
      <c r="K523" s="4">
        <v>0.84630000000000005</v>
      </c>
      <c r="L523" s="4">
        <v>12.950699999999999</v>
      </c>
      <c r="M523" s="4">
        <v>8.6300000000000002E-2</v>
      </c>
      <c r="N523" s="4">
        <v>1361.5904</v>
      </c>
      <c r="O523" s="4">
        <v>16.418199999999999</v>
      </c>
      <c r="P523" s="4">
        <v>1378</v>
      </c>
      <c r="Q523" s="4">
        <v>1059.4383</v>
      </c>
      <c r="R523" s="4">
        <v>12.774800000000001</v>
      </c>
      <c r="S523" s="4">
        <v>1072.2</v>
      </c>
      <c r="T523" s="4">
        <v>0</v>
      </c>
      <c r="W523" s="4">
        <v>0</v>
      </c>
      <c r="X523" s="4">
        <v>0.33850000000000002</v>
      </c>
      <c r="Y523" s="4">
        <v>11.5</v>
      </c>
      <c r="Z523" s="4">
        <v>860</v>
      </c>
      <c r="AA523" s="4">
        <v>873</v>
      </c>
      <c r="AB523" s="4">
        <v>834</v>
      </c>
      <c r="AC523" s="4">
        <v>90</v>
      </c>
      <c r="AD523" s="4">
        <v>14.32</v>
      </c>
      <c r="AE523" s="4">
        <v>0.33</v>
      </c>
      <c r="AF523" s="4">
        <v>991</v>
      </c>
      <c r="AG523" s="4">
        <v>-7</v>
      </c>
      <c r="AH523" s="4">
        <v>9</v>
      </c>
      <c r="AI523" s="4">
        <v>27</v>
      </c>
      <c r="AJ523" s="4">
        <v>136</v>
      </c>
      <c r="AK523" s="4">
        <v>131.6</v>
      </c>
      <c r="AL523" s="4">
        <v>4.9000000000000004</v>
      </c>
      <c r="AM523" s="4">
        <v>142</v>
      </c>
      <c r="AN523" s="4" t="s">
        <v>155</v>
      </c>
      <c r="AO523" s="4">
        <v>2</v>
      </c>
      <c r="AP523" s="5">
        <v>0.83649305555555553</v>
      </c>
      <c r="AQ523" s="4">
        <v>47.163364000000001</v>
      </c>
      <c r="AR523" s="4">
        <v>-88.491742000000002</v>
      </c>
      <c r="AS523" s="4">
        <v>315.8</v>
      </c>
      <c r="AT523" s="4">
        <v>34</v>
      </c>
      <c r="AU523" s="4">
        <v>12</v>
      </c>
      <c r="AV523" s="4">
        <v>8</v>
      </c>
      <c r="AW523" s="4" t="s">
        <v>433</v>
      </c>
      <c r="AX523" s="4">
        <v>1.2707999999999999</v>
      </c>
      <c r="AY523" s="4">
        <v>1.8708</v>
      </c>
      <c r="AZ523" s="4">
        <v>2.3708</v>
      </c>
      <c r="BA523" s="4">
        <v>11.154</v>
      </c>
      <c r="BB523" s="4">
        <v>11.05</v>
      </c>
      <c r="BC523" s="4">
        <v>0.99</v>
      </c>
      <c r="BD523" s="4">
        <v>18.161999999999999</v>
      </c>
      <c r="BE523" s="4">
        <v>2402.6480000000001</v>
      </c>
      <c r="BF523" s="4">
        <v>10.19</v>
      </c>
      <c r="BG523" s="4">
        <v>26.452999999999999</v>
      </c>
      <c r="BH523" s="4">
        <v>0.31900000000000001</v>
      </c>
      <c r="BI523" s="4">
        <v>26.771999999999998</v>
      </c>
      <c r="BJ523" s="4">
        <v>20.582999999999998</v>
      </c>
      <c r="BK523" s="4">
        <v>0.248</v>
      </c>
      <c r="BL523" s="4">
        <v>20.831</v>
      </c>
      <c r="BM523" s="4">
        <v>0</v>
      </c>
      <c r="BQ523" s="4">
        <v>45.664999999999999</v>
      </c>
      <c r="BR523" s="4">
        <v>0.39366699999999999</v>
      </c>
      <c r="BS523" s="4">
        <v>-5</v>
      </c>
      <c r="BT523" s="4">
        <v>7.2760000000000003E-3</v>
      </c>
      <c r="BU523" s="4">
        <v>9.6202290000000001</v>
      </c>
      <c r="BV523" s="4">
        <v>0.146981</v>
      </c>
    </row>
    <row r="524" spans="1:74" x14ac:dyDescent="0.25">
      <c r="A524" s="2">
        <v>42804</v>
      </c>
      <c r="B524" s="3">
        <v>0.62820846064814817</v>
      </c>
      <c r="C524" s="4">
        <v>15.32</v>
      </c>
      <c r="D524" s="4">
        <v>0.4556</v>
      </c>
      <c r="E524" s="4">
        <v>4556.2173549999998</v>
      </c>
      <c r="F524" s="4">
        <v>1401.1</v>
      </c>
      <c r="G524" s="4">
        <v>19.399999999999999</v>
      </c>
      <c r="H524" s="4">
        <v>0</v>
      </c>
      <c r="J524" s="4">
        <v>0.4</v>
      </c>
      <c r="K524" s="4">
        <v>0.84250000000000003</v>
      </c>
      <c r="L524" s="4">
        <v>12.9072</v>
      </c>
      <c r="M524" s="4">
        <v>0.38390000000000002</v>
      </c>
      <c r="N524" s="4">
        <v>1180.4757999999999</v>
      </c>
      <c r="O524" s="4">
        <v>16.331299999999999</v>
      </c>
      <c r="P524" s="4">
        <v>1196.8</v>
      </c>
      <c r="Q524" s="4">
        <v>918.51509999999996</v>
      </c>
      <c r="R524" s="4">
        <v>12.7072</v>
      </c>
      <c r="S524" s="4">
        <v>931.2</v>
      </c>
      <c r="T524" s="4">
        <v>0</v>
      </c>
      <c r="W524" s="4">
        <v>0</v>
      </c>
      <c r="X524" s="4">
        <v>0.33700000000000002</v>
      </c>
      <c r="Y524" s="4">
        <v>11.5</v>
      </c>
      <c r="Z524" s="4">
        <v>862</v>
      </c>
      <c r="AA524" s="4">
        <v>874</v>
      </c>
      <c r="AB524" s="4">
        <v>836</v>
      </c>
      <c r="AC524" s="4">
        <v>90</v>
      </c>
      <c r="AD524" s="4">
        <v>14.32</v>
      </c>
      <c r="AE524" s="4">
        <v>0.33</v>
      </c>
      <c r="AF524" s="4">
        <v>991</v>
      </c>
      <c r="AG524" s="4">
        <v>-7</v>
      </c>
      <c r="AH524" s="4">
        <v>9</v>
      </c>
      <c r="AI524" s="4">
        <v>27</v>
      </c>
      <c r="AJ524" s="4">
        <v>136.30000000000001</v>
      </c>
      <c r="AK524" s="4">
        <v>133</v>
      </c>
      <c r="AL524" s="4">
        <v>4.8</v>
      </c>
      <c r="AM524" s="4">
        <v>142</v>
      </c>
      <c r="AN524" s="4" t="s">
        <v>155</v>
      </c>
      <c r="AO524" s="4">
        <v>2</v>
      </c>
      <c r="AP524" s="5">
        <v>0.83650462962962957</v>
      </c>
      <c r="AQ524" s="4">
        <v>47.163272999999997</v>
      </c>
      <c r="AR524" s="4">
        <v>-88.491892000000007</v>
      </c>
      <c r="AS524" s="4">
        <v>316</v>
      </c>
      <c r="AT524" s="4">
        <v>33.700000000000003</v>
      </c>
      <c r="AU524" s="4">
        <v>12</v>
      </c>
      <c r="AV524" s="4">
        <v>8</v>
      </c>
      <c r="AW524" s="4" t="s">
        <v>433</v>
      </c>
      <c r="AX524" s="4">
        <v>1.3</v>
      </c>
      <c r="AY524" s="4">
        <v>1.2627999999999999</v>
      </c>
      <c r="AZ524" s="4">
        <v>2.3292000000000002</v>
      </c>
      <c r="BA524" s="4">
        <v>11.154</v>
      </c>
      <c r="BB524" s="4">
        <v>10.77</v>
      </c>
      <c r="BC524" s="4">
        <v>0.97</v>
      </c>
      <c r="BD524" s="4">
        <v>18.690999999999999</v>
      </c>
      <c r="BE524" s="4">
        <v>2348.654</v>
      </c>
      <c r="BF524" s="4">
        <v>44.457999999999998</v>
      </c>
      <c r="BG524" s="4">
        <v>22.495000000000001</v>
      </c>
      <c r="BH524" s="4">
        <v>0.311</v>
      </c>
      <c r="BI524" s="4">
        <v>22.806000000000001</v>
      </c>
      <c r="BJ524" s="4">
        <v>17.503</v>
      </c>
      <c r="BK524" s="4">
        <v>0.24199999999999999</v>
      </c>
      <c r="BL524" s="4">
        <v>17.745000000000001</v>
      </c>
      <c r="BM524" s="4">
        <v>0</v>
      </c>
      <c r="BQ524" s="4">
        <v>44.588999999999999</v>
      </c>
      <c r="BR524" s="4">
        <v>0.48868099999999998</v>
      </c>
      <c r="BS524" s="4">
        <v>-5</v>
      </c>
      <c r="BT524" s="4">
        <v>8.0000000000000002E-3</v>
      </c>
      <c r="BU524" s="4">
        <v>11.942142</v>
      </c>
      <c r="BV524" s="4">
        <v>0.16159999999999999</v>
      </c>
    </row>
    <row r="525" spans="1:74" x14ac:dyDescent="0.25">
      <c r="A525" s="2">
        <v>42804</v>
      </c>
      <c r="B525" s="3">
        <v>0.62822003472222221</v>
      </c>
      <c r="C525" s="4">
        <v>14.731</v>
      </c>
      <c r="D525" s="4">
        <v>1.1805000000000001</v>
      </c>
      <c r="E525" s="4">
        <v>11804.967105</v>
      </c>
      <c r="F525" s="4">
        <v>1232.5999999999999</v>
      </c>
      <c r="G525" s="4">
        <v>19.3</v>
      </c>
      <c r="H525" s="4">
        <v>-10</v>
      </c>
      <c r="J525" s="4">
        <v>0.4</v>
      </c>
      <c r="K525" s="4">
        <v>0.84030000000000005</v>
      </c>
      <c r="L525" s="4">
        <v>12.379</v>
      </c>
      <c r="M525" s="4">
        <v>0.99199999999999999</v>
      </c>
      <c r="N525" s="4">
        <v>1035.8231000000001</v>
      </c>
      <c r="O525" s="4">
        <v>16.218800000000002</v>
      </c>
      <c r="P525" s="4">
        <v>1052</v>
      </c>
      <c r="Q525" s="4">
        <v>805.9624</v>
      </c>
      <c r="R525" s="4">
        <v>12.6196</v>
      </c>
      <c r="S525" s="4">
        <v>818.6</v>
      </c>
      <c r="T525" s="4">
        <v>0</v>
      </c>
      <c r="W525" s="4">
        <v>0</v>
      </c>
      <c r="X525" s="4">
        <v>0.33610000000000001</v>
      </c>
      <c r="Y525" s="4">
        <v>11.5</v>
      </c>
      <c r="Z525" s="4">
        <v>864</v>
      </c>
      <c r="AA525" s="4">
        <v>875</v>
      </c>
      <c r="AB525" s="4">
        <v>839</v>
      </c>
      <c r="AC525" s="4">
        <v>90</v>
      </c>
      <c r="AD525" s="4">
        <v>14.32</v>
      </c>
      <c r="AE525" s="4">
        <v>0.33</v>
      </c>
      <c r="AF525" s="4">
        <v>991</v>
      </c>
      <c r="AG525" s="4">
        <v>-7</v>
      </c>
      <c r="AH525" s="4">
        <v>9</v>
      </c>
      <c r="AI525" s="4">
        <v>27</v>
      </c>
      <c r="AJ525" s="4">
        <v>137</v>
      </c>
      <c r="AK525" s="4">
        <v>133.30000000000001</v>
      </c>
      <c r="AL525" s="4">
        <v>5</v>
      </c>
      <c r="AM525" s="4">
        <v>142</v>
      </c>
      <c r="AN525" s="4" t="s">
        <v>155</v>
      </c>
      <c r="AO525" s="4">
        <v>2</v>
      </c>
      <c r="AP525" s="5">
        <v>0.83651620370370372</v>
      </c>
      <c r="AQ525" s="4">
        <v>47.163155000000003</v>
      </c>
      <c r="AR525" s="4">
        <v>-88.491979000000001</v>
      </c>
      <c r="AS525" s="4">
        <v>315.89999999999998</v>
      </c>
      <c r="AT525" s="4">
        <v>32.9</v>
      </c>
      <c r="AU525" s="4">
        <v>12</v>
      </c>
      <c r="AV525" s="4">
        <v>8</v>
      </c>
      <c r="AW525" s="4" t="s">
        <v>433</v>
      </c>
      <c r="AX525" s="4">
        <v>1.3</v>
      </c>
      <c r="AY525" s="4">
        <v>1</v>
      </c>
      <c r="AZ525" s="4">
        <v>2.2999999999999998</v>
      </c>
      <c r="BA525" s="4">
        <v>11.154</v>
      </c>
      <c r="BB525" s="4">
        <v>10.61</v>
      </c>
      <c r="BC525" s="4">
        <v>0.95</v>
      </c>
      <c r="BD525" s="4">
        <v>18.998000000000001</v>
      </c>
      <c r="BE525" s="4">
        <v>2239.009</v>
      </c>
      <c r="BF525" s="4">
        <v>114.202</v>
      </c>
      <c r="BG525" s="4">
        <v>19.62</v>
      </c>
      <c r="BH525" s="4">
        <v>0.307</v>
      </c>
      <c r="BI525" s="4">
        <v>19.927</v>
      </c>
      <c r="BJ525" s="4">
        <v>15.266</v>
      </c>
      <c r="BK525" s="4">
        <v>0.23899999999999999</v>
      </c>
      <c r="BL525" s="4">
        <v>15.505000000000001</v>
      </c>
      <c r="BM525" s="4">
        <v>0</v>
      </c>
      <c r="BQ525" s="4">
        <v>44.207000000000001</v>
      </c>
      <c r="BR525" s="4">
        <v>0.53115500000000004</v>
      </c>
      <c r="BS525" s="4">
        <v>-5</v>
      </c>
      <c r="BT525" s="4">
        <v>8.0000000000000002E-3</v>
      </c>
      <c r="BU525" s="4">
        <v>12.980100999999999</v>
      </c>
      <c r="BV525" s="4">
        <v>0.16159999999999999</v>
      </c>
    </row>
    <row r="526" spans="1:74" x14ac:dyDescent="0.25">
      <c r="A526" s="2">
        <v>42804</v>
      </c>
      <c r="B526" s="3">
        <v>0.62823160879629636</v>
      </c>
      <c r="C526" s="4">
        <v>14.111000000000001</v>
      </c>
      <c r="D526" s="4">
        <v>1.9552</v>
      </c>
      <c r="E526" s="4">
        <v>19551.677631999999</v>
      </c>
      <c r="F526" s="4">
        <v>981.9</v>
      </c>
      <c r="G526" s="4">
        <v>18.3</v>
      </c>
      <c r="H526" s="4">
        <v>0.1</v>
      </c>
      <c r="J526" s="4">
        <v>0.31</v>
      </c>
      <c r="K526" s="4">
        <v>0.83779999999999999</v>
      </c>
      <c r="L526" s="4">
        <v>11.8222</v>
      </c>
      <c r="M526" s="4">
        <v>1.6379999999999999</v>
      </c>
      <c r="N526" s="4">
        <v>822.66980000000001</v>
      </c>
      <c r="O526" s="4">
        <v>15.334099999999999</v>
      </c>
      <c r="P526" s="4">
        <v>838</v>
      </c>
      <c r="Q526" s="4">
        <v>640.11019999999996</v>
      </c>
      <c r="R526" s="4">
        <v>11.9313</v>
      </c>
      <c r="S526" s="4">
        <v>652</v>
      </c>
      <c r="T526" s="4">
        <v>6.2100000000000002E-2</v>
      </c>
      <c r="W526" s="4">
        <v>0</v>
      </c>
      <c r="X526" s="4">
        <v>0.26250000000000001</v>
      </c>
      <c r="Y526" s="4">
        <v>11.4</v>
      </c>
      <c r="Z526" s="4">
        <v>865</v>
      </c>
      <c r="AA526" s="4">
        <v>877</v>
      </c>
      <c r="AB526" s="4">
        <v>840</v>
      </c>
      <c r="AC526" s="4">
        <v>90</v>
      </c>
      <c r="AD526" s="4">
        <v>14.32</v>
      </c>
      <c r="AE526" s="4">
        <v>0.33</v>
      </c>
      <c r="AF526" s="4">
        <v>991</v>
      </c>
      <c r="AG526" s="4">
        <v>-7</v>
      </c>
      <c r="AH526" s="4">
        <v>9</v>
      </c>
      <c r="AI526" s="4">
        <v>27</v>
      </c>
      <c r="AJ526" s="4">
        <v>136.69999999999999</v>
      </c>
      <c r="AK526" s="4">
        <v>134</v>
      </c>
      <c r="AL526" s="4">
        <v>5</v>
      </c>
      <c r="AM526" s="4">
        <v>142</v>
      </c>
      <c r="AN526" s="4" t="s">
        <v>155</v>
      </c>
      <c r="AO526" s="4">
        <v>2</v>
      </c>
      <c r="AP526" s="5">
        <v>0.83652777777777787</v>
      </c>
      <c r="AQ526" s="4">
        <v>47.163012000000002</v>
      </c>
      <c r="AR526" s="4">
        <v>-88.492017000000004</v>
      </c>
      <c r="AS526" s="4">
        <v>316</v>
      </c>
      <c r="AT526" s="4">
        <v>35</v>
      </c>
      <c r="AU526" s="4">
        <v>12</v>
      </c>
      <c r="AV526" s="4">
        <v>8</v>
      </c>
      <c r="AW526" s="4" t="s">
        <v>433</v>
      </c>
      <c r="AX526" s="4">
        <v>1.3</v>
      </c>
      <c r="AY526" s="4">
        <v>1.1415999999999999</v>
      </c>
      <c r="AZ526" s="4">
        <v>2.3708</v>
      </c>
      <c r="BA526" s="4">
        <v>11.154</v>
      </c>
      <c r="BB526" s="4">
        <v>10.43</v>
      </c>
      <c r="BC526" s="4">
        <v>0.94</v>
      </c>
      <c r="BD526" s="4">
        <v>19.361000000000001</v>
      </c>
      <c r="BE526" s="4">
        <v>2124.0659999999998</v>
      </c>
      <c r="BF526" s="4">
        <v>187.31399999999999</v>
      </c>
      <c r="BG526" s="4">
        <v>15.478999999999999</v>
      </c>
      <c r="BH526" s="4">
        <v>0.28899999999999998</v>
      </c>
      <c r="BI526" s="4">
        <v>15.766999999999999</v>
      </c>
      <c r="BJ526" s="4">
        <v>12.044</v>
      </c>
      <c r="BK526" s="4">
        <v>0.224</v>
      </c>
      <c r="BL526" s="4">
        <v>12.268000000000001</v>
      </c>
      <c r="BM526" s="4">
        <v>5.0000000000000001E-4</v>
      </c>
      <c r="BQ526" s="4">
        <v>34.29</v>
      </c>
      <c r="BR526" s="4">
        <v>0.545601</v>
      </c>
      <c r="BS526" s="4">
        <v>-5</v>
      </c>
      <c r="BT526" s="4">
        <v>7.7229999999999998E-3</v>
      </c>
      <c r="BU526" s="4">
        <v>13.333125000000001</v>
      </c>
      <c r="BV526" s="4">
        <v>0.156005</v>
      </c>
    </row>
    <row r="527" spans="1:74" x14ac:dyDescent="0.25">
      <c r="A527" s="2">
        <v>42804</v>
      </c>
      <c r="B527" s="3">
        <v>0.6282431828703704</v>
      </c>
      <c r="C527" s="4">
        <v>13.727</v>
      </c>
      <c r="D527" s="4">
        <v>2.3791000000000002</v>
      </c>
      <c r="E527" s="4">
        <v>23791.320755000001</v>
      </c>
      <c r="F527" s="4">
        <v>745.3</v>
      </c>
      <c r="G527" s="4">
        <v>14.2</v>
      </c>
      <c r="H527" s="4">
        <v>18.7</v>
      </c>
      <c r="J527" s="4">
        <v>0.26</v>
      </c>
      <c r="K527" s="4">
        <v>0.8367</v>
      </c>
      <c r="L527" s="4">
        <v>11.4848</v>
      </c>
      <c r="M527" s="4">
        <v>1.9905999999999999</v>
      </c>
      <c r="N527" s="4">
        <v>623.5394</v>
      </c>
      <c r="O527" s="4">
        <v>11.880800000000001</v>
      </c>
      <c r="P527" s="4">
        <v>635.4</v>
      </c>
      <c r="Q527" s="4">
        <v>485.16910000000001</v>
      </c>
      <c r="R527" s="4">
        <v>9.2443000000000008</v>
      </c>
      <c r="S527" s="4">
        <v>494.4</v>
      </c>
      <c r="T527" s="4">
        <v>18.670000000000002</v>
      </c>
      <c r="W527" s="4">
        <v>0</v>
      </c>
      <c r="X527" s="4">
        <v>0.2135</v>
      </c>
      <c r="Y527" s="4">
        <v>11.5</v>
      </c>
      <c r="Z527" s="4">
        <v>866</v>
      </c>
      <c r="AA527" s="4">
        <v>877</v>
      </c>
      <c r="AB527" s="4">
        <v>841</v>
      </c>
      <c r="AC527" s="4">
        <v>90</v>
      </c>
      <c r="AD527" s="4">
        <v>14.32</v>
      </c>
      <c r="AE527" s="4">
        <v>0.33</v>
      </c>
      <c r="AF527" s="4">
        <v>991</v>
      </c>
      <c r="AG527" s="4">
        <v>-7</v>
      </c>
      <c r="AH527" s="4">
        <v>9</v>
      </c>
      <c r="AI527" s="4">
        <v>27</v>
      </c>
      <c r="AJ527" s="4">
        <v>136</v>
      </c>
      <c r="AK527" s="4">
        <v>134</v>
      </c>
      <c r="AL527" s="4">
        <v>4.8</v>
      </c>
      <c r="AM527" s="4">
        <v>142</v>
      </c>
      <c r="AN527" s="4" t="s">
        <v>155</v>
      </c>
      <c r="AO527" s="4">
        <v>2</v>
      </c>
      <c r="AP527" s="5">
        <v>0.8365393518518518</v>
      </c>
      <c r="AQ527" s="4">
        <v>47.162860000000002</v>
      </c>
      <c r="AR527" s="4">
        <v>-88.492026999999993</v>
      </c>
      <c r="AS527" s="4">
        <v>316.5</v>
      </c>
      <c r="AT527" s="4">
        <v>36.700000000000003</v>
      </c>
      <c r="AU527" s="4">
        <v>12</v>
      </c>
      <c r="AV527" s="4">
        <v>8</v>
      </c>
      <c r="AW527" s="4" t="s">
        <v>433</v>
      </c>
      <c r="AX527" s="4">
        <v>1.4416</v>
      </c>
      <c r="AY527" s="4">
        <v>1.4832000000000001</v>
      </c>
      <c r="AZ527" s="4">
        <v>2.6124000000000001</v>
      </c>
      <c r="BA527" s="4">
        <v>11.154</v>
      </c>
      <c r="BB527" s="4">
        <v>10.36</v>
      </c>
      <c r="BC527" s="4">
        <v>0.93</v>
      </c>
      <c r="BD527" s="4">
        <v>19.521000000000001</v>
      </c>
      <c r="BE527" s="4">
        <v>2060.828</v>
      </c>
      <c r="BF527" s="4">
        <v>227.33699999999999</v>
      </c>
      <c r="BG527" s="4">
        <v>11.717000000000001</v>
      </c>
      <c r="BH527" s="4">
        <v>0.223</v>
      </c>
      <c r="BI527" s="4">
        <v>11.94</v>
      </c>
      <c r="BJ527" s="4">
        <v>9.1170000000000009</v>
      </c>
      <c r="BK527" s="4">
        <v>0.17399999999999999</v>
      </c>
      <c r="BL527" s="4">
        <v>9.2910000000000004</v>
      </c>
      <c r="BM527" s="4">
        <v>0.1389</v>
      </c>
      <c r="BQ527" s="4">
        <v>27.850999999999999</v>
      </c>
      <c r="BR527" s="4">
        <v>0.57134300000000005</v>
      </c>
      <c r="BS527" s="4">
        <v>-5</v>
      </c>
      <c r="BT527" s="4">
        <v>7.2769999999999996E-3</v>
      </c>
      <c r="BU527" s="4">
        <v>13.962194999999999</v>
      </c>
      <c r="BV527" s="4">
        <v>0.14699499999999999</v>
      </c>
    </row>
    <row r="528" spans="1:74" x14ac:dyDescent="0.25">
      <c r="A528" s="2">
        <v>42804</v>
      </c>
      <c r="B528" s="3">
        <v>0.62825475694444444</v>
      </c>
      <c r="C528" s="4">
        <v>13.528</v>
      </c>
      <c r="D528" s="4">
        <v>2.6507999999999998</v>
      </c>
      <c r="E528" s="4">
        <v>26508.023353</v>
      </c>
      <c r="F528" s="4">
        <v>531.79999999999995</v>
      </c>
      <c r="G528" s="4">
        <v>28.1</v>
      </c>
      <c r="H528" s="4">
        <v>0.7</v>
      </c>
      <c r="J528" s="4">
        <v>0.11</v>
      </c>
      <c r="K528" s="4">
        <v>0.83560000000000001</v>
      </c>
      <c r="L528" s="4">
        <v>11.3032</v>
      </c>
      <c r="M528" s="4">
        <v>2.2149000000000001</v>
      </c>
      <c r="N528" s="4">
        <v>444.32839999999999</v>
      </c>
      <c r="O528" s="4">
        <v>23.478999999999999</v>
      </c>
      <c r="P528" s="4">
        <v>467.8</v>
      </c>
      <c r="Q528" s="4">
        <v>345.72699999999998</v>
      </c>
      <c r="R528" s="4">
        <v>18.268799999999999</v>
      </c>
      <c r="S528" s="4">
        <v>364</v>
      </c>
      <c r="T528" s="4">
        <v>0.68140000000000001</v>
      </c>
      <c r="W528" s="4">
        <v>0</v>
      </c>
      <c r="X528" s="4">
        <v>9.3700000000000006E-2</v>
      </c>
      <c r="Y528" s="4">
        <v>11.4</v>
      </c>
      <c r="Z528" s="4">
        <v>867</v>
      </c>
      <c r="AA528" s="4">
        <v>881</v>
      </c>
      <c r="AB528" s="4">
        <v>842</v>
      </c>
      <c r="AC528" s="4">
        <v>90</v>
      </c>
      <c r="AD528" s="4">
        <v>14.32</v>
      </c>
      <c r="AE528" s="4">
        <v>0.33</v>
      </c>
      <c r="AF528" s="4">
        <v>991</v>
      </c>
      <c r="AG528" s="4">
        <v>-7</v>
      </c>
      <c r="AH528" s="4">
        <v>9</v>
      </c>
      <c r="AI528" s="4">
        <v>27</v>
      </c>
      <c r="AJ528" s="4">
        <v>136</v>
      </c>
      <c r="AK528" s="4">
        <v>134.30000000000001</v>
      </c>
      <c r="AL528" s="4">
        <v>4.7</v>
      </c>
      <c r="AM528" s="4">
        <v>142</v>
      </c>
      <c r="AN528" s="4" t="s">
        <v>155</v>
      </c>
      <c r="AO528" s="4">
        <v>2</v>
      </c>
      <c r="AP528" s="5">
        <v>0.83655092592592595</v>
      </c>
      <c r="AQ528" s="4">
        <v>47.162697999999999</v>
      </c>
      <c r="AR528" s="4">
        <v>-88.491986999999995</v>
      </c>
      <c r="AS528" s="4">
        <v>316.60000000000002</v>
      </c>
      <c r="AT528" s="4">
        <v>38.200000000000003</v>
      </c>
      <c r="AU528" s="4">
        <v>12</v>
      </c>
      <c r="AV528" s="4">
        <v>8</v>
      </c>
      <c r="AW528" s="4" t="s">
        <v>433</v>
      </c>
      <c r="AX528" s="4">
        <v>1.5708</v>
      </c>
      <c r="AY528" s="4">
        <v>1.1752</v>
      </c>
      <c r="AZ528" s="4">
        <v>2.7707999999999999</v>
      </c>
      <c r="BA528" s="4">
        <v>11.154</v>
      </c>
      <c r="BB528" s="4">
        <v>10.28</v>
      </c>
      <c r="BC528" s="4">
        <v>0.92</v>
      </c>
      <c r="BD528" s="4">
        <v>19.681000000000001</v>
      </c>
      <c r="BE528" s="4">
        <v>2022.0740000000001</v>
      </c>
      <c r="BF528" s="4">
        <v>252.18899999999999</v>
      </c>
      <c r="BG528" s="4">
        <v>8.3239999999999998</v>
      </c>
      <c r="BH528" s="4">
        <v>0.44</v>
      </c>
      <c r="BI528" s="4">
        <v>8.7639999999999993</v>
      </c>
      <c r="BJ528" s="4">
        <v>6.4770000000000003</v>
      </c>
      <c r="BK528" s="4">
        <v>0.34200000000000003</v>
      </c>
      <c r="BL528" s="4">
        <v>6.819</v>
      </c>
      <c r="BM528" s="4">
        <v>5.1000000000000004E-3</v>
      </c>
      <c r="BQ528" s="4">
        <v>12.193</v>
      </c>
      <c r="BR528" s="4">
        <v>0.60292000000000001</v>
      </c>
      <c r="BS528" s="4">
        <v>-5</v>
      </c>
      <c r="BT528" s="4">
        <v>7.7229999999999998E-3</v>
      </c>
      <c r="BU528" s="4">
        <v>14.733857</v>
      </c>
      <c r="BV528" s="4">
        <v>0.156005</v>
      </c>
    </row>
    <row r="529" spans="1:74" x14ac:dyDescent="0.25">
      <c r="A529" s="2">
        <v>42804</v>
      </c>
      <c r="B529" s="3">
        <v>0.62826633101851848</v>
      </c>
      <c r="C529" s="4">
        <v>13.38</v>
      </c>
      <c r="D529" s="4">
        <v>2.7930999999999999</v>
      </c>
      <c r="E529" s="4">
        <v>27930.959133</v>
      </c>
      <c r="F529" s="4">
        <v>458.6</v>
      </c>
      <c r="G529" s="4">
        <v>28.1</v>
      </c>
      <c r="H529" s="4">
        <v>20.8</v>
      </c>
      <c r="J529" s="4">
        <v>0.1</v>
      </c>
      <c r="K529" s="4">
        <v>0.83540000000000003</v>
      </c>
      <c r="L529" s="4">
        <v>11.177</v>
      </c>
      <c r="M529" s="4">
        <v>2.3332000000000002</v>
      </c>
      <c r="N529" s="4">
        <v>383.1198</v>
      </c>
      <c r="O529" s="4">
        <v>23.473500000000001</v>
      </c>
      <c r="P529" s="4">
        <v>406.6</v>
      </c>
      <c r="Q529" s="4">
        <v>298.10120000000001</v>
      </c>
      <c r="R529" s="4">
        <v>18.264399999999998</v>
      </c>
      <c r="S529" s="4">
        <v>316.39999999999998</v>
      </c>
      <c r="T529" s="4">
        <v>20.753799999999998</v>
      </c>
      <c r="W529" s="4">
        <v>0</v>
      </c>
      <c r="X529" s="4">
        <v>8.3500000000000005E-2</v>
      </c>
      <c r="Y529" s="4">
        <v>11.4</v>
      </c>
      <c r="Z529" s="4">
        <v>867</v>
      </c>
      <c r="AA529" s="4">
        <v>882</v>
      </c>
      <c r="AB529" s="4">
        <v>843</v>
      </c>
      <c r="AC529" s="4">
        <v>90</v>
      </c>
      <c r="AD529" s="4">
        <v>14.32</v>
      </c>
      <c r="AE529" s="4">
        <v>0.33</v>
      </c>
      <c r="AF529" s="4">
        <v>991</v>
      </c>
      <c r="AG529" s="4">
        <v>-7</v>
      </c>
      <c r="AH529" s="4">
        <v>9</v>
      </c>
      <c r="AI529" s="4">
        <v>27</v>
      </c>
      <c r="AJ529" s="4">
        <v>136</v>
      </c>
      <c r="AK529" s="4">
        <v>134.69999999999999</v>
      </c>
      <c r="AL529" s="4">
        <v>4.8</v>
      </c>
      <c r="AM529" s="4">
        <v>142</v>
      </c>
      <c r="AN529" s="4" t="s">
        <v>155</v>
      </c>
      <c r="AO529" s="4">
        <v>2</v>
      </c>
      <c r="AP529" s="5">
        <v>0.83656249999999999</v>
      </c>
      <c r="AQ529" s="4">
        <v>47.162537</v>
      </c>
      <c r="AR529" s="4">
        <v>-88.491936999999993</v>
      </c>
      <c r="AS529" s="4">
        <v>316.5</v>
      </c>
      <c r="AT529" s="4">
        <v>39.5</v>
      </c>
      <c r="AU529" s="4">
        <v>12</v>
      </c>
      <c r="AV529" s="4">
        <v>8</v>
      </c>
      <c r="AW529" s="4" t="s">
        <v>433</v>
      </c>
      <c r="AX529" s="4">
        <v>1.6708000000000001</v>
      </c>
      <c r="AY529" s="4">
        <v>1.2831999999999999</v>
      </c>
      <c r="AZ529" s="4">
        <v>3.0124</v>
      </c>
      <c r="BA529" s="4">
        <v>11.154</v>
      </c>
      <c r="BB529" s="4">
        <v>10.27</v>
      </c>
      <c r="BC529" s="4">
        <v>0.92</v>
      </c>
      <c r="BD529" s="4">
        <v>19.71</v>
      </c>
      <c r="BE529" s="4">
        <v>2000.365</v>
      </c>
      <c r="BF529" s="4">
        <v>265.77600000000001</v>
      </c>
      <c r="BG529" s="4">
        <v>7.18</v>
      </c>
      <c r="BH529" s="4">
        <v>0.44</v>
      </c>
      <c r="BI529" s="4">
        <v>7.62</v>
      </c>
      <c r="BJ529" s="4">
        <v>5.5869999999999997</v>
      </c>
      <c r="BK529" s="4">
        <v>0.34200000000000003</v>
      </c>
      <c r="BL529" s="4">
        <v>5.9290000000000003</v>
      </c>
      <c r="BM529" s="4">
        <v>0.154</v>
      </c>
      <c r="BQ529" s="4">
        <v>10.871</v>
      </c>
      <c r="BR529" s="4">
        <v>0.59117399999999998</v>
      </c>
      <c r="BS529" s="4">
        <v>-5</v>
      </c>
      <c r="BT529" s="4">
        <v>6.7229999999999998E-3</v>
      </c>
      <c r="BU529" s="4">
        <v>14.446815000000001</v>
      </c>
      <c r="BV529" s="4">
        <v>0.13580500000000001</v>
      </c>
    </row>
    <row r="530" spans="1:74" x14ac:dyDescent="0.25">
      <c r="A530" s="2">
        <v>42804</v>
      </c>
      <c r="B530" s="3">
        <v>0.62827790509259263</v>
      </c>
      <c r="C530" s="4">
        <v>13.38</v>
      </c>
      <c r="D530" s="4">
        <v>2.8496000000000001</v>
      </c>
      <c r="E530" s="4">
        <v>28495.57965</v>
      </c>
      <c r="F530" s="4">
        <v>277.60000000000002</v>
      </c>
      <c r="G530" s="4">
        <v>24.6</v>
      </c>
      <c r="H530" s="4">
        <v>20.100000000000001</v>
      </c>
      <c r="J530" s="4">
        <v>0.01</v>
      </c>
      <c r="K530" s="4">
        <v>0.83479999999999999</v>
      </c>
      <c r="L530" s="4">
        <v>11.17</v>
      </c>
      <c r="M530" s="4">
        <v>2.3788999999999998</v>
      </c>
      <c r="N530" s="4">
        <v>231.72970000000001</v>
      </c>
      <c r="O530" s="4">
        <v>20.5367</v>
      </c>
      <c r="P530" s="4">
        <v>252.3</v>
      </c>
      <c r="Q530" s="4">
        <v>180.30629999999999</v>
      </c>
      <c r="R530" s="4">
        <v>15.9794</v>
      </c>
      <c r="S530" s="4">
        <v>196.3</v>
      </c>
      <c r="T530" s="4">
        <v>20.100000000000001</v>
      </c>
      <c r="W530" s="4">
        <v>0</v>
      </c>
      <c r="X530" s="4">
        <v>1.0200000000000001E-2</v>
      </c>
      <c r="Y530" s="4">
        <v>11.5</v>
      </c>
      <c r="Z530" s="4">
        <v>869</v>
      </c>
      <c r="AA530" s="4">
        <v>881</v>
      </c>
      <c r="AB530" s="4">
        <v>844</v>
      </c>
      <c r="AC530" s="4">
        <v>90</v>
      </c>
      <c r="AD530" s="4">
        <v>14.32</v>
      </c>
      <c r="AE530" s="4">
        <v>0.33</v>
      </c>
      <c r="AF530" s="4">
        <v>991</v>
      </c>
      <c r="AG530" s="4">
        <v>-7</v>
      </c>
      <c r="AH530" s="4">
        <v>9</v>
      </c>
      <c r="AI530" s="4">
        <v>27</v>
      </c>
      <c r="AJ530" s="4">
        <v>136</v>
      </c>
      <c r="AK530" s="4">
        <v>133.69999999999999</v>
      </c>
      <c r="AL530" s="4">
        <v>5</v>
      </c>
      <c r="AM530" s="4">
        <v>142</v>
      </c>
      <c r="AN530" s="4" t="s">
        <v>155</v>
      </c>
      <c r="AO530" s="4">
        <v>2</v>
      </c>
      <c r="AP530" s="5">
        <v>0.83657407407407414</v>
      </c>
      <c r="AQ530" s="4">
        <v>47.162371999999998</v>
      </c>
      <c r="AR530" s="4">
        <v>-88.491881000000006</v>
      </c>
      <c r="AS530" s="4">
        <v>316.5</v>
      </c>
      <c r="AT530" s="4">
        <v>40.799999999999997</v>
      </c>
      <c r="AU530" s="4">
        <v>12</v>
      </c>
      <c r="AV530" s="4">
        <v>8</v>
      </c>
      <c r="AW530" s="4" t="s">
        <v>433</v>
      </c>
      <c r="AX530" s="4">
        <v>1.4876</v>
      </c>
      <c r="AY530" s="4">
        <v>1.5416000000000001</v>
      </c>
      <c r="AZ530" s="4">
        <v>3.1</v>
      </c>
      <c r="BA530" s="4">
        <v>11.154</v>
      </c>
      <c r="BB530" s="4">
        <v>10.23</v>
      </c>
      <c r="BC530" s="4">
        <v>0.92</v>
      </c>
      <c r="BD530" s="4">
        <v>19.785</v>
      </c>
      <c r="BE530" s="4">
        <v>1993.3989999999999</v>
      </c>
      <c r="BF530" s="4">
        <v>270.20499999999998</v>
      </c>
      <c r="BG530" s="4">
        <v>4.3310000000000004</v>
      </c>
      <c r="BH530" s="4">
        <v>0.38400000000000001</v>
      </c>
      <c r="BI530" s="4">
        <v>4.7149999999999999</v>
      </c>
      <c r="BJ530" s="4">
        <v>3.37</v>
      </c>
      <c r="BK530" s="4">
        <v>0.29899999999999999</v>
      </c>
      <c r="BL530" s="4">
        <v>3.6680000000000001</v>
      </c>
      <c r="BM530" s="4">
        <v>0.1487</v>
      </c>
      <c r="BQ530" s="4">
        <v>1.32</v>
      </c>
      <c r="BR530" s="4">
        <v>0.64320200000000005</v>
      </c>
      <c r="BS530" s="4">
        <v>-5</v>
      </c>
      <c r="BT530" s="4">
        <v>6.2769999999999996E-3</v>
      </c>
      <c r="BU530" s="4">
        <v>15.718249</v>
      </c>
      <c r="BV530" s="4">
        <v>0.12679499999999999</v>
      </c>
    </row>
    <row r="531" spans="1:74" x14ac:dyDescent="0.25">
      <c r="A531" s="2">
        <v>42804</v>
      </c>
      <c r="B531" s="3">
        <v>0.62828947916666666</v>
      </c>
      <c r="C531" s="4">
        <v>13.38</v>
      </c>
      <c r="D531" s="4">
        <v>3.0472000000000001</v>
      </c>
      <c r="E531" s="4">
        <v>30472.290455999999</v>
      </c>
      <c r="F531" s="4">
        <v>161</v>
      </c>
      <c r="G531" s="4">
        <v>24.6</v>
      </c>
      <c r="H531" s="4">
        <v>41.8</v>
      </c>
      <c r="J531" s="4">
        <v>0</v>
      </c>
      <c r="K531" s="4">
        <v>0.83279999999999998</v>
      </c>
      <c r="L531" s="4">
        <v>11.1426</v>
      </c>
      <c r="M531" s="4">
        <v>2.5377000000000001</v>
      </c>
      <c r="N531" s="4">
        <v>134.0429</v>
      </c>
      <c r="O531" s="4">
        <v>20.4863</v>
      </c>
      <c r="P531" s="4">
        <v>154.5</v>
      </c>
      <c r="Q531" s="4">
        <v>104.29730000000001</v>
      </c>
      <c r="R531" s="4">
        <v>15.940200000000001</v>
      </c>
      <c r="S531" s="4">
        <v>120.2</v>
      </c>
      <c r="T531" s="4">
        <v>41.756999999999998</v>
      </c>
      <c r="W531" s="4">
        <v>0</v>
      </c>
      <c r="X531" s="4">
        <v>0</v>
      </c>
      <c r="Y531" s="4">
        <v>11.4</v>
      </c>
      <c r="Z531" s="4">
        <v>870</v>
      </c>
      <c r="AA531" s="4">
        <v>882</v>
      </c>
      <c r="AB531" s="4">
        <v>845</v>
      </c>
      <c r="AC531" s="4">
        <v>90</v>
      </c>
      <c r="AD531" s="4">
        <v>14.32</v>
      </c>
      <c r="AE531" s="4">
        <v>0.33</v>
      </c>
      <c r="AF531" s="4">
        <v>991</v>
      </c>
      <c r="AG531" s="4">
        <v>-7</v>
      </c>
      <c r="AH531" s="4">
        <v>9</v>
      </c>
      <c r="AI531" s="4">
        <v>27</v>
      </c>
      <c r="AJ531" s="4">
        <v>136</v>
      </c>
      <c r="AK531" s="4">
        <v>133.30000000000001</v>
      </c>
      <c r="AL531" s="4">
        <v>5.0999999999999996</v>
      </c>
      <c r="AM531" s="4">
        <v>142</v>
      </c>
      <c r="AN531" s="4" t="s">
        <v>155</v>
      </c>
      <c r="AO531" s="4">
        <v>2</v>
      </c>
      <c r="AP531" s="5">
        <v>0.83658564814814806</v>
      </c>
      <c r="AQ531" s="4">
        <v>47.162202000000001</v>
      </c>
      <c r="AR531" s="4">
        <v>-88.491799</v>
      </c>
      <c r="AS531" s="4">
        <v>316.60000000000002</v>
      </c>
      <c r="AT531" s="4">
        <v>42.3</v>
      </c>
      <c r="AU531" s="4">
        <v>12</v>
      </c>
      <c r="AV531" s="4">
        <v>8</v>
      </c>
      <c r="AW531" s="4" t="s">
        <v>433</v>
      </c>
      <c r="AX531" s="4">
        <v>1.5416000000000001</v>
      </c>
      <c r="AY531" s="4">
        <v>1.1752</v>
      </c>
      <c r="AZ531" s="4">
        <v>2.8875999999999999</v>
      </c>
      <c r="BA531" s="4">
        <v>11.154</v>
      </c>
      <c r="BB531" s="4">
        <v>10.09</v>
      </c>
      <c r="BC531" s="4">
        <v>0.9</v>
      </c>
      <c r="BD531" s="4">
        <v>20.079999999999998</v>
      </c>
      <c r="BE531" s="4">
        <v>1969.0429999999999</v>
      </c>
      <c r="BF531" s="4">
        <v>285.41800000000001</v>
      </c>
      <c r="BG531" s="4">
        <v>2.4809999999999999</v>
      </c>
      <c r="BH531" s="4">
        <v>0.379</v>
      </c>
      <c r="BI531" s="4">
        <v>2.86</v>
      </c>
      <c r="BJ531" s="4">
        <v>1.93</v>
      </c>
      <c r="BK531" s="4">
        <v>0.29499999999999998</v>
      </c>
      <c r="BL531" s="4">
        <v>2.2250000000000001</v>
      </c>
      <c r="BM531" s="4">
        <v>0.30599999999999999</v>
      </c>
      <c r="BQ531" s="4">
        <v>0</v>
      </c>
      <c r="BR531" s="4">
        <v>0.64454900000000004</v>
      </c>
      <c r="BS531" s="4">
        <v>-5</v>
      </c>
      <c r="BT531" s="4">
        <v>7.2769999999999996E-3</v>
      </c>
      <c r="BU531" s="4">
        <v>15.751166</v>
      </c>
      <c r="BV531" s="4">
        <v>0.14699499999999999</v>
      </c>
    </row>
    <row r="532" spans="1:74" x14ac:dyDescent="0.25">
      <c r="A532" s="2">
        <v>42804</v>
      </c>
      <c r="B532" s="3">
        <v>0.6283010532407407</v>
      </c>
      <c r="C532" s="4">
        <v>13.019</v>
      </c>
      <c r="D532" s="4">
        <v>4.0156999999999998</v>
      </c>
      <c r="E532" s="4">
        <v>40156.937759</v>
      </c>
      <c r="F532" s="4">
        <v>113.3</v>
      </c>
      <c r="G532" s="4">
        <v>16.899999999999999</v>
      </c>
      <c r="H532" s="4">
        <v>116.7</v>
      </c>
      <c r="J532" s="4">
        <v>0</v>
      </c>
      <c r="K532" s="4">
        <v>0.8256</v>
      </c>
      <c r="L532" s="4">
        <v>10.7484</v>
      </c>
      <c r="M532" s="4">
        <v>3.3153000000000001</v>
      </c>
      <c r="N532" s="4">
        <v>93.528800000000004</v>
      </c>
      <c r="O532" s="4">
        <v>13.9206</v>
      </c>
      <c r="P532" s="4">
        <v>107.4</v>
      </c>
      <c r="Q532" s="4">
        <v>72.785499999999999</v>
      </c>
      <c r="R532" s="4">
        <v>10.8332</v>
      </c>
      <c r="S532" s="4">
        <v>83.6</v>
      </c>
      <c r="T532" s="4">
        <v>116.7084</v>
      </c>
      <c r="W532" s="4">
        <v>0</v>
      </c>
      <c r="X532" s="4">
        <v>0</v>
      </c>
      <c r="Y532" s="4">
        <v>11.4</v>
      </c>
      <c r="Z532" s="4">
        <v>868</v>
      </c>
      <c r="AA532" s="4">
        <v>884</v>
      </c>
      <c r="AB532" s="4">
        <v>842</v>
      </c>
      <c r="AC532" s="4">
        <v>90.3</v>
      </c>
      <c r="AD532" s="4">
        <v>14.36</v>
      </c>
      <c r="AE532" s="4">
        <v>0.33</v>
      </c>
      <c r="AF532" s="4">
        <v>991</v>
      </c>
      <c r="AG532" s="4">
        <v>-7</v>
      </c>
      <c r="AH532" s="4">
        <v>9</v>
      </c>
      <c r="AI532" s="4">
        <v>27</v>
      </c>
      <c r="AJ532" s="4">
        <v>136</v>
      </c>
      <c r="AK532" s="4">
        <v>134.30000000000001</v>
      </c>
      <c r="AL532" s="4">
        <v>5.0999999999999996</v>
      </c>
      <c r="AM532" s="4">
        <v>142</v>
      </c>
      <c r="AN532" s="4" t="s">
        <v>155</v>
      </c>
      <c r="AO532" s="4">
        <v>2</v>
      </c>
      <c r="AP532" s="5">
        <v>0.83659722222222221</v>
      </c>
      <c r="AQ532" s="4">
        <v>47.162028999999997</v>
      </c>
      <c r="AR532" s="4">
        <v>-88.491713000000004</v>
      </c>
      <c r="AS532" s="4">
        <v>316.60000000000002</v>
      </c>
      <c r="AT532" s="4">
        <v>43.5</v>
      </c>
      <c r="AU532" s="4">
        <v>12</v>
      </c>
      <c r="AV532" s="4">
        <v>8</v>
      </c>
      <c r="AW532" s="4" t="s">
        <v>433</v>
      </c>
      <c r="AX532" s="4">
        <v>1.4583999999999999</v>
      </c>
      <c r="AY532" s="4">
        <v>1.1415999999999999</v>
      </c>
      <c r="AZ532" s="4">
        <v>2.8708</v>
      </c>
      <c r="BA532" s="4">
        <v>11.154</v>
      </c>
      <c r="BB532" s="4">
        <v>9.65</v>
      </c>
      <c r="BC532" s="4">
        <v>0.86</v>
      </c>
      <c r="BD532" s="4">
        <v>21.126999999999999</v>
      </c>
      <c r="BE532" s="4">
        <v>1846.4649999999999</v>
      </c>
      <c r="BF532" s="4">
        <v>362.488</v>
      </c>
      <c r="BG532" s="4">
        <v>1.6830000000000001</v>
      </c>
      <c r="BH532" s="4">
        <v>0.25</v>
      </c>
      <c r="BI532" s="4">
        <v>1.9330000000000001</v>
      </c>
      <c r="BJ532" s="4">
        <v>1.3089999999999999</v>
      </c>
      <c r="BK532" s="4">
        <v>0.19500000000000001</v>
      </c>
      <c r="BL532" s="4">
        <v>1.504</v>
      </c>
      <c r="BM532" s="4">
        <v>0.83130000000000004</v>
      </c>
      <c r="BQ532" s="4">
        <v>0</v>
      </c>
      <c r="BR532" s="4">
        <v>0.51202199999999998</v>
      </c>
      <c r="BS532" s="4">
        <v>-5</v>
      </c>
      <c r="BT532" s="4">
        <v>8.0000000000000002E-3</v>
      </c>
      <c r="BU532" s="4">
        <v>12.512537999999999</v>
      </c>
      <c r="BV532" s="4">
        <v>0.16159999999999999</v>
      </c>
    </row>
    <row r="533" spans="1:74" x14ac:dyDescent="0.25">
      <c r="A533" s="2">
        <v>42804</v>
      </c>
      <c r="B533" s="3">
        <v>0.62831262731481485</v>
      </c>
      <c r="C533" s="4">
        <v>12.659000000000001</v>
      </c>
      <c r="D533" s="4">
        <v>5.0658000000000003</v>
      </c>
      <c r="E533" s="4">
        <v>50658.264878000002</v>
      </c>
      <c r="F533" s="4">
        <v>85.4</v>
      </c>
      <c r="G533" s="4">
        <v>15.1</v>
      </c>
      <c r="H533" s="4">
        <v>220.9</v>
      </c>
      <c r="J533" s="4">
        <v>0</v>
      </c>
      <c r="K533" s="4">
        <v>0.81720000000000004</v>
      </c>
      <c r="L533" s="4">
        <v>10.345499999999999</v>
      </c>
      <c r="M533" s="4">
        <v>4.1399999999999997</v>
      </c>
      <c r="N533" s="4">
        <v>69.7834</v>
      </c>
      <c r="O533" s="4">
        <v>12.340400000000001</v>
      </c>
      <c r="P533" s="4">
        <v>82.1</v>
      </c>
      <c r="Q533" s="4">
        <v>54.3294</v>
      </c>
      <c r="R533" s="4">
        <v>9.6074999999999999</v>
      </c>
      <c r="S533" s="4">
        <v>63.9</v>
      </c>
      <c r="T533" s="4">
        <v>220.89179999999999</v>
      </c>
      <c r="W533" s="4">
        <v>0</v>
      </c>
      <c r="X533" s="4">
        <v>0</v>
      </c>
      <c r="Y533" s="4">
        <v>11.3</v>
      </c>
      <c r="Z533" s="4">
        <v>865</v>
      </c>
      <c r="AA533" s="4">
        <v>879</v>
      </c>
      <c r="AB533" s="4">
        <v>838</v>
      </c>
      <c r="AC533" s="4">
        <v>91</v>
      </c>
      <c r="AD533" s="4">
        <v>14.48</v>
      </c>
      <c r="AE533" s="4">
        <v>0.33</v>
      </c>
      <c r="AF533" s="4">
        <v>991</v>
      </c>
      <c r="AG533" s="4">
        <v>-7</v>
      </c>
      <c r="AH533" s="4">
        <v>9.2769999999999992</v>
      </c>
      <c r="AI533" s="4">
        <v>27</v>
      </c>
      <c r="AJ533" s="4">
        <v>135.69999999999999</v>
      </c>
      <c r="AK533" s="4">
        <v>135.30000000000001</v>
      </c>
      <c r="AL533" s="4">
        <v>4.9000000000000004</v>
      </c>
      <c r="AM533" s="4">
        <v>142</v>
      </c>
      <c r="AN533" s="4" t="s">
        <v>155</v>
      </c>
      <c r="AO533" s="4">
        <v>2</v>
      </c>
      <c r="AP533" s="5">
        <v>0.83660879629629636</v>
      </c>
      <c r="AQ533" s="4">
        <v>47.161859</v>
      </c>
      <c r="AR533" s="4">
        <v>-88.491630999999998</v>
      </c>
      <c r="AS533" s="4">
        <v>316.5</v>
      </c>
      <c r="AT533" s="4">
        <v>43.8</v>
      </c>
      <c r="AU533" s="4">
        <v>12</v>
      </c>
      <c r="AV533" s="4">
        <v>8</v>
      </c>
      <c r="AW533" s="4" t="s">
        <v>433</v>
      </c>
      <c r="AX533" s="4">
        <v>1.4</v>
      </c>
      <c r="AY533" s="4">
        <v>1.2</v>
      </c>
      <c r="AZ533" s="4">
        <v>2.9</v>
      </c>
      <c r="BA533" s="4">
        <v>11.154</v>
      </c>
      <c r="BB533" s="4">
        <v>9.18</v>
      </c>
      <c r="BC533" s="4">
        <v>0.82</v>
      </c>
      <c r="BD533" s="4">
        <v>22.363</v>
      </c>
      <c r="BE533" s="4">
        <v>1724.134</v>
      </c>
      <c r="BF533" s="4">
        <v>439.13499999999999</v>
      </c>
      <c r="BG533" s="4">
        <v>1.218</v>
      </c>
      <c r="BH533" s="4">
        <v>0.215</v>
      </c>
      <c r="BI533" s="4">
        <v>1.4330000000000001</v>
      </c>
      <c r="BJ533" s="4">
        <v>0.94799999999999995</v>
      </c>
      <c r="BK533" s="4">
        <v>0.16800000000000001</v>
      </c>
      <c r="BL533" s="4">
        <v>1.1160000000000001</v>
      </c>
      <c r="BM533" s="4">
        <v>1.5264</v>
      </c>
      <c r="BQ533" s="4">
        <v>0</v>
      </c>
      <c r="BR533" s="4">
        <v>0.26561000000000001</v>
      </c>
      <c r="BS533" s="4">
        <v>-5</v>
      </c>
      <c r="BT533" s="4">
        <v>7.7229999999999998E-3</v>
      </c>
      <c r="BU533" s="4">
        <v>6.4908440000000001</v>
      </c>
      <c r="BV533" s="4">
        <v>0.156005</v>
      </c>
    </row>
    <row r="534" spans="1:74" x14ac:dyDescent="0.25">
      <c r="A534" s="2">
        <v>42804</v>
      </c>
      <c r="B534" s="3">
        <v>0.62832420138888889</v>
      </c>
      <c r="C534" s="4">
        <v>12.583</v>
      </c>
      <c r="D534" s="4">
        <v>4.7131999999999996</v>
      </c>
      <c r="E534" s="4">
        <v>47132.34362</v>
      </c>
      <c r="F534" s="4">
        <v>71.8</v>
      </c>
      <c r="G534" s="4">
        <v>15.6</v>
      </c>
      <c r="H534" s="4">
        <v>209.3</v>
      </c>
      <c r="J534" s="4">
        <v>0</v>
      </c>
      <c r="K534" s="4">
        <v>0.82169999999999999</v>
      </c>
      <c r="L534" s="4">
        <v>10.3399</v>
      </c>
      <c r="M534" s="4">
        <v>3.8730000000000002</v>
      </c>
      <c r="N534" s="4">
        <v>59.025300000000001</v>
      </c>
      <c r="O534" s="4">
        <v>12.8324</v>
      </c>
      <c r="P534" s="4">
        <v>71.900000000000006</v>
      </c>
      <c r="Q534" s="4">
        <v>45.953699999999998</v>
      </c>
      <c r="R534" s="4">
        <v>9.9906000000000006</v>
      </c>
      <c r="S534" s="4">
        <v>55.9</v>
      </c>
      <c r="T534" s="4">
        <v>209.30420000000001</v>
      </c>
      <c r="W534" s="4">
        <v>0</v>
      </c>
      <c r="X534" s="4">
        <v>0</v>
      </c>
      <c r="Y534" s="4">
        <v>11.3</v>
      </c>
      <c r="Z534" s="4">
        <v>864</v>
      </c>
      <c r="AA534" s="4">
        <v>878</v>
      </c>
      <c r="AB534" s="4">
        <v>839</v>
      </c>
      <c r="AC534" s="4">
        <v>91</v>
      </c>
      <c r="AD534" s="4">
        <v>14.48</v>
      </c>
      <c r="AE534" s="4">
        <v>0.33</v>
      </c>
      <c r="AF534" s="4">
        <v>991</v>
      </c>
      <c r="AG534" s="4">
        <v>-7</v>
      </c>
      <c r="AH534" s="4">
        <v>10</v>
      </c>
      <c r="AI534" s="4">
        <v>27</v>
      </c>
      <c r="AJ534" s="4">
        <v>135</v>
      </c>
      <c r="AK534" s="4">
        <v>135.69999999999999</v>
      </c>
      <c r="AL534" s="4">
        <v>4.9000000000000004</v>
      </c>
      <c r="AM534" s="4">
        <v>142</v>
      </c>
      <c r="AN534" s="4" t="s">
        <v>155</v>
      </c>
      <c r="AO534" s="4">
        <v>2</v>
      </c>
      <c r="AP534" s="5">
        <v>0.8366203703703704</v>
      </c>
      <c r="AQ534" s="4">
        <v>47.161687999999998</v>
      </c>
      <c r="AR534" s="4">
        <v>-88.491529999999997</v>
      </c>
      <c r="AS534" s="4">
        <v>316.60000000000002</v>
      </c>
      <c r="AT534" s="4">
        <v>44.8</v>
      </c>
      <c r="AU534" s="4">
        <v>12</v>
      </c>
      <c r="AV534" s="4">
        <v>6</v>
      </c>
      <c r="AW534" s="4" t="s">
        <v>435</v>
      </c>
      <c r="AX534" s="4">
        <v>1.4708000000000001</v>
      </c>
      <c r="AY534" s="4">
        <v>1.3415999999999999</v>
      </c>
      <c r="AZ534" s="4">
        <v>2.9</v>
      </c>
      <c r="BA534" s="4">
        <v>11.154</v>
      </c>
      <c r="BB534" s="4">
        <v>9.43</v>
      </c>
      <c r="BC534" s="4">
        <v>0.85</v>
      </c>
      <c r="BD534" s="4">
        <v>21.695</v>
      </c>
      <c r="BE534" s="4">
        <v>1756.444</v>
      </c>
      <c r="BF534" s="4">
        <v>418.73700000000002</v>
      </c>
      <c r="BG534" s="4">
        <v>1.05</v>
      </c>
      <c r="BH534" s="4">
        <v>0.22800000000000001</v>
      </c>
      <c r="BI534" s="4">
        <v>1.278</v>
      </c>
      <c r="BJ534" s="4">
        <v>0.81699999999999995</v>
      </c>
      <c r="BK534" s="4">
        <v>0.17799999999999999</v>
      </c>
      <c r="BL534" s="4">
        <v>0.995</v>
      </c>
      <c r="BM534" s="4">
        <v>1.4742999999999999</v>
      </c>
      <c r="BQ534" s="4">
        <v>0</v>
      </c>
      <c r="BR534" s="4">
        <v>0.20391999999999999</v>
      </c>
      <c r="BS534" s="4">
        <v>-5</v>
      </c>
      <c r="BT534" s="4">
        <v>7.0000000000000001E-3</v>
      </c>
      <c r="BU534" s="4">
        <v>4.983295</v>
      </c>
      <c r="BV534" s="4">
        <v>0.1414</v>
      </c>
    </row>
    <row r="535" spans="1:74" x14ac:dyDescent="0.25">
      <c r="A535" s="2">
        <v>42804</v>
      </c>
      <c r="B535" s="3">
        <v>0.62833577546296293</v>
      </c>
      <c r="C535" s="4">
        <v>12.837</v>
      </c>
      <c r="D535" s="4">
        <v>4.1824000000000003</v>
      </c>
      <c r="E535" s="4">
        <v>41823.924155000001</v>
      </c>
      <c r="F535" s="4">
        <v>62.5</v>
      </c>
      <c r="G535" s="4">
        <v>6.5</v>
      </c>
      <c r="H535" s="4">
        <v>118.8</v>
      </c>
      <c r="J535" s="4">
        <v>0</v>
      </c>
      <c r="K535" s="4">
        <v>0.82530000000000003</v>
      </c>
      <c r="L535" s="4">
        <v>10.5951</v>
      </c>
      <c r="M535" s="4">
        <v>3.4519000000000002</v>
      </c>
      <c r="N535" s="4">
        <v>51.606299999999997</v>
      </c>
      <c r="O535" s="4">
        <v>5.3647999999999998</v>
      </c>
      <c r="P535" s="4">
        <v>57</v>
      </c>
      <c r="Q535" s="4">
        <v>40.177700000000002</v>
      </c>
      <c r="R535" s="4">
        <v>4.1767000000000003</v>
      </c>
      <c r="S535" s="4">
        <v>44.4</v>
      </c>
      <c r="T535" s="4">
        <v>118.8293</v>
      </c>
      <c r="W535" s="4">
        <v>0</v>
      </c>
      <c r="X535" s="4">
        <v>0</v>
      </c>
      <c r="Y535" s="4">
        <v>11.4</v>
      </c>
      <c r="Z535" s="4">
        <v>864</v>
      </c>
      <c r="AA535" s="4">
        <v>877</v>
      </c>
      <c r="AB535" s="4">
        <v>839</v>
      </c>
      <c r="AC535" s="4">
        <v>91</v>
      </c>
      <c r="AD535" s="4">
        <v>14.48</v>
      </c>
      <c r="AE535" s="4">
        <v>0.33</v>
      </c>
      <c r="AF535" s="4">
        <v>991</v>
      </c>
      <c r="AG535" s="4">
        <v>-7</v>
      </c>
      <c r="AH535" s="4">
        <v>9.7230000000000008</v>
      </c>
      <c r="AI535" s="4">
        <v>27</v>
      </c>
      <c r="AJ535" s="4">
        <v>135.30000000000001</v>
      </c>
      <c r="AK535" s="4">
        <v>135</v>
      </c>
      <c r="AL535" s="4">
        <v>5.0999999999999996</v>
      </c>
      <c r="AM535" s="4">
        <v>142</v>
      </c>
      <c r="AN535" s="4" t="s">
        <v>155</v>
      </c>
      <c r="AO535" s="4">
        <v>2</v>
      </c>
      <c r="AP535" s="5">
        <v>0.83663194444444444</v>
      </c>
      <c r="AQ535" s="4">
        <v>47.161535000000001</v>
      </c>
      <c r="AR535" s="4">
        <v>-88.491404000000003</v>
      </c>
      <c r="AS535" s="4">
        <v>316.8</v>
      </c>
      <c r="AT535" s="4">
        <v>42.4</v>
      </c>
      <c r="AU535" s="4">
        <v>12</v>
      </c>
      <c r="AV535" s="4">
        <v>6</v>
      </c>
      <c r="AW535" s="4" t="s">
        <v>435</v>
      </c>
      <c r="AX535" s="4">
        <v>1.4292</v>
      </c>
      <c r="AY535" s="4">
        <v>1.4708000000000001</v>
      </c>
      <c r="AZ535" s="4">
        <v>2.8292000000000002</v>
      </c>
      <c r="BA535" s="4">
        <v>11.154</v>
      </c>
      <c r="BB535" s="4">
        <v>9.64</v>
      </c>
      <c r="BC535" s="4">
        <v>0.86</v>
      </c>
      <c r="BD535" s="4">
        <v>21.161000000000001</v>
      </c>
      <c r="BE535" s="4">
        <v>1822.261</v>
      </c>
      <c r="BF535" s="4">
        <v>377.87</v>
      </c>
      <c r="BG535" s="4">
        <v>0.92900000000000005</v>
      </c>
      <c r="BH535" s="4">
        <v>9.7000000000000003E-2</v>
      </c>
      <c r="BI535" s="4">
        <v>1.026</v>
      </c>
      <c r="BJ535" s="4">
        <v>0.72399999999999998</v>
      </c>
      <c r="BK535" s="4">
        <v>7.4999999999999997E-2</v>
      </c>
      <c r="BL535" s="4">
        <v>0.79900000000000004</v>
      </c>
      <c r="BM535" s="4">
        <v>0.84740000000000004</v>
      </c>
      <c r="BQ535" s="4">
        <v>0</v>
      </c>
      <c r="BR535" s="4">
        <v>0.16281200000000001</v>
      </c>
      <c r="BS535" s="4">
        <v>-5</v>
      </c>
      <c r="BT535" s="4">
        <v>7.2769999999999996E-3</v>
      </c>
      <c r="BU535" s="4">
        <v>3.9787180000000002</v>
      </c>
      <c r="BV535" s="4">
        <v>0.14699499999999999</v>
      </c>
    </row>
    <row r="536" spans="1:74" x14ac:dyDescent="0.25">
      <c r="A536" s="2">
        <v>42804</v>
      </c>
      <c r="B536" s="3">
        <v>0.62834734953703697</v>
      </c>
      <c r="C536" s="4">
        <v>12.879</v>
      </c>
      <c r="D536" s="4">
        <v>3.5800999999999998</v>
      </c>
      <c r="E536" s="4">
        <v>35800.922693</v>
      </c>
      <c r="F536" s="4">
        <v>47.4</v>
      </c>
      <c r="G536" s="4">
        <v>6.3</v>
      </c>
      <c r="H536" s="4">
        <v>110.3</v>
      </c>
      <c r="J536" s="4">
        <v>0</v>
      </c>
      <c r="K536" s="4">
        <v>0.83150000000000002</v>
      </c>
      <c r="L536" s="4">
        <v>10.7082</v>
      </c>
      <c r="M536" s="4">
        <v>2.9767000000000001</v>
      </c>
      <c r="N536" s="4">
        <v>39.4133</v>
      </c>
      <c r="O536" s="4">
        <v>5.2248999999999999</v>
      </c>
      <c r="P536" s="4">
        <v>44.6</v>
      </c>
      <c r="Q536" s="4">
        <v>30.684899999999999</v>
      </c>
      <c r="R536" s="4">
        <v>4.0678000000000001</v>
      </c>
      <c r="S536" s="4">
        <v>34.799999999999997</v>
      </c>
      <c r="T536" s="4">
        <v>110.3</v>
      </c>
      <c r="W536" s="4">
        <v>0</v>
      </c>
      <c r="X536" s="4">
        <v>0</v>
      </c>
      <c r="Y536" s="4">
        <v>11.3</v>
      </c>
      <c r="Z536" s="4">
        <v>864</v>
      </c>
      <c r="AA536" s="4">
        <v>876</v>
      </c>
      <c r="AB536" s="4">
        <v>838</v>
      </c>
      <c r="AC536" s="4">
        <v>91</v>
      </c>
      <c r="AD536" s="4">
        <v>14.48</v>
      </c>
      <c r="AE536" s="4">
        <v>0.33</v>
      </c>
      <c r="AF536" s="4">
        <v>991</v>
      </c>
      <c r="AG536" s="4">
        <v>-7</v>
      </c>
      <c r="AH536" s="4">
        <v>9</v>
      </c>
      <c r="AI536" s="4">
        <v>27</v>
      </c>
      <c r="AJ536" s="4">
        <v>135.69999999999999</v>
      </c>
      <c r="AK536" s="4">
        <v>135</v>
      </c>
      <c r="AL536" s="4">
        <v>5.2</v>
      </c>
      <c r="AM536" s="4">
        <v>142</v>
      </c>
      <c r="AN536" s="4" t="s">
        <v>155</v>
      </c>
      <c r="AO536" s="4">
        <v>2</v>
      </c>
      <c r="AP536" s="5">
        <v>0.83664351851851848</v>
      </c>
      <c r="AQ536" s="4">
        <v>47.161414999999998</v>
      </c>
      <c r="AR536" s="4">
        <v>-88.491249999999994</v>
      </c>
      <c r="AS536" s="4">
        <v>316.89999999999998</v>
      </c>
      <c r="AT536" s="4">
        <v>39.700000000000003</v>
      </c>
      <c r="AU536" s="4">
        <v>12</v>
      </c>
      <c r="AV536" s="4">
        <v>7</v>
      </c>
      <c r="AW536" s="4" t="s">
        <v>436</v>
      </c>
      <c r="AX536" s="4">
        <v>1.4</v>
      </c>
      <c r="AY536" s="4">
        <v>1.1459999999999999</v>
      </c>
      <c r="AZ536" s="4">
        <v>2.2336</v>
      </c>
      <c r="BA536" s="4">
        <v>11.154</v>
      </c>
      <c r="BB536" s="4">
        <v>10.01</v>
      </c>
      <c r="BC536" s="4">
        <v>0.9</v>
      </c>
      <c r="BD536" s="4">
        <v>20.271999999999998</v>
      </c>
      <c r="BE536" s="4">
        <v>1890.68</v>
      </c>
      <c r="BF536" s="4">
        <v>334.51</v>
      </c>
      <c r="BG536" s="4">
        <v>0.72899999999999998</v>
      </c>
      <c r="BH536" s="4">
        <v>9.7000000000000003E-2</v>
      </c>
      <c r="BI536" s="4">
        <v>0.82499999999999996</v>
      </c>
      <c r="BJ536" s="4">
        <v>0.56699999999999995</v>
      </c>
      <c r="BK536" s="4">
        <v>7.4999999999999997E-2</v>
      </c>
      <c r="BL536" s="4">
        <v>0.64300000000000002</v>
      </c>
      <c r="BM536" s="4">
        <v>0.8075</v>
      </c>
      <c r="BQ536" s="4">
        <v>0</v>
      </c>
      <c r="BR536" s="4">
        <v>0.13709399999999999</v>
      </c>
      <c r="BS536" s="4">
        <v>-5</v>
      </c>
      <c r="BT536" s="4">
        <v>8.2769999999999996E-3</v>
      </c>
      <c r="BU536" s="4">
        <v>3.3502350000000001</v>
      </c>
      <c r="BV536" s="4">
        <v>0.16719500000000001</v>
      </c>
    </row>
    <row r="537" spans="1:74" x14ac:dyDescent="0.25">
      <c r="A537" s="2">
        <v>42804</v>
      </c>
      <c r="B537" s="3">
        <v>0.62835892361111112</v>
      </c>
      <c r="C537" s="4">
        <v>13.347</v>
      </c>
      <c r="D537" s="4">
        <v>2.6650999999999998</v>
      </c>
      <c r="E537" s="4">
        <v>26650.995105999998</v>
      </c>
      <c r="F537" s="4">
        <v>37.5</v>
      </c>
      <c r="G537" s="4">
        <v>6.2</v>
      </c>
      <c r="H537" s="4">
        <v>118.7</v>
      </c>
      <c r="J537" s="4">
        <v>0</v>
      </c>
      <c r="K537" s="4">
        <v>0.83689999999999998</v>
      </c>
      <c r="L537" s="4">
        <v>11.1707</v>
      </c>
      <c r="M537" s="4">
        <v>2.2305000000000001</v>
      </c>
      <c r="N537" s="4">
        <v>31.425899999999999</v>
      </c>
      <c r="O537" s="4">
        <v>5.1889000000000003</v>
      </c>
      <c r="P537" s="4">
        <v>36.6</v>
      </c>
      <c r="Q537" s="4">
        <v>24.4664</v>
      </c>
      <c r="R537" s="4">
        <v>4.0397999999999996</v>
      </c>
      <c r="S537" s="4">
        <v>28.5</v>
      </c>
      <c r="T537" s="4">
        <v>118.742</v>
      </c>
      <c r="W537" s="4">
        <v>0</v>
      </c>
      <c r="X537" s="4">
        <v>0</v>
      </c>
      <c r="Y537" s="4">
        <v>11.3</v>
      </c>
      <c r="Z537" s="4">
        <v>864</v>
      </c>
      <c r="AA537" s="4">
        <v>875</v>
      </c>
      <c r="AB537" s="4">
        <v>837</v>
      </c>
      <c r="AC537" s="4">
        <v>91</v>
      </c>
      <c r="AD537" s="4">
        <v>14.48</v>
      </c>
      <c r="AE537" s="4">
        <v>0.33</v>
      </c>
      <c r="AF537" s="4">
        <v>991</v>
      </c>
      <c r="AG537" s="4">
        <v>-7</v>
      </c>
      <c r="AH537" s="4">
        <v>9</v>
      </c>
      <c r="AI537" s="4">
        <v>27</v>
      </c>
      <c r="AJ537" s="4">
        <v>135.30000000000001</v>
      </c>
      <c r="AK537" s="4">
        <v>135.30000000000001</v>
      </c>
      <c r="AL537" s="4">
        <v>5</v>
      </c>
      <c r="AM537" s="4">
        <v>142</v>
      </c>
      <c r="AN537" s="4" t="s">
        <v>155</v>
      </c>
      <c r="AO537" s="4">
        <v>2</v>
      </c>
      <c r="AP537" s="5">
        <v>0.83665509259259263</v>
      </c>
      <c r="AQ537" s="4">
        <v>47.161309000000003</v>
      </c>
      <c r="AR537" s="4">
        <v>-88.491107</v>
      </c>
      <c r="AS537" s="4">
        <v>317</v>
      </c>
      <c r="AT537" s="4">
        <v>37.200000000000003</v>
      </c>
      <c r="AU537" s="4">
        <v>12</v>
      </c>
      <c r="AV537" s="4">
        <v>7</v>
      </c>
      <c r="AW537" s="4" t="s">
        <v>436</v>
      </c>
      <c r="AX537" s="4">
        <v>1.4</v>
      </c>
      <c r="AY537" s="4">
        <v>1</v>
      </c>
      <c r="AZ537" s="4">
        <v>2</v>
      </c>
      <c r="BA537" s="4">
        <v>11.154</v>
      </c>
      <c r="BB537" s="4">
        <v>10.37</v>
      </c>
      <c r="BC537" s="4">
        <v>0.93</v>
      </c>
      <c r="BD537" s="4">
        <v>19.484999999999999</v>
      </c>
      <c r="BE537" s="4">
        <v>2014.0740000000001</v>
      </c>
      <c r="BF537" s="4">
        <v>255.96</v>
      </c>
      <c r="BG537" s="4">
        <v>0.59299999999999997</v>
      </c>
      <c r="BH537" s="4">
        <v>9.8000000000000004E-2</v>
      </c>
      <c r="BI537" s="4">
        <v>0.69099999999999995</v>
      </c>
      <c r="BJ537" s="4">
        <v>0.46200000000000002</v>
      </c>
      <c r="BK537" s="4">
        <v>7.5999999999999998E-2</v>
      </c>
      <c r="BL537" s="4">
        <v>0.53800000000000003</v>
      </c>
      <c r="BM537" s="4">
        <v>0.88770000000000004</v>
      </c>
      <c r="BQ537" s="4">
        <v>0</v>
      </c>
      <c r="BR537" s="4">
        <v>0.150784</v>
      </c>
      <c r="BS537" s="4">
        <v>-5</v>
      </c>
      <c r="BT537" s="4">
        <v>8.9999999999999993E-3</v>
      </c>
      <c r="BU537" s="4">
        <v>3.6847840000000001</v>
      </c>
      <c r="BV537" s="4">
        <v>0.18179999999999999</v>
      </c>
    </row>
    <row r="538" spans="1:74" x14ac:dyDescent="0.25">
      <c r="A538" s="2">
        <v>42804</v>
      </c>
      <c r="B538" s="3">
        <v>0.62837049768518516</v>
      </c>
      <c r="C538" s="4">
        <v>13.707000000000001</v>
      </c>
      <c r="D538" s="4">
        <v>2.0068999999999999</v>
      </c>
      <c r="E538" s="4">
        <v>20068.613377000001</v>
      </c>
      <c r="F538" s="4">
        <v>32.6</v>
      </c>
      <c r="G538" s="4">
        <v>6.1</v>
      </c>
      <c r="H538" s="4">
        <v>69.599999999999994</v>
      </c>
      <c r="J538" s="4">
        <v>0</v>
      </c>
      <c r="K538" s="4">
        <v>0.84060000000000001</v>
      </c>
      <c r="L538" s="4">
        <v>11.522</v>
      </c>
      <c r="M538" s="4">
        <v>1.6870000000000001</v>
      </c>
      <c r="N538" s="4">
        <v>27.4072</v>
      </c>
      <c r="O538" s="4">
        <v>5.1130000000000004</v>
      </c>
      <c r="P538" s="4">
        <v>32.5</v>
      </c>
      <c r="Q538" s="4">
        <v>21.337700000000002</v>
      </c>
      <c r="R538" s="4">
        <v>3.9807000000000001</v>
      </c>
      <c r="S538" s="4">
        <v>25.3</v>
      </c>
      <c r="T538" s="4">
        <v>69.605099999999993</v>
      </c>
      <c r="W538" s="4">
        <v>0</v>
      </c>
      <c r="X538" s="4">
        <v>0</v>
      </c>
      <c r="Y538" s="4">
        <v>11.4</v>
      </c>
      <c r="Z538" s="4">
        <v>862</v>
      </c>
      <c r="AA538" s="4">
        <v>875</v>
      </c>
      <c r="AB538" s="4">
        <v>838</v>
      </c>
      <c r="AC538" s="4">
        <v>91</v>
      </c>
      <c r="AD538" s="4">
        <v>14.48</v>
      </c>
      <c r="AE538" s="4">
        <v>0.33</v>
      </c>
      <c r="AF538" s="4">
        <v>991</v>
      </c>
      <c r="AG538" s="4">
        <v>-7</v>
      </c>
      <c r="AH538" s="4">
        <v>9</v>
      </c>
      <c r="AI538" s="4">
        <v>27</v>
      </c>
      <c r="AJ538" s="4">
        <v>135.69999999999999</v>
      </c>
      <c r="AK538" s="4">
        <v>136.6</v>
      </c>
      <c r="AL538" s="4">
        <v>4.7</v>
      </c>
      <c r="AM538" s="4">
        <v>142</v>
      </c>
      <c r="AN538" s="4" t="s">
        <v>155</v>
      </c>
      <c r="AO538" s="4">
        <v>2</v>
      </c>
      <c r="AP538" s="5">
        <v>0.83666666666666656</v>
      </c>
      <c r="AQ538" s="4">
        <v>47.161202000000003</v>
      </c>
      <c r="AR538" s="4">
        <v>-88.490977000000001</v>
      </c>
      <c r="AS538" s="4">
        <v>317.10000000000002</v>
      </c>
      <c r="AT538" s="4">
        <v>34.4</v>
      </c>
      <c r="AU538" s="4">
        <v>12</v>
      </c>
      <c r="AV538" s="4">
        <v>7</v>
      </c>
      <c r="AW538" s="4" t="s">
        <v>436</v>
      </c>
      <c r="AX538" s="4">
        <v>1.2584580000000001</v>
      </c>
      <c r="AY538" s="4">
        <v>1.0707709999999999</v>
      </c>
      <c r="AZ538" s="4">
        <v>2.0707710000000001</v>
      </c>
      <c r="BA538" s="4">
        <v>11.154</v>
      </c>
      <c r="BB538" s="4">
        <v>10.63</v>
      </c>
      <c r="BC538" s="4">
        <v>0.95</v>
      </c>
      <c r="BD538" s="4">
        <v>18.963000000000001</v>
      </c>
      <c r="BE538" s="4">
        <v>2108.5120000000002</v>
      </c>
      <c r="BF538" s="4">
        <v>196.48599999999999</v>
      </c>
      <c r="BG538" s="4">
        <v>0.52500000000000002</v>
      </c>
      <c r="BH538" s="4">
        <v>9.8000000000000004E-2</v>
      </c>
      <c r="BI538" s="4">
        <v>0.623</v>
      </c>
      <c r="BJ538" s="4">
        <v>0.40899999999999997</v>
      </c>
      <c r="BK538" s="4">
        <v>7.5999999999999998E-2</v>
      </c>
      <c r="BL538" s="4">
        <v>0.48499999999999999</v>
      </c>
      <c r="BM538" s="4">
        <v>0.5282</v>
      </c>
      <c r="BQ538" s="4">
        <v>0</v>
      </c>
      <c r="BR538" s="4">
        <v>0.15468499999999999</v>
      </c>
      <c r="BS538" s="4">
        <v>-5</v>
      </c>
      <c r="BT538" s="4">
        <v>8.9999999999999993E-3</v>
      </c>
      <c r="BU538" s="4">
        <v>3.780122</v>
      </c>
      <c r="BV538" s="4">
        <v>0.18179999999999999</v>
      </c>
    </row>
    <row r="539" spans="1:74" x14ac:dyDescent="0.25">
      <c r="A539" s="2">
        <v>42804</v>
      </c>
      <c r="B539" s="3">
        <v>0.62838207175925931</v>
      </c>
      <c r="C539" s="4">
        <v>13.901</v>
      </c>
      <c r="D539" s="4">
        <v>1.6036999999999999</v>
      </c>
      <c r="E539" s="4">
        <v>16037.442059999999</v>
      </c>
      <c r="F539" s="4">
        <v>31.1</v>
      </c>
      <c r="G539" s="4">
        <v>5.8</v>
      </c>
      <c r="H539" s="4">
        <v>49.9</v>
      </c>
      <c r="J539" s="4">
        <v>0</v>
      </c>
      <c r="K539" s="4">
        <v>0.84309999999999996</v>
      </c>
      <c r="L539" s="4">
        <v>11.720499999999999</v>
      </c>
      <c r="M539" s="4">
        <v>1.3522000000000001</v>
      </c>
      <c r="N539" s="4">
        <v>26.221299999999999</v>
      </c>
      <c r="O539" s="4">
        <v>4.9141000000000004</v>
      </c>
      <c r="P539" s="4">
        <v>31.1</v>
      </c>
      <c r="Q539" s="4">
        <v>20.414400000000001</v>
      </c>
      <c r="R539" s="4">
        <v>3.8258000000000001</v>
      </c>
      <c r="S539" s="4">
        <v>24.2</v>
      </c>
      <c r="T539" s="4">
        <v>49.8536</v>
      </c>
      <c r="W539" s="4">
        <v>0</v>
      </c>
      <c r="X539" s="4">
        <v>0</v>
      </c>
      <c r="Y539" s="4">
        <v>11.7</v>
      </c>
      <c r="Z539" s="4">
        <v>860</v>
      </c>
      <c r="AA539" s="4">
        <v>873</v>
      </c>
      <c r="AB539" s="4">
        <v>836</v>
      </c>
      <c r="AC539" s="4">
        <v>91</v>
      </c>
      <c r="AD539" s="4">
        <v>14.48</v>
      </c>
      <c r="AE539" s="4">
        <v>0.33</v>
      </c>
      <c r="AF539" s="4">
        <v>991</v>
      </c>
      <c r="AG539" s="4">
        <v>-7</v>
      </c>
      <c r="AH539" s="4">
        <v>9.2762759999999993</v>
      </c>
      <c r="AI539" s="4">
        <v>27</v>
      </c>
      <c r="AJ539" s="4">
        <v>135.30000000000001</v>
      </c>
      <c r="AK539" s="4">
        <v>138.30000000000001</v>
      </c>
      <c r="AL539" s="4">
        <v>4.8</v>
      </c>
      <c r="AM539" s="4">
        <v>142</v>
      </c>
      <c r="AN539" s="4" t="s">
        <v>155</v>
      </c>
      <c r="AO539" s="4">
        <v>2</v>
      </c>
      <c r="AP539" s="5">
        <v>0.83667824074074071</v>
      </c>
      <c r="AQ539" s="4">
        <v>47.161093999999999</v>
      </c>
      <c r="AR539" s="4">
        <v>-88.490853999999999</v>
      </c>
      <c r="AS539" s="4">
        <v>317</v>
      </c>
      <c r="AT539" s="4">
        <v>33.6</v>
      </c>
      <c r="AU539" s="4">
        <v>12</v>
      </c>
      <c r="AV539" s="4">
        <v>7</v>
      </c>
      <c r="AW539" s="4" t="s">
        <v>436</v>
      </c>
      <c r="AX539" s="4">
        <v>1.2</v>
      </c>
      <c r="AY539" s="4">
        <v>1.1000000000000001</v>
      </c>
      <c r="AZ539" s="4">
        <v>2.1</v>
      </c>
      <c r="BA539" s="4">
        <v>11.154</v>
      </c>
      <c r="BB539" s="4">
        <v>10.81</v>
      </c>
      <c r="BC539" s="4">
        <v>0.97</v>
      </c>
      <c r="BD539" s="4">
        <v>18.606000000000002</v>
      </c>
      <c r="BE539" s="4">
        <v>2167.5949999999998</v>
      </c>
      <c r="BF539" s="4">
        <v>159.16200000000001</v>
      </c>
      <c r="BG539" s="4">
        <v>0.50800000000000001</v>
      </c>
      <c r="BH539" s="4">
        <v>9.5000000000000001E-2</v>
      </c>
      <c r="BI539" s="4">
        <v>0.60299999999999998</v>
      </c>
      <c r="BJ539" s="4">
        <v>0.39500000000000002</v>
      </c>
      <c r="BK539" s="4">
        <v>7.3999999999999996E-2</v>
      </c>
      <c r="BL539" s="4">
        <v>0.46899999999999997</v>
      </c>
      <c r="BM539" s="4">
        <v>0.38229999999999997</v>
      </c>
      <c r="BQ539" s="4">
        <v>0</v>
      </c>
      <c r="BR539" s="4">
        <v>0.18635399999999999</v>
      </c>
      <c r="BS539" s="4">
        <v>-5</v>
      </c>
      <c r="BT539" s="4">
        <v>8.9999999999999993E-3</v>
      </c>
      <c r="BU539" s="4">
        <v>4.5540349999999998</v>
      </c>
      <c r="BV539" s="4">
        <v>0.18179999999999999</v>
      </c>
    </row>
    <row r="540" spans="1:74" x14ac:dyDescent="0.25">
      <c r="A540" s="2">
        <v>42804</v>
      </c>
      <c r="B540" s="3">
        <v>0.62839364583333335</v>
      </c>
      <c r="C540" s="4">
        <v>14.057</v>
      </c>
      <c r="D540" s="4">
        <v>1.2979000000000001</v>
      </c>
      <c r="E540" s="4">
        <v>12979.325000000001</v>
      </c>
      <c r="F540" s="4">
        <v>30.4</v>
      </c>
      <c r="G540" s="4">
        <v>5</v>
      </c>
      <c r="H540" s="4">
        <v>40.1</v>
      </c>
      <c r="J540" s="4">
        <v>0</v>
      </c>
      <c r="K540" s="4">
        <v>0.84499999999999997</v>
      </c>
      <c r="L540" s="4">
        <v>11.878500000000001</v>
      </c>
      <c r="M540" s="4">
        <v>1.0967</v>
      </c>
      <c r="N540" s="4">
        <v>25.7136</v>
      </c>
      <c r="O540" s="4">
        <v>4.2249999999999996</v>
      </c>
      <c r="P540" s="4">
        <v>29.9</v>
      </c>
      <c r="Q540" s="4">
        <v>20.019200000000001</v>
      </c>
      <c r="R540" s="4">
        <v>3.2892999999999999</v>
      </c>
      <c r="S540" s="4">
        <v>23.3</v>
      </c>
      <c r="T540" s="4">
        <v>40.1</v>
      </c>
      <c r="W540" s="4">
        <v>0</v>
      </c>
      <c r="X540" s="4">
        <v>0</v>
      </c>
      <c r="Y540" s="4">
        <v>11.8</v>
      </c>
      <c r="Z540" s="4">
        <v>859</v>
      </c>
      <c r="AA540" s="4">
        <v>870</v>
      </c>
      <c r="AB540" s="4">
        <v>834</v>
      </c>
      <c r="AC540" s="4">
        <v>91</v>
      </c>
      <c r="AD540" s="4">
        <v>14.48</v>
      </c>
      <c r="AE540" s="4">
        <v>0.33</v>
      </c>
      <c r="AF540" s="4">
        <v>991</v>
      </c>
      <c r="AG540" s="4">
        <v>-7</v>
      </c>
      <c r="AH540" s="4">
        <v>10</v>
      </c>
      <c r="AI540" s="4">
        <v>27</v>
      </c>
      <c r="AJ540" s="4">
        <v>135.69999999999999</v>
      </c>
      <c r="AK540" s="4">
        <v>138.19999999999999</v>
      </c>
      <c r="AL540" s="4">
        <v>5</v>
      </c>
      <c r="AM540" s="4">
        <v>142</v>
      </c>
      <c r="AN540" s="4" t="s">
        <v>155</v>
      </c>
      <c r="AO540" s="4">
        <v>2</v>
      </c>
      <c r="AP540" s="5">
        <v>0.83668981481481486</v>
      </c>
      <c r="AQ540" s="4">
        <v>47.160981</v>
      </c>
      <c r="AR540" s="4">
        <v>-88.490756000000005</v>
      </c>
      <c r="AS540" s="4">
        <v>317.10000000000002</v>
      </c>
      <c r="AT540" s="4">
        <v>32.299999999999997</v>
      </c>
      <c r="AU540" s="4">
        <v>12</v>
      </c>
      <c r="AV540" s="4">
        <v>7</v>
      </c>
      <c r="AW540" s="4" t="s">
        <v>436</v>
      </c>
      <c r="AX540" s="4">
        <v>1.3415999999999999</v>
      </c>
      <c r="AY540" s="4">
        <v>1.3832</v>
      </c>
      <c r="AZ540" s="4">
        <v>2.3123999999999998</v>
      </c>
      <c r="BA540" s="4">
        <v>11.154</v>
      </c>
      <c r="BB540" s="4">
        <v>10.95</v>
      </c>
      <c r="BC540" s="4">
        <v>0.98</v>
      </c>
      <c r="BD540" s="4">
        <v>18.344000000000001</v>
      </c>
      <c r="BE540" s="4">
        <v>2213.5300000000002</v>
      </c>
      <c r="BF540" s="4">
        <v>130.07900000000001</v>
      </c>
      <c r="BG540" s="4">
        <v>0.502</v>
      </c>
      <c r="BH540" s="4">
        <v>8.2000000000000003E-2</v>
      </c>
      <c r="BI540" s="4">
        <v>0.58399999999999996</v>
      </c>
      <c r="BJ540" s="4">
        <v>0.39100000000000001</v>
      </c>
      <c r="BK540" s="4">
        <v>6.4000000000000001E-2</v>
      </c>
      <c r="BL540" s="4">
        <v>0.45500000000000002</v>
      </c>
      <c r="BM540" s="4">
        <v>0.30980000000000002</v>
      </c>
      <c r="BQ540" s="4">
        <v>0</v>
      </c>
      <c r="BR540" s="4">
        <v>0.20189199999999999</v>
      </c>
      <c r="BS540" s="4">
        <v>-5</v>
      </c>
      <c r="BT540" s="4">
        <v>8.7229999999999999E-3</v>
      </c>
      <c r="BU540" s="4">
        <v>4.9337359999999997</v>
      </c>
      <c r="BV540" s="4">
        <v>0.176205</v>
      </c>
    </row>
    <row r="541" spans="1:74" x14ac:dyDescent="0.25">
      <c r="A541" s="2">
        <v>42804</v>
      </c>
      <c r="B541" s="3">
        <v>0.62840521990740739</v>
      </c>
      <c r="C541" s="4">
        <v>14.225</v>
      </c>
      <c r="D541" s="4">
        <v>1.417</v>
      </c>
      <c r="E541" s="4">
        <v>14169.708737999999</v>
      </c>
      <c r="F541" s="4">
        <v>27.9</v>
      </c>
      <c r="G541" s="4">
        <v>5</v>
      </c>
      <c r="H541" s="4">
        <v>50.5</v>
      </c>
      <c r="J541" s="4">
        <v>0</v>
      </c>
      <c r="K541" s="4">
        <v>0.84219999999999995</v>
      </c>
      <c r="L541" s="4">
        <v>11.980600000000001</v>
      </c>
      <c r="M541" s="4">
        <v>1.1934</v>
      </c>
      <c r="N541" s="4">
        <v>23.473299999999998</v>
      </c>
      <c r="O541" s="4">
        <v>4.2111999999999998</v>
      </c>
      <c r="P541" s="4">
        <v>27.7</v>
      </c>
      <c r="Q541" s="4">
        <v>18.274999999999999</v>
      </c>
      <c r="R541" s="4">
        <v>3.2786</v>
      </c>
      <c r="S541" s="4">
        <v>21.6</v>
      </c>
      <c r="T541" s="4">
        <v>50.513399999999997</v>
      </c>
      <c r="W541" s="4">
        <v>0</v>
      </c>
      <c r="X541" s="4">
        <v>0</v>
      </c>
      <c r="Y541" s="4">
        <v>11.6</v>
      </c>
      <c r="Z541" s="4">
        <v>859</v>
      </c>
      <c r="AA541" s="4">
        <v>871</v>
      </c>
      <c r="AB541" s="4">
        <v>836</v>
      </c>
      <c r="AC541" s="4">
        <v>91</v>
      </c>
      <c r="AD541" s="4">
        <v>14.48</v>
      </c>
      <c r="AE541" s="4">
        <v>0.33</v>
      </c>
      <c r="AF541" s="4">
        <v>991</v>
      </c>
      <c r="AG541" s="4">
        <v>-7</v>
      </c>
      <c r="AH541" s="4">
        <v>10</v>
      </c>
      <c r="AI541" s="4">
        <v>27</v>
      </c>
      <c r="AJ541" s="4">
        <v>135.30000000000001</v>
      </c>
      <c r="AK541" s="4">
        <v>135.69999999999999</v>
      </c>
      <c r="AL541" s="4">
        <v>4.9000000000000004</v>
      </c>
      <c r="AM541" s="4">
        <v>142</v>
      </c>
      <c r="AN541" s="4" t="s">
        <v>155</v>
      </c>
      <c r="AO541" s="4">
        <v>2</v>
      </c>
      <c r="AP541" s="5">
        <v>0.8367013888888889</v>
      </c>
      <c r="AQ541" s="4">
        <v>47.160863999999997</v>
      </c>
      <c r="AR541" s="4">
        <v>-88.490703999999994</v>
      </c>
      <c r="AS541" s="4">
        <v>317</v>
      </c>
      <c r="AT541" s="4">
        <v>29.8</v>
      </c>
      <c r="AU541" s="4">
        <v>12</v>
      </c>
      <c r="AV541" s="4">
        <v>7</v>
      </c>
      <c r="AW541" s="4" t="s">
        <v>436</v>
      </c>
      <c r="AX541" s="4">
        <v>1.4</v>
      </c>
      <c r="AY541" s="4">
        <v>1.5708</v>
      </c>
      <c r="AZ541" s="4">
        <v>2.4</v>
      </c>
      <c r="BA541" s="4">
        <v>11.154</v>
      </c>
      <c r="BB541" s="4">
        <v>10.75</v>
      </c>
      <c r="BC541" s="4">
        <v>0.96</v>
      </c>
      <c r="BD541" s="4">
        <v>18.731999999999999</v>
      </c>
      <c r="BE541" s="4">
        <v>2198.6</v>
      </c>
      <c r="BF541" s="4">
        <v>139.393</v>
      </c>
      <c r="BG541" s="4">
        <v>0.45100000000000001</v>
      </c>
      <c r="BH541" s="4">
        <v>8.1000000000000003E-2</v>
      </c>
      <c r="BI541" s="4">
        <v>0.53200000000000003</v>
      </c>
      <c r="BJ541" s="4">
        <v>0.35099999999999998</v>
      </c>
      <c r="BK541" s="4">
        <v>6.3E-2</v>
      </c>
      <c r="BL541" s="4">
        <v>0.41399999999999998</v>
      </c>
      <c r="BM541" s="4">
        <v>0.38440000000000002</v>
      </c>
      <c r="BQ541" s="4">
        <v>0</v>
      </c>
      <c r="BR541" s="4">
        <v>0.20149300000000001</v>
      </c>
      <c r="BS541" s="4">
        <v>-5</v>
      </c>
      <c r="BT541" s="4">
        <v>8.2769999999999996E-3</v>
      </c>
      <c r="BU541" s="4">
        <v>4.9239850000000001</v>
      </c>
      <c r="BV541" s="4">
        <v>0.16719500000000001</v>
      </c>
    </row>
    <row r="542" spans="1:74" x14ac:dyDescent="0.25">
      <c r="A542" s="2">
        <v>42804</v>
      </c>
      <c r="B542" s="3">
        <v>0.62841679398148143</v>
      </c>
      <c r="C542" s="4">
        <v>13.945</v>
      </c>
      <c r="D542" s="4">
        <v>1.7837000000000001</v>
      </c>
      <c r="E542" s="4">
        <v>17837.138019000002</v>
      </c>
      <c r="F542" s="4">
        <v>22.5</v>
      </c>
      <c r="G542" s="4">
        <v>5</v>
      </c>
      <c r="H542" s="4">
        <v>67</v>
      </c>
      <c r="J542" s="4">
        <v>0</v>
      </c>
      <c r="K542" s="4">
        <v>0.84089999999999998</v>
      </c>
      <c r="L542" s="4">
        <v>11.7262</v>
      </c>
      <c r="M542" s="4">
        <v>1.4999</v>
      </c>
      <c r="N542" s="4">
        <v>18.961200000000002</v>
      </c>
      <c r="O542" s="4">
        <v>4.2042999999999999</v>
      </c>
      <c r="P542" s="4">
        <v>23.2</v>
      </c>
      <c r="Q542" s="4">
        <v>14.7621</v>
      </c>
      <c r="R542" s="4">
        <v>3.2732000000000001</v>
      </c>
      <c r="S542" s="4">
        <v>18</v>
      </c>
      <c r="T542" s="4">
        <v>66.974800000000002</v>
      </c>
      <c r="W542" s="4">
        <v>0</v>
      </c>
      <c r="X542" s="4">
        <v>0</v>
      </c>
      <c r="Y542" s="4">
        <v>11.4</v>
      </c>
      <c r="Z542" s="4">
        <v>861</v>
      </c>
      <c r="AA542" s="4">
        <v>873</v>
      </c>
      <c r="AB542" s="4">
        <v>838</v>
      </c>
      <c r="AC542" s="4">
        <v>91</v>
      </c>
      <c r="AD542" s="4">
        <v>14.48</v>
      </c>
      <c r="AE542" s="4">
        <v>0.33</v>
      </c>
      <c r="AF542" s="4">
        <v>991</v>
      </c>
      <c r="AG542" s="4">
        <v>-7</v>
      </c>
      <c r="AH542" s="4">
        <v>9.7230000000000008</v>
      </c>
      <c r="AI542" s="4">
        <v>27</v>
      </c>
      <c r="AJ542" s="4">
        <v>135.69999999999999</v>
      </c>
      <c r="AK542" s="4">
        <v>135.30000000000001</v>
      </c>
      <c r="AL542" s="4">
        <v>4.8</v>
      </c>
      <c r="AM542" s="4">
        <v>142</v>
      </c>
      <c r="AN542" s="4" t="s">
        <v>155</v>
      </c>
      <c r="AO542" s="4">
        <v>2</v>
      </c>
      <c r="AP542" s="5">
        <v>0.83671296296296294</v>
      </c>
      <c r="AQ542" s="4">
        <v>47.160747999999998</v>
      </c>
      <c r="AR542" s="4">
        <v>-88.490683000000004</v>
      </c>
      <c r="AS542" s="4">
        <v>317</v>
      </c>
      <c r="AT542" s="4">
        <v>28.8</v>
      </c>
      <c r="AU542" s="4">
        <v>12</v>
      </c>
      <c r="AV542" s="4">
        <v>9</v>
      </c>
      <c r="AW542" s="4" t="s">
        <v>437</v>
      </c>
      <c r="AX542" s="4">
        <v>1.4</v>
      </c>
      <c r="AY542" s="4">
        <v>1.6354</v>
      </c>
      <c r="AZ542" s="4">
        <v>2.4354</v>
      </c>
      <c r="BA542" s="4">
        <v>11.154</v>
      </c>
      <c r="BB542" s="4">
        <v>10.65</v>
      </c>
      <c r="BC542" s="4">
        <v>0.95</v>
      </c>
      <c r="BD542" s="4">
        <v>18.925000000000001</v>
      </c>
      <c r="BE542" s="4">
        <v>2143.1480000000001</v>
      </c>
      <c r="BF542" s="4">
        <v>174.47200000000001</v>
      </c>
      <c r="BG542" s="4">
        <v>0.36299999999999999</v>
      </c>
      <c r="BH542" s="4">
        <v>0.08</v>
      </c>
      <c r="BI542" s="4">
        <v>0.443</v>
      </c>
      <c r="BJ542" s="4">
        <v>0.28299999999999997</v>
      </c>
      <c r="BK542" s="4">
        <v>6.3E-2</v>
      </c>
      <c r="BL542" s="4">
        <v>0.34499999999999997</v>
      </c>
      <c r="BM542" s="4">
        <v>0.50760000000000005</v>
      </c>
      <c r="BQ542" s="4">
        <v>0</v>
      </c>
      <c r="BR542" s="4">
        <v>0.20246</v>
      </c>
      <c r="BS542" s="4">
        <v>-5</v>
      </c>
      <c r="BT542" s="4">
        <v>8.7229999999999999E-3</v>
      </c>
      <c r="BU542" s="4">
        <v>4.947616</v>
      </c>
      <c r="BV542" s="4">
        <v>0.176205</v>
      </c>
    </row>
    <row r="543" spans="1:74" x14ac:dyDescent="0.25">
      <c r="A543" s="2">
        <v>42804</v>
      </c>
      <c r="B543" s="3">
        <v>0.62842836805555558</v>
      </c>
      <c r="C543" s="4">
        <v>13.914</v>
      </c>
      <c r="D543" s="4">
        <v>1.9677</v>
      </c>
      <c r="E543" s="4">
        <v>19677.248157000002</v>
      </c>
      <c r="F543" s="4">
        <v>21.3</v>
      </c>
      <c r="G543" s="4">
        <v>6.2</v>
      </c>
      <c r="H543" s="4">
        <v>39.9</v>
      </c>
      <c r="J543" s="4">
        <v>0</v>
      </c>
      <c r="K543" s="4">
        <v>0.83919999999999995</v>
      </c>
      <c r="L543" s="4">
        <v>11.6769</v>
      </c>
      <c r="M543" s="4">
        <v>1.6514</v>
      </c>
      <c r="N543" s="4">
        <v>17.889299999999999</v>
      </c>
      <c r="O543" s="4">
        <v>5.2253999999999996</v>
      </c>
      <c r="P543" s="4">
        <v>23.1</v>
      </c>
      <c r="Q543" s="4">
        <v>13.9276</v>
      </c>
      <c r="R543" s="4">
        <v>4.0682</v>
      </c>
      <c r="S543" s="4">
        <v>18</v>
      </c>
      <c r="T543" s="4">
        <v>39.927199999999999</v>
      </c>
      <c r="W543" s="4">
        <v>0</v>
      </c>
      <c r="X543" s="4">
        <v>0</v>
      </c>
      <c r="Y543" s="4">
        <v>11.4</v>
      </c>
      <c r="Z543" s="4">
        <v>861</v>
      </c>
      <c r="AA543" s="4">
        <v>874</v>
      </c>
      <c r="AB543" s="4">
        <v>837</v>
      </c>
      <c r="AC543" s="4">
        <v>91</v>
      </c>
      <c r="AD543" s="4">
        <v>14.48</v>
      </c>
      <c r="AE543" s="4">
        <v>0.33</v>
      </c>
      <c r="AF543" s="4">
        <v>991</v>
      </c>
      <c r="AG543" s="4">
        <v>-7</v>
      </c>
      <c r="AH543" s="4">
        <v>9</v>
      </c>
      <c r="AI543" s="4">
        <v>27</v>
      </c>
      <c r="AJ543" s="4">
        <v>135</v>
      </c>
      <c r="AK543" s="4">
        <v>135.4</v>
      </c>
      <c r="AL543" s="4">
        <v>4.7</v>
      </c>
      <c r="AM543" s="4">
        <v>142</v>
      </c>
      <c r="AN543" s="4" t="s">
        <v>155</v>
      </c>
      <c r="AO543" s="4">
        <v>2</v>
      </c>
      <c r="AP543" s="5">
        <v>0.83671296296296294</v>
      </c>
      <c r="AQ543" s="4">
        <v>47.160632</v>
      </c>
      <c r="AR543" s="4">
        <v>-88.490668999999997</v>
      </c>
      <c r="AS543" s="4">
        <v>317</v>
      </c>
      <c r="AT543" s="4">
        <v>28.5</v>
      </c>
      <c r="AU543" s="4">
        <v>12</v>
      </c>
      <c r="AV543" s="4">
        <v>9</v>
      </c>
      <c r="AW543" s="4" t="s">
        <v>437</v>
      </c>
      <c r="AX543" s="4">
        <v>1.4</v>
      </c>
      <c r="AY543" s="4">
        <v>1.6854</v>
      </c>
      <c r="AZ543" s="4">
        <v>2.4853999999999998</v>
      </c>
      <c r="BA543" s="4">
        <v>11.154</v>
      </c>
      <c r="BB543" s="4">
        <v>10.54</v>
      </c>
      <c r="BC543" s="4">
        <v>0.94</v>
      </c>
      <c r="BD543" s="4">
        <v>19.158000000000001</v>
      </c>
      <c r="BE543" s="4">
        <v>2118.16</v>
      </c>
      <c r="BF543" s="4">
        <v>190.65600000000001</v>
      </c>
      <c r="BG543" s="4">
        <v>0.34</v>
      </c>
      <c r="BH543" s="4">
        <v>9.9000000000000005E-2</v>
      </c>
      <c r="BI543" s="4">
        <v>0.439</v>
      </c>
      <c r="BJ543" s="4">
        <v>0.26500000000000001</v>
      </c>
      <c r="BK543" s="4">
        <v>7.6999999999999999E-2</v>
      </c>
      <c r="BL543" s="4">
        <v>0.34200000000000003</v>
      </c>
      <c r="BM543" s="4">
        <v>0.30030000000000001</v>
      </c>
      <c r="BQ543" s="4">
        <v>0</v>
      </c>
      <c r="BR543" s="4">
        <v>0.188554</v>
      </c>
      <c r="BS543" s="4">
        <v>-5</v>
      </c>
      <c r="BT543" s="4">
        <v>8.0000000000000002E-3</v>
      </c>
      <c r="BU543" s="4">
        <v>4.6077880000000002</v>
      </c>
      <c r="BV543" s="4">
        <v>0.16159999999999999</v>
      </c>
    </row>
    <row r="544" spans="1:74" x14ac:dyDescent="0.25">
      <c r="A544" s="2">
        <v>42804</v>
      </c>
      <c r="B544" s="3">
        <v>0.62843994212962961</v>
      </c>
      <c r="C544" s="4">
        <v>13.865</v>
      </c>
      <c r="D544" s="4">
        <v>1.645</v>
      </c>
      <c r="E544" s="4">
        <v>16450.38493</v>
      </c>
      <c r="F544" s="4">
        <v>21.3</v>
      </c>
      <c r="G544" s="4">
        <v>12</v>
      </c>
      <c r="H544" s="4">
        <v>60.1</v>
      </c>
      <c r="J544" s="4">
        <v>0</v>
      </c>
      <c r="K544" s="4">
        <v>0.84299999999999997</v>
      </c>
      <c r="L544" s="4">
        <v>11.687900000000001</v>
      </c>
      <c r="M544" s="4">
        <v>1.3868</v>
      </c>
      <c r="N544" s="4">
        <v>17.956099999999999</v>
      </c>
      <c r="O544" s="4">
        <v>10.129899999999999</v>
      </c>
      <c r="P544" s="4">
        <v>28.1</v>
      </c>
      <c r="Q544" s="4">
        <v>13.9796</v>
      </c>
      <c r="R544" s="4">
        <v>7.8865999999999996</v>
      </c>
      <c r="S544" s="4">
        <v>21.9</v>
      </c>
      <c r="T544" s="4">
        <v>60.1</v>
      </c>
      <c r="W544" s="4">
        <v>0</v>
      </c>
      <c r="X544" s="4">
        <v>0</v>
      </c>
      <c r="Y544" s="4">
        <v>11.6</v>
      </c>
      <c r="Z544" s="4">
        <v>861</v>
      </c>
      <c r="AA544" s="4">
        <v>874</v>
      </c>
      <c r="AB544" s="4">
        <v>836</v>
      </c>
      <c r="AC544" s="4">
        <v>91</v>
      </c>
      <c r="AD544" s="4">
        <v>14.48</v>
      </c>
      <c r="AE544" s="4">
        <v>0.33</v>
      </c>
      <c r="AF544" s="4">
        <v>991</v>
      </c>
      <c r="AG544" s="4">
        <v>-7</v>
      </c>
      <c r="AH544" s="4">
        <v>9.2769999999999992</v>
      </c>
      <c r="AI544" s="4">
        <v>27</v>
      </c>
      <c r="AJ544" s="4">
        <v>135.30000000000001</v>
      </c>
      <c r="AK544" s="4">
        <v>134</v>
      </c>
      <c r="AL544" s="4">
        <v>4.8</v>
      </c>
      <c r="AM544" s="4">
        <v>142</v>
      </c>
      <c r="AN544" s="4" t="s">
        <v>155</v>
      </c>
      <c r="AO544" s="4">
        <v>2</v>
      </c>
      <c r="AP544" s="5">
        <v>0.83673611111111112</v>
      </c>
      <c r="AQ544" s="4">
        <v>47.160518000000003</v>
      </c>
      <c r="AR544" s="4">
        <v>-88.490654000000006</v>
      </c>
      <c r="AS544" s="4">
        <v>316.89999999999998</v>
      </c>
      <c r="AT544" s="4">
        <v>28.4</v>
      </c>
      <c r="AU544" s="4">
        <v>12</v>
      </c>
      <c r="AV544" s="4">
        <v>9</v>
      </c>
      <c r="AW544" s="4" t="s">
        <v>437</v>
      </c>
      <c r="AX544" s="4">
        <v>1.4</v>
      </c>
      <c r="AY544" s="4">
        <v>1.7</v>
      </c>
      <c r="AZ544" s="4">
        <v>2.5</v>
      </c>
      <c r="BA544" s="4">
        <v>11.154</v>
      </c>
      <c r="BB544" s="4">
        <v>10.81</v>
      </c>
      <c r="BC544" s="4">
        <v>0.97</v>
      </c>
      <c r="BD544" s="4">
        <v>18.623000000000001</v>
      </c>
      <c r="BE544" s="4">
        <v>2161.0610000000001</v>
      </c>
      <c r="BF544" s="4">
        <v>163.19800000000001</v>
      </c>
      <c r="BG544" s="4">
        <v>0.34799999999999998</v>
      </c>
      <c r="BH544" s="4">
        <v>0.19600000000000001</v>
      </c>
      <c r="BI544" s="4">
        <v>0.54400000000000004</v>
      </c>
      <c r="BJ544" s="4">
        <v>0.27100000000000002</v>
      </c>
      <c r="BK544" s="4">
        <v>0.153</v>
      </c>
      <c r="BL544" s="4">
        <v>0.42299999999999999</v>
      </c>
      <c r="BM544" s="4">
        <v>0.46079999999999999</v>
      </c>
      <c r="BQ544" s="4">
        <v>0</v>
      </c>
      <c r="BR544" s="4">
        <v>0.19498599999999999</v>
      </c>
      <c r="BS544" s="4">
        <v>-5</v>
      </c>
      <c r="BT544" s="4">
        <v>7.7229999999999998E-3</v>
      </c>
      <c r="BU544" s="4">
        <v>4.7649699999999999</v>
      </c>
      <c r="BV544" s="4">
        <v>0.156005</v>
      </c>
    </row>
    <row r="545" spans="1:74" x14ac:dyDescent="0.25">
      <c r="A545" s="2">
        <v>42804</v>
      </c>
      <c r="B545" s="3">
        <v>0.62845151620370376</v>
      </c>
      <c r="C545" s="4">
        <v>13.864000000000001</v>
      </c>
      <c r="D545" s="4">
        <v>0.92279999999999995</v>
      </c>
      <c r="E545" s="4">
        <v>9228.0066719999995</v>
      </c>
      <c r="F545" s="4">
        <v>19.399999999999999</v>
      </c>
      <c r="G545" s="4">
        <v>12.2</v>
      </c>
      <c r="H545" s="4">
        <v>48.6</v>
      </c>
      <c r="J545" s="4">
        <v>0</v>
      </c>
      <c r="K545" s="4">
        <v>0.85050000000000003</v>
      </c>
      <c r="L545" s="4">
        <v>11.7918</v>
      </c>
      <c r="M545" s="4">
        <v>0.78480000000000005</v>
      </c>
      <c r="N545" s="4">
        <v>16.458600000000001</v>
      </c>
      <c r="O545" s="4">
        <v>10.389900000000001</v>
      </c>
      <c r="P545" s="4">
        <v>26.8</v>
      </c>
      <c r="Q545" s="4">
        <v>12.813700000000001</v>
      </c>
      <c r="R545" s="4">
        <v>8.0890000000000004</v>
      </c>
      <c r="S545" s="4">
        <v>20.9</v>
      </c>
      <c r="T545" s="4">
        <v>48.570500000000003</v>
      </c>
      <c r="W545" s="4">
        <v>0</v>
      </c>
      <c r="X545" s="4">
        <v>0</v>
      </c>
      <c r="Y545" s="4">
        <v>11.5</v>
      </c>
      <c r="Z545" s="4">
        <v>863</v>
      </c>
      <c r="AA545" s="4">
        <v>876</v>
      </c>
      <c r="AB545" s="4">
        <v>838</v>
      </c>
      <c r="AC545" s="4">
        <v>91</v>
      </c>
      <c r="AD545" s="4">
        <v>14.48</v>
      </c>
      <c r="AE545" s="4">
        <v>0.33</v>
      </c>
      <c r="AF545" s="4">
        <v>991</v>
      </c>
      <c r="AG545" s="4">
        <v>-7</v>
      </c>
      <c r="AH545" s="4">
        <v>9.7230000000000008</v>
      </c>
      <c r="AI545" s="4">
        <v>27</v>
      </c>
      <c r="AJ545" s="4">
        <v>135.69999999999999</v>
      </c>
      <c r="AK545" s="4">
        <v>134</v>
      </c>
      <c r="AL545" s="4">
        <v>4.8</v>
      </c>
      <c r="AM545" s="4">
        <v>142</v>
      </c>
      <c r="AN545" s="4" t="s">
        <v>155</v>
      </c>
      <c r="AO545" s="4">
        <v>2</v>
      </c>
      <c r="AP545" s="5">
        <v>0.83674768518518527</v>
      </c>
      <c r="AQ545" s="4">
        <v>47.160404</v>
      </c>
      <c r="AR545" s="4">
        <v>-88.490639000000002</v>
      </c>
      <c r="AS545" s="4">
        <v>316.89999999999998</v>
      </c>
      <c r="AT545" s="4">
        <v>28.4</v>
      </c>
      <c r="AU545" s="4">
        <v>12</v>
      </c>
      <c r="AV545" s="4">
        <v>9</v>
      </c>
      <c r="AW545" s="4" t="s">
        <v>437</v>
      </c>
      <c r="AX545" s="4">
        <v>1.4</v>
      </c>
      <c r="AY545" s="4">
        <v>1.7</v>
      </c>
      <c r="AZ545" s="4">
        <v>2.5</v>
      </c>
      <c r="BA545" s="4">
        <v>11.154</v>
      </c>
      <c r="BB545" s="4">
        <v>11.38</v>
      </c>
      <c r="BC545" s="4">
        <v>1.02</v>
      </c>
      <c r="BD545" s="4">
        <v>17.577000000000002</v>
      </c>
      <c r="BE545" s="4">
        <v>2267.0720000000001</v>
      </c>
      <c r="BF545" s="4">
        <v>96.039000000000001</v>
      </c>
      <c r="BG545" s="4">
        <v>0.33100000000000002</v>
      </c>
      <c r="BH545" s="4">
        <v>0.20899999999999999</v>
      </c>
      <c r="BI545" s="4">
        <v>0.54100000000000004</v>
      </c>
      <c r="BJ545" s="4">
        <v>0.25800000000000001</v>
      </c>
      <c r="BK545" s="4">
        <v>0.16300000000000001</v>
      </c>
      <c r="BL545" s="4">
        <v>0.42099999999999999</v>
      </c>
      <c r="BM545" s="4">
        <v>0.38719999999999999</v>
      </c>
      <c r="BQ545" s="4">
        <v>0</v>
      </c>
      <c r="BR545" s="4">
        <v>0.22794400000000001</v>
      </c>
      <c r="BS545" s="4">
        <v>-5</v>
      </c>
      <c r="BT545" s="4">
        <v>7.2769999999999996E-3</v>
      </c>
      <c r="BU545" s="4">
        <v>5.5703810000000002</v>
      </c>
      <c r="BV545" s="4">
        <v>0.14699499999999999</v>
      </c>
    </row>
    <row r="546" spans="1:74" x14ac:dyDescent="0.25">
      <c r="A546" s="2">
        <v>42804</v>
      </c>
      <c r="B546" s="3">
        <v>0.6284630902777778</v>
      </c>
      <c r="C546" s="4">
        <v>13.952999999999999</v>
      </c>
      <c r="D546" s="4">
        <v>0.4506</v>
      </c>
      <c r="E546" s="4">
        <v>4506.286701</v>
      </c>
      <c r="F546" s="4">
        <v>18</v>
      </c>
      <c r="G546" s="4">
        <v>12.3</v>
      </c>
      <c r="H546" s="4">
        <v>11</v>
      </c>
      <c r="J546" s="4">
        <v>0</v>
      </c>
      <c r="K546" s="4">
        <v>0.85460000000000003</v>
      </c>
      <c r="L546" s="4">
        <v>11.9247</v>
      </c>
      <c r="M546" s="4">
        <v>0.3851</v>
      </c>
      <c r="N546" s="4">
        <v>15.386900000000001</v>
      </c>
      <c r="O546" s="4">
        <v>10.511900000000001</v>
      </c>
      <c r="P546" s="4">
        <v>25.9</v>
      </c>
      <c r="Q546" s="4">
        <v>11.9794</v>
      </c>
      <c r="R546" s="4">
        <v>8.1839999999999993</v>
      </c>
      <c r="S546" s="4">
        <v>20.2</v>
      </c>
      <c r="T546" s="4">
        <v>10.9741</v>
      </c>
      <c r="W546" s="4">
        <v>0</v>
      </c>
      <c r="X546" s="4">
        <v>0</v>
      </c>
      <c r="Y546" s="4">
        <v>11.4</v>
      </c>
      <c r="Z546" s="4">
        <v>866</v>
      </c>
      <c r="AA546" s="4">
        <v>878</v>
      </c>
      <c r="AB546" s="4">
        <v>839</v>
      </c>
      <c r="AC546" s="4">
        <v>91</v>
      </c>
      <c r="AD546" s="4">
        <v>14.48</v>
      </c>
      <c r="AE546" s="4">
        <v>0.33</v>
      </c>
      <c r="AF546" s="4">
        <v>991</v>
      </c>
      <c r="AG546" s="4">
        <v>-7</v>
      </c>
      <c r="AH546" s="4">
        <v>9</v>
      </c>
      <c r="AI546" s="4">
        <v>27</v>
      </c>
      <c r="AJ546" s="4">
        <v>135</v>
      </c>
      <c r="AK546" s="4">
        <v>134</v>
      </c>
      <c r="AL546" s="4">
        <v>4.8</v>
      </c>
      <c r="AM546" s="4">
        <v>142</v>
      </c>
      <c r="AN546" s="4" t="s">
        <v>155</v>
      </c>
      <c r="AO546" s="4">
        <v>2</v>
      </c>
      <c r="AP546" s="5">
        <v>0.8367592592592592</v>
      </c>
      <c r="AQ546" s="4">
        <v>47.160299000000002</v>
      </c>
      <c r="AR546" s="4">
        <v>-88.490655000000004</v>
      </c>
      <c r="AS546" s="4">
        <v>316.60000000000002</v>
      </c>
      <c r="AT546" s="4">
        <v>27.7</v>
      </c>
      <c r="AU546" s="4">
        <v>12</v>
      </c>
      <c r="AV546" s="4">
        <v>7</v>
      </c>
      <c r="AW546" s="4" t="s">
        <v>438</v>
      </c>
      <c r="AX546" s="4">
        <v>1.6124000000000001</v>
      </c>
      <c r="AY546" s="4">
        <v>1.9832000000000001</v>
      </c>
      <c r="AZ546" s="4">
        <v>2.8540000000000001</v>
      </c>
      <c r="BA546" s="4">
        <v>11.154</v>
      </c>
      <c r="BB546" s="4">
        <v>11.72</v>
      </c>
      <c r="BC546" s="4">
        <v>1.05</v>
      </c>
      <c r="BD546" s="4">
        <v>17.010000000000002</v>
      </c>
      <c r="BE546" s="4">
        <v>2343.192</v>
      </c>
      <c r="BF546" s="4">
        <v>48.164999999999999</v>
      </c>
      <c r="BG546" s="4">
        <v>0.317</v>
      </c>
      <c r="BH546" s="4">
        <v>0.216</v>
      </c>
      <c r="BI546" s="4">
        <v>0.53300000000000003</v>
      </c>
      <c r="BJ546" s="4">
        <v>0.247</v>
      </c>
      <c r="BK546" s="4">
        <v>0.16800000000000001</v>
      </c>
      <c r="BL546" s="4">
        <v>0.41499999999999998</v>
      </c>
      <c r="BM546" s="4">
        <v>8.9399999999999993E-2</v>
      </c>
      <c r="BQ546" s="4">
        <v>0</v>
      </c>
      <c r="BR546" s="4">
        <v>0.29412700000000003</v>
      </c>
      <c r="BS546" s="4">
        <v>-5</v>
      </c>
      <c r="BT546" s="4">
        <v>7.7229999999999998E-3</v>
      </c>
      <c r="BU546" s="4">
        <v>7.1877279999999999</v>
      </c>
      <c r="BV546" s="4">
        <v>0.156005</v>
      </c>
    </row>
    <row r="547" spans="1:74" x14ac:dyDescent="0.25">
      <c r="A547" s="2">
        <v>42804</v>
      </c>
      <c r="B547" s="3">
        <v>0.62847466435185184</v>
      </c>
      <c r="C547" s="4">
        <v>14.146000000000001</v>
      </c>
      <c r="D547" s="4">
        <v>0.21479999999999999</v>
      </c>
      <c r="E547" s="4">
        <v>2148.135593</v>
      </c>
      <c r="F547" s="4">
        <v>17.5</v>
      </c>
      <c r="G547" s="4">
        <v>12.3</v>
      </c>
      <c r="H547" s="4">
        <v>50.1</v>
      </c>
      <c r="J547" s="4">
        <v>0</v>
      </c>
      <c r="K547" s="4">
        <v>0.85519999999999996</v>
      </c>
      <c r="L547" s="4">
        <v>12.098100000000001</v>
      </c>
      <c r="M547" s="4">
        <v>0.1837</v>
      </c>
      <c r="N547" s="4">
        <v>14.966799999999999</v>
      </c>
      <c r="O547" s="4">
        <v>10.4894</v>
      </c>
      <c r="P547" s="4">
        <v>25.5</v>
      </c>
      <c r="Q547" s="4">
        <v>11.6523</v>
      </c>
      <c r="R547" s="4">
        <v>8.1664999999999992</v>
      </c>
      <c r="S547" s="4">
        <v>19.8</v>
      </c>
      <c r="T547" s="4">
        <v>50.1</v>
      </c>
      <c r="W547" s="4">
        <v>0</v>
      </c>
      <c r="X547" s="4">
        <v>0</v>
      </c>
      <c r="Y547" s="4">
        <v>11.3</v>
      </c>
      <c r="Z547" s="4">
        <v>866</v>
      </c>
      <c r="AA547" s="4">
        <v>880</v>
      </c>
      <c r="AB547" s="4">
        <v>840</v>
      </c>
      <c r="AC547" s="4">
        <v>91</v>
      </c>
      <c r="AD547" s="4">
        <v>14.48</v>
      </c>
      <c r="AE547" s="4">
        <v>0.33</v>
      </c>
      <c r="AF547" s="4">
        <v>991</v>
      </c>
      <c r="AG547" s="4">
        <v>-7</v>
      </c>
      <c r="AH547" s="4">
        <v>9</v>
      </c>
      <c r="AI547" s="4">
        <v>27</v>
      </c>
      <c r="AJ547" s="4">
        <v>135</v>
      </c>
      <c r="AK547" s="4">
        <v>134.30000000000001</v>
      </c>
      <c r="AL547" s="4">
        <v>4.7</v>
      </c>
      <c r="AM547" s="4">
        <v>142</v>
      </c>
      <c r="AN547" s="4" t="s">
        <v>155</v>
      </c>
      <c r="AO547" s="4">
        <v>2</v>
      </c>
      <c r="AP547" s="5">
        <v>0.83677083333333335</v>
      </c>
      <c r="AQ547" s="4">
        <v>47.160195999999999</v>
      </c>
      <c r="AR547" s="4">
        <v>-88.490656999999999</v>
      </c>
      <c r="AS547" s="4">
        <v>316.5</v>
      </c>
      <c r="AT547" s="4">
        <v>26.3</v>
      </c>
      <c r="AU547" s="4">
        <v>12</v>
      </c>
      <c r="AV547" s="4">
        <v>8</v>
      </c>
      <c r="AW547" s="4" t="s">
        <v>439</v>
      </c>
      <c r="AX547" s="4">
        <v>1.7</v>
      </c>
      <c r="AY547" s="4">
        <v>2.1</v>
      </c>
      <c r="AZ547" s="4">
        <v>3</v>
      </c>
      <c r="BA547" s="4">
        <v>11.154</v>
      </c>
      <c r="BB547" s="4">
        <v>11.78</v>
      </c>
      <c r="BC547" s="4">
        <v>1.06</v>
      </c>
      <c r="BD547" s="4">
        <v>16.925999999999998</v>
      </c>
      <c r="BE547" s="4">
        <v>2381.9479999999999</v>
      </c>
      <c r="BF547" s="4">
        <v>23.021999999999998</v>
      </c>
      <c r="BG547" s="4">
        <v>0.309</v>
      </c>
      <c r="BH547" s="4">
        <v>0.216</v>
      </c>
      <c r="BI547" s="4">
        <v>0.52500000000000002</v>
      </c>
      <c r="BJ547" s="4">
        <v>0.24</v>
      </c>
      <c r="BK547" s="4">
        <v>0.16800000000000001</v>
      </c>
      <c r="BL547" s="4">
        <v>0.40899999999999997</v>
      </c>
      <c r="BM547" s="4">
        <v>0.40899999999999997</v>
      </c>
      <c r="BQ547" s="4">
        <v>0</v>
      </c>
      <c r="BR547" s="4">
        <v>0.33404699999999998</v>
      </c>
      <c r="BS547" s="4">
        <v>-5</v>
      </c>
      <c r="BT547" s="4">
        <v>7.0000000000000001E-3</v>
      </c>
      <c r="BU547" s="4">
        <v>8.1632730000000002</v>
      </c>
      <c r="BV547" s="4">
        <v>0.1414</v>
      </c>
    </row>
    <row r="548" spans="1:74" x14ac:dyDescent="0.25">
      <c r="A548" s="2">
        <v>42804</v>
      </c>
      <c r="B548" s="3">
        <v>0.62848623842592588</v>
      </c>
      <c r="C548" s="4">
        <v>14.49</v>
      </c>
      <c r="D548" s="4">
        <v>0.1138</v>
      </c>
      <c r="E548" s="4">
        <v>1137.955134</v>
      </c>
      <c r="F548" s="4">
        <v>17.399999999999999</v>
      </c>
      <c r="G548" s="4">
        <v>7.7</v>
      </c>
      <c r="H548" s="4">
        <v>-0.5</v>
      </c>
      <c r="J548" s="4">
        <v>0</v>
      </c>
      <c r="K548" s="4">
        <v>0.85329999999999995</v>
      </c>
      <c r="L548" s="4">
        <v>12.3642</v>
      </c>
      <c r="M548" s="4">
        <v>9.7100000000000006E-2</v>
      </c>
      <c r="N548" s="4">
        <v>14.847</v>
      </c>
      <c r="O548" s="4">
        <v>6.5925000000000002</v>
      </c>
      <c r="P548" s="4">
        <v>21.4</v>
      </c>
      <c r="Q548" s="4">
        <v>11.558999999999999</v>
      </c>
      <c r="R548" s="4">
        <v>5.1325000000000003</v>
      </c>
      <c r="S548" s="4">
        <v>16.7</v>
      </c>
      <c r="T548" s="4">
        <v>0</v>
      </c>
      <c r="W548" s="4">
        <v>0</v>
      </c>
      <c r="X548" s="4">
        <v>0</v>
      </c>
      <c r="Y548" s="4">
        <v>11.4</v>
      </c>
      <c r="Z548" s="4">
        <v>866</v>
      </c>
      <c r="AA548" s="4">
        <v>881</v>
      </c>
      <c r="AB548" s="4">
        <v>841</v>
      </c>
      <c r="AC548" s="4">
        <v>91</v>
      </c>
      <c r="AD548" s="4">
        <v>14.48</v>
      </c>
      <c r="AE548" s="4">
        <v>0.33</v>
      </c>
      <c r="AF548" s="4">
        <v>991</v>
      </c>
      <c r="AG548" s="4">
        <v>-7</v>
      </c>
      <c r="AH548" s="4">
        <v>9</v>
      </c>
      <c r="AI548" s="4">
        <v>27</v>
      </c>
      <c r="AJ548" s="4">
        <v>135</v>
      </c>
      <c r="AK548" s="4">
        <v>135.30000000000001</v>
      </c>
      <c r="AL548" s="4">
        <v>4.8</v>
      </c>
      <c r="AM548" s="4">
        <v>142</v>
      </c>
      <c r="AN548" s="4" t="s">
        <v>155</v>
      </c>
      <c r="AO548" s="4">
        <v>2</v>
      </c>
      <c r="AP548" s="5">
        <v>0.83678240740740739</v>
      </c>
      <c r="AQ548" s="4">
        <v>47.160086999999997</v>
      </c>
      <c r="AR548" s="4">
        <v>-88.490646999999996</v>
      </c>
      <c r="AS548" s="4">
        <v>316.3</v>
      </c>
      <c r="AT548" s="4">
        <v>26.7</v>
      </c>
      <c r="AU548" s="4">
        <v>12</v>
      </c>
      <c r="AV548" s="4">
        <v>7</v>
      </c>
      <c r="AW548" s="4" t="s">
        <v>440</v>
      </c>
      <c r="AX548" s="4">
        <v>1.6292</v>
      </c>
      <c r="AY548" s="4">
        <v>2.0291999999999999</v>
      </c>
      <c r="AZ548" s="4">
        <v>2.6459999999999999</v>
      </c>
      <c r="BA548" s="4">
        <v>11.154</v>
      </c>
      <c r="BB548" s="4">
        <v>11.61</v>
      </c>
      <c r="BC548" s="4">
        <v>1.04</v>
      </c>
      <c r="BD548" s="4">
        <v>17.196000000000002</v>
      </c>
      <c r="BE548" s="4">
        <v>2400.1509999999998</v>
      </c>
      <c r="BF548" s="4">
        <v>11.997</v>
      </c>
      <c r="BG548" s="4">
        <v>0.30199999999999999</v>
      </c>
      <c r="BH548" s="4">
        <v>0.13400000000000001</v>
      </c>
      <c r="BI548" s="4">
        <v>0.436</v>
      </c>
      <c r="BJ548" s="4">
        <v>0.23499999999999999</v>
      </c>
      <c r="BK548" s="4">
        <v>0.104</v>
      </c>
      <c r="BL548" s="4">
        <v>0.33900000000000002</v>
      </c>
      <c r="BM548" s="4">
        <v>0</v>
      </c>
      <c r="BQ548" s="4">
        <v>0</v>
      </c>
      <c r="BR548" s="4">
        <v>0.36055900000000002</v>
      </c>
      <c r="BS548" s="4">
        <v>-5</v>
      </c>
      <c r="BT548" s="4">
        <v>7.2769999999999996E-3</v>
      </c>
      <c r="BU548" s="4">
        <v>8.8111599999999992</v>
      </c>
      <c r="BV548" s="4">
        <v>0.14699499999999999</v>
      </c>
    </row>
    <row r="549" spans="1:74" x14ac:dyDescent="0.25">
      <c r="A549" s="2">
        <v>42804</v>
      </c>
      <c r="B549" s="3">
        <v>0.62849781250000003</v>
      </c>
      <c r="C549" s="4">
        <v>14.849</v>
      </c>
      <c r="D549" s="4">
        <v>8.2000000000000003E-2</v>
      </c>
      <c r="E549" s="4">
        <v>820.04830900000002</v>
      </c>
      <c r="F549" s="4">
        <v>18.7</v>
      </c>
      <c r="G549" s="4">
        <v>3.1</v>
      </c>
      <c r="H549" s="4">
        <v>0</v>
      </c>
      <c r="J549" s="4">
        <v>0</v>
      </c>
      <c r="K549" s="4">
        <v>0.85040000000000004</v>
      </c>
      <c r="L549" s="4">
        <v>12.627700000000001</v>
      </c>
      <c r="M549" s="4">
        <v>6.9699999999999998E-2</v>
      </c>
      <c r="N549" s="4">
        <v>15.8713</v>
      </c>
      <c r="O549" s="4">
        <v>2.6509</v>
      </c>
      <c r="P549" s="4">
        <v>18.5</v>
      </c>
      <c r="Q549" s="4">
        <v>12.3565</v>
      </c>
      <c r="R549" s="4">
        <v>2.0638999999999998</v>
      </c>
      <c r="S549" s="4">
        <v>14.4</v>
      </c>
      <c r="T549" s="4">
        <v>0</v>
      </c>
      <c r="W549" s="4">
        <v>0</v>
      </c>
      <c r="X549" s="4">
        <v>0</v>
      </c>
      <c r="Y549" s="4">
        <v>11.4</v>
      </c>
      <c r="Z549" s="4">
        <v>867</v>
      </c>
      <c r="AA549" s="4">
        <v>881</v>
      </c>
      <c r="AB549" s="4">
        <v>841</v>
      </c>
      <c r="AC549" s="4">
        <v>91</v>
      </c>
      <c r="AD549" s="4">
        <v>14.48</v>
      </c>
      <c r="AE549" s="4">
        <v>0.33</v>
      </c>
      <c r="AF549" s="4">
        <v>991</v>
      </c>
      <c r="AG549" s="4">
        <v>-7</v>
      </c>
      <c r="AH549" s="4">
        <v>9</v>
      </c>
      <c r="AI549" s="4">
        <v>27</v>
      </c>
      <c r="AJ549" s="4">
        <v>135</v>
      </c>
      <c r="AK549" s="4">
        <v>135.69999999999999</v>
      </c>
      <c r="AL549" s="4">
        <v>4.8</v>
      </c>
      <c r="AM549" s="4">
        <v>142</v>
      </c>
      <c r="AN549" s="4" t="s">
        <v>155</v>
      </c>
      <c r="AO549" s="4">
        <v>2</v>
      </c>
      <c r="AP549" s="5">
        <v>0.83679398148148154</v>
      </c>
      <c r="AQ549" s="4">
        <v>47.159972000000003</v>
      </c>
      <c r="AR549" s="4">
        <v>-88.490601999999996</v>
      </c>
      <c r="AS549" s="4">
        <v>316.10000000000002</v>
      </c>
      <c r="AT549" s="4">
        <v>29.1</v>
      </c>
      <c r="AU549" s="4">
        <v>12</v>
      </c>
      <c r="AV549" s="4">
        <v>7</v>
      </c>
      <c r="AW549" s="4" t="s">
        <v>440</v>
      </c>
      <c r="AX549" s="4">
        <v>1.6</v>
      </c>
      <c r="AY549" s="4">
        <v>2.1415999999999999</v>
      </c>
      <c r="AZ549" s="4">
        <v>2.6415999999999999</v>
      </c>
      <c r="BA549" s="4">
        <v>11.154</v>
      </c>
      <c r="BB549" s="4">
        <v>11.38</v>
      </c>
      <c r="BC549" s="4">
        <v>1.02</v>
      </c>
      <c r="BD549" s="4">
        <v>17.588000000000001</v>
      </c>
      <c r="BE549" s="4">
        <v>2405.5709999999999</v>
      </c>
      <c r="BF549" s="4">
        <v>8.4559999999999995</v>
      </c>
      <c r="BG549" s="4">
        <v>0.317</v>
      </c>
      <c r="BH549" s="4">
        <v>5.2999999999999999E-2</v>
      </c>
      <c r="BI549" s="4">
        <v>0.37</v>
      </c>
      <c r="BJ549" s="4">
        <v>0.247</v>
      </c>
      <c r="BK549" s="4">
        <v>4.1000000000000002E-2</v>
      </c>
      <c r="BL549" s="4">
        <v>0.28799999999999998</v>
      </c>
      <c r="BM549" s="4">
        <v>0</v>
      </c>
      <c r="BQ549" s="4">
        <v>0</v>
      </c>
      <c r="BR549" s="4">
        <v>0.41121600000000003</v>
      </c>
      <c r="BS549" s="4">
        <v>-5</v>
      </c>
      <c r="BT549" s="4">
        <v>7.7229999999999998E-3</v>
      </c>
      <c r="BU549" s="4">
        <v>10.049091000000001</v>
      </c>
      <c r="BV549" s="4">
        <v>0.156005</v>
      </c>
    </row>
    <row r="550" spans="1:74" x14ac:dyDescent="0.25">
      <c r="A550" s="2">
        <v>42804</v>
      </c>
      <c r="B550" s="3">
        <v>0.62850938657407407</v>
      </c>
      <c r="C550" s="4">
        <v>14.69</v>
      </c>
      <c r="D550" s="4">
        <v>6.59E-2</v>
      </c>
      <c r="E550" s="4">
        <v>659.01771299999996</v>
      </c>
      <c r="F550" s="4">
        <v>26.2</v>
      </c>
      <c r="G550" s="4">
        <v>14.3</v>
      </c>
      <c r="H550" s="4">
        <v>-0.6</v>
      </c>
      <c r="J550" s="4">
        <v>0</v>
      </c>
      <c r="K550" s="4">
        <v>0.85209999999999997</v>
      </c>
      <c r="L550" s="4">
        <v>12.516999999999999</v>
      </c>
      <c r="M550" s="4">
        <v>5.62E-2</v>
      </c>
      <c r="N550" s="4">
        <v>22.290400000000002</v>
      </c>
      <c r="O550" s="4">
        <v>12.1988</v>
      </c>
      <c r="P550" s="4">
        <v>34.5</v>
      </c>
      <c r="Q550" s="4">
        <v>17.353999999999999</v>
      </c>
      <c r="R550" s="4">
        <v>9.4972999999999992</v>
      </c>
      <c r="S550" s="4">
        <v>26.9</v>
      </c>
      <c r="T550" s="4">
        <v>0</v>
      </c>
      <c r="W550" s="4">
        <v>0</v>
      </c>
      <c r="X550" s="4">
        <v>0</v>
      </c>
      <c r="Y550" s="4">
        <v>11.6</v>
      </c>
      <c r="Z550" s="4">
        <v>864</v>
      </c>
      <c r="AA550" s="4">
        <v>880</v>
      </c>
      <c r="AB550" s="4">
        <v>837</v>
      </c>
      <c r="AC550" s="4">
        <v>91</v>
      </c>
      <c r="AD550" s="4">
        <v>14.48</v>
      </c>
      <c r="AE550" s="4">
        <v>0.33</v>
      </c>
      <c r="AF550" s="4">
        <v>991</v>
      </c>
      <c r="AG550" s="4">
        <v>-7</v>
      </c>
      <c r="AH550" s="4">
        <v>9</v>
      </c>
      <c r="AI550" s="4">
        <v>27</v>
      </c>
      <c r="AJ550" s="4">
        <v>135</v>
      </c>
      <c r="AK550" s="4">
        <v>134.19999999999999</v>
      </c>
      <c r="AL550" s="4">
        <v>5</v>
      </c>
      <c r="AM550" s="4">
        <v>142</v>
      </c>
      <c r="AN550" s="4" t="s">
        <v>155</v>
      </c>
      <c r="AO550" s="4">
        <v>2</v>
      </c>
      <c r="AP550" s="5">
        <v>0.83680555555555547</v>
      </c>
      <c r="AQ550" s="4">
        <v>47.159852999999998</v>
      </c>
      <c r="AR550" s="4">
        <v>-88.490520000000004</v>
      </c>
      <c r="AS550" s="4">
        <v>315.7</v>
      </c>
      <c r="AT550" s="4">
        <v>32.299999999999997</v>
      </c>
      <c r="AU550" s="4">
        <v>12</v>
      </c>
      <c r="AV550" s="4">
        <v>6</v>
      </c>
      <c r="AW550" s="4" t="s">
        <v>441</v>
      </c>
      <c r="AX550" s="4">
        <v>1.3875999999999999</v>
      </c>
      <c r="AY550" s="4">
        <v>1.7751999999999999</v>
      </c>
      <c r="AZ550" s="4">
        <v>2.2751999999999999</v>
      </c>
      <c r="BA550" s="4">
        <v>11.154</v>
      </c>
      <c r="BB550" s="4">
        <v>11.5</v>
      </c>
      <c r="BC550" s="4">
        <v>1.03</v>
      </c>
      <c r="BD550" s="4">
        <v>17.364000000000001</v>
      </c>
      <c r="BE550" s="4">
        <v>2408.1289999999999</v>
      </c>
      <c r="BF550" s="4">
        <v>6.8760000000000003</v>
      </c>
      <c r="BG550" s="4">
        <v>0.44900000000000001</v>
      </c>
      <c r="BH550" s="4">
        <v>0.246</v>
      </c>
      <c r="BI550" s="4">
        <v>0.69499999999999995</v>
      </c>
      <c r="BJ550" s="4">
        <v>0.35</v>
      </c>
      <c r="BK550" s="4">
        <v>0.191</v>
      </c>
      <c r="BL550" s="4">
        <v>0.54100000000000004</v>
      </c>
      <c r="BM550" s="4">
        <v>0</v>
      </c>
      <c r="BQ550" s="4">
        <v>0</v>
      </c>
      <c r="BR550" s="4">
        <v>0.39040799999999998</v>
      </c>
      <c r="BS550" s="4">
        <v>-5</v>
      </c>
      <c r="BT550" s="4">
        <v>7.0000000000000001E-3</v>
      </c>
      <c r="BU550" s="4">
        <v>9.5405960000000007</v>
      </c>
      <c r="BV550" s="4">
        <v>0.1414</v>
      </c>
    </row>
    <row r="551" spans="1:74" x14ac:dyDescent="0.25">
      <c r="A551" s="2">
        <v>42804</v>
      </c>
      <c r="B551" s="3">
        <v>0.62852096064814822</v>
      </c>
      <c r="C551" s="4">
        <v>14.42</v>
      </c>
      <c r="D551" s="4">
        <v>4.7699999999999999E-2</v>
      </c>
      <c r="E551" s="4">
        <v>477.07743499999998</v>
      </c>
      <c r="F551" s="4">
        <v>29.9</v>
      </c>
      <c r="G551" s="4">
        <v>14.4</v>
      </c>
      <c r="H551" s="4">
        <v>-20</v>
      </c>
      <c r="J551" s="4">
        <v>0</v>
      </c>
      <c r="K551" s="4">
        <v>0.85460000000000003</v>
      </c>
      <c r="L551" s="4">
        <v>12.323600000000001</v>
      </c>
      <c r="M551" s="4">
        <v>4.0800000000000003E-2</v>
      </c>
      <c r="N551" s="4">
        <v>25.5124</v>
      </c>
      <c r="O551" s="4">
        <v>12.3207</v>
      </c>
      <c r="P551" s="4">
        <v>37.799999999999997</v>
      </c>
      <c r="Q551" s="4">
        <v>19.862500000000001</v>
      </c>
      <c r="R551" s="4">
        <v>9.5922000000000001</v>
      </c>
      <c r="S551" s="4">
        <v>29.5</v>
      </c>
      <c r="T551" s="4">
        <v>0</v>
      </c>
      <c r="W551" s="4">
        <v>0</v>
      </c>
      <c r="X551" s="4">
        <v>0</v>
      </c>
      <c r="Y551" s="4">
        <v>11.4</v>
      </c>
      <c r="Z551" s="4">
        <v>864</v>
      </c>
      <c r="AA551" s="4">
        <v>878</v>
      </c>
      <c r="AB551" s="4">
        <v>838</v>
      </c>
      <c r="AC551" s="4">
        <v>91</v>
      </c>
      <c r="AD551" s="4">
        <v>14.48</v>
      </c>
      <c r="AE551" s="4">
        <v>0.33</v>
      </c>
      <c r="AF551" s="4">
        <v>991</v>
      </c>
      <c r="AG551" s="4">
        <v>-7</v>
      </c>
      <c r="AH551" s="4">
        <v>9</v>
      </c>
      <c r="AI551" s="4">
        <v>27</v>
      </c>
      <c r="AJ551" s="4">
        <v>135.30000000000001</v>
      </c>
      <c r="AK551" s="4">
        <v>132.30000000000001</v>
      </c>
      <c r="AL551" s="4">
        <v>4.9000000000000004</v>
      </c>
      <c r="AM551" s="4">
        <v>142</v>
      </c>
      <c r="AN551" s="4" t="s">
        <v>155</v>
      </c>
      <c r="AO551" s="4">
        <v>2</v>
      </c>
      <c r="AP551" s="5">
        <v>0.83681712962962962</v>
      </c>
      <c r="AQ551" s="4">
        <v>47.159739000000002</v>
      </c>
      <c r="AR551" s="4">
        <v>-88.490402000000003</v>
      </c>
      <c r="AS551" s="4">
        <v>315.39999999999998</v>
      </c>
      <c r="AT551" s="4">
        <v>34.200000000000003</v>
      </c>
      <c r="AU551" s="4">
        <v>12</v>
      </c>
      <c r="AV551" s="4">
        <v>7</v>
      </c>
      <c r="AW551" s="4" t="s">
        <v>442</v>
      </c>
      <c r="AX551" s="4">
        <v>1.3</v>
      </c>
      <c r="AY551" s="4">
        <v>1.4583999999999999</v>
      </c>
      <c r="AZ551" s="4">
        <v>1.9583999999999999</v>
      </c>
      <c r="BA551" s="4">
        <v>11.154</v>
      </c>
      <c r="BB551" s="4">
        <v>11.72</v>
      </c>
      <c r="BC551" s="4">
        <v>1.05</v>
      </c>
      <c r="BD551" s="4">
        <v>17.013000000000002</v>
      </c>
      <c r="BE551" s="4">
        <v>2411.0859999999998</v>
      </c>
      <c r="BF551" s="4">
        <v>5.077</v>
      </c>
      <c r="BG551" s="4">
        <v>0.52300000000000002</v>
      </c>
      <c r="BH551" s="4">
        <v>0.252</v>
      </c>
      <c r="BI551" s="4">
        <v>0.77500000000000002</v>
      </c>
      <c r="BJ551" s="4">
        <v>0.40699999999999997</v>
      </c>
      <c r="BK551" s="4">
        <v>0.19700000000000001</v>
      </c>
      <c r="BL551" s="4">
        <v>0.60299999999999998</v>
      </c>
      <c r="BM551" s="4">
        <v>0</v>
      </c>
      <c r="BQ551" s="4">
        <v>0</v>
      </c>
      <c r="BR551" s="4">
        <v>0.32155400000000001</v>
      </c>
      <c r="BS551" s="4">
        <v>-5</v>
      </c>
      <c r="BT551" s="4">
        <v>7.0000000000000001E-3</v>
      </c>
      <c r="BU551" s="4">
        <v>7.8579759999999998</v>
      </c>
      <c r="BV551" s="4">
        <v>0.1414</v>
      </c>
    </row>
    <row r="552" spans="1:74" x14ac:dyDescent="0.25">
      <c r="A552" s="2">
        <v>42804</v>
      </c>
      <c r="B552" s="3">
        <v>0.62853253472222226</v>
      </c>
      <c r="C552" s="4">
        <v>14.282999999999999</v>
      </c>
      <c r="D552" s="4">
        <v>3.2099999999999997E-2</v>
      </c>
      <c r="E552" s="4">
        <v>320.54592700000001</v>
      </c>
      <c r="F552" s="4">
        <v>34.4</v>
      </c>
      <c r="G552" s="4">
        <v>14.9</v>
      </c>
      <c r="H552" s="4">
        <v>0</v>
      </c>
      <c r="J552" s="4">
        <v>0</v>
      </c>
      <c r="K552" s="4">
        <v>0.85599999999999998</v>
      </c>
      <c r="L552" s="4">
        <v>12.2264</v>
      </c>
      <c r="M552" s="4">
        <v>2.7400000000000001E-2</v>
      </c>
      <c r="N552" s="4">
        <v>29.438199999999998</v>
      </c>
      <c r="O552" s="4">
        <v>12.7316</v>
      </c>
      <c r="P552" s="4">
        <v>42.2</v>
      </c>
      <c r="Q552" s="4">
        <v>22.918900000000001</v>
      </c>
      <c r="R552" s="4">
        <v>9.9121000000000006</v>
      </c>
      <c r="S552" s="4">
        <v>32.799999999999997</v>
      </c>
      <c r="T552" s="4">
        <v>0</v>
      </c>
      <c r="W552" s="4">
        <v>0</v>
      </c>
      <c r="X552" s="4">
        <v>0</v>
      </c>
      <c r="Y552" s="4">
        <v>11.3</v>
      </c>
      <c r="Z552" s="4">
        <v>864</v>
      </c>
      <c r="AA552" s="4">
        <v>877</v>
      </c>
      <c r="AB552" s="4">
        <v>839</v>
      </c>
      <c r="AC552" s="4">
        <v>91</v>
      </c>
      <c r="AD552" s="4">
        <v>14.48</v>
      </c>
      <c r="AE552" s="4">
        <v>0.33</v>
      </c>
      <c r="AF552" s="4">
        <v>991</v>
      </c>
      <c r="AG552" s="4">
        <v>-7</v>
      </c>
      <c r="AH552" s="4">
        <v>9</v>
      </c>
      <c r="AI552" s="4">
        <v>27</v>
      </c>
      <c r="AJ552" s="4">
        <v>135.69999999999999</v>
      </c>
      <c r="AK552" s="4">
        <v>133.30000000000001</v>
      </c>
      <c r="AL552" s="4">
        <v>4.9000000000000004</v>
      </c>
      <c r="AM552" s="4">
        <v>142</v>
      </c>
      <c r="AN552" s="4" t="s">
        <v>155</v>
      </c>
      <c r="AO552" s="4">
        <v>2</v>
      </c>
      <c r="AP552" s="5">
        <v>0.83682870370370377</v>
      </c>
      <c r="AQ552" s="4">
        <v>47.159635999999999</v>
      </c>
      <c r="AR552" s="4">
        <v>-88.490253999999993</v>
      </c>
      <c r="AS552" s="4">
        <v>315</v>
      </c>
      <c r="AT552" s="4">
        <v>35.200000000000003</v>
      </c>
      <c r="AU552" s="4">
        <v>12</v>
      </c>
      <c r="AV552" s="4">
        <v>8</v>
      </c>
      <c r="AW552" s="4" t="s">
        <v>443</v>
      </c>
      <c r="AX552" s="4">
        <v>1.3708</v>
      </c>
      <c r="AY552" s="4">
        <v>1.4</v>
      </c>
      <c r="AZ552" s="4">
        <v>1.9708000000000001</v>
      </c>
      <c r="BA552" s="4">
        <v>11.154</v>
      </c>
      <c r="BB552" s="4">
        <v>11.84</v>
      </c>
      <c r="BC552" s="4">
        <v>1.06</v>
      </c>
      <c r="BD552" s="4">
        <v>16.821999999999999</v>
      </c>
      <c r="BE552" s="4">
        <v>2413.7170000000001</v>
      </c>
      <c r="BF552" s="4">
        <v>3.448</v>
      </c>
      <c r="BG552" s="4">
        <v>0.60899999999999999</v>
      </c>
      <c r="BH552" s="4">
        <v>0.26300000000000001</v>
      </c>
      <c r="BI552" s="4">
        <v>0.872</v>
      </c>
      <c r="BJ552" s="4">
        <v>0.47399999999999998</v>
      </c>
      <c r="BK552" s="4">
        <v>0.20499999999999999</v>
      </c>
      <c r="BL552" s="4">
        <v>0.67900000000000005</v>
      </c>
      <c r="BM552" s="4">
        <v>0</v>
      </c>
      <c r="BQ552" s="4">
        <v>0</v>
      </c>
      <c r="BR552" s="4">
        <v>0.31081199999999998</v>
      </c>
      <c r="BS552" s="4">
        <v>-5</v>
      </c>
      <c r="BT552" s="4">
        <v>7.0000000000000001E-3</v>
      </c>
      <c r="BU552" s="4">
        <v>7.5954689999999996</v>
      </c>
      <c r="BV552" s="4">
        <v>0.1414</v>
      </c>
    </row>
    <row r="553" spans="1:74" x14ac:dyDescent="0.25">
      <c r="A553" s="2">
        <v>42804</v>
      </c>
      <c r="B553" s="3">
        <v>0.6285441087962963</v>
      </c>
      <c r="C553" s="4">
        <v>14.388999999999999</v>
      </c>
      <c r="D553" s="4">
        <v>2.69E-2</v>
      </c>
      <c r="E553" s="4">
        <v>269.46184699999998</v>
      </c>
      <c r="F553" s="4">
        <v>36.6</v>
      </c>
      <c r="G553" s="4">
        <v>18.7</v>
      </c>
      <c r="H553" s="4">
        <v>-16.399999999999999</v>
      </c>
      <c r="J553" s="4">
        <v>0</v>
      </c>
      <c r="K553" s="4">
        <v>0.85519999999999996</v>
      </c>
      <c r="L553" s="4">
        <v>12.3048</v>
      </c>
      <c r="M553" s="4">
        <v>2.3E-2</v>
      </c>
      <c r="N553" s="4">
        <v>31.286100000000001</v>
      </c>
      <c r="O553" s="4">
        <v>15.987500000000001</v>
      </c>
      <c r="P553" s="4">
        <v>47.3</v>
      </c>
      <c r="Q553" s="4">
        <v>24.357600000000001</v>
      </c>
      <c r="R553" s="4">
        <v>12.446999999999999</v>
      </c>
      <c r="S553" s="4">
        <v>36.799999999999997</v>
      </c>
      <c r="T553" s="4">
        <v>0</v>
      </c>
      <c r="W553" s="4">
        <v>0</v>
      </c>
      <c r="X553" s="4">
        <v>0</v>
      </c>
      <c r="Y553" s="4">
        <v>11.3</v>
      </c>
      <c r="Z553" s="4">
        <v>865</v>
      </c>
      <c r="AA553" s="4">
        <v>878</v>
      </c>
      <c r="AB553" s="4">
        <v>839</v>
      </c>
      <c r="AC553" s="4">
        <v>91</v>
      </c>
      <c r="AD553" s="4">
        <v>14.48</v>
      </c>
      <c r="AE553" s="4">
        <v>0.33</v>
      </c>
      <c r="AF553" s="4">
        <v>991</v>
      </c>
      <c r="AG553" s="4">
        <v>-7</v>
      </c>
      <c r="AH553" s="4">
        <v>9</v>
      </c>
      <c r="AI553" s="4">
        <v>27</v>
      </c>
      <c r="AJ553" s="4">
        <v>135</v>
      </c>
      <c r="AK553" s="4">
        <v>134</v>
      </c>
      <c r="AL553" s="4">
        <v>5.0999999999999996</v>
      </c>
      <c r="AM553" s="4">
        <v>142</v>
      </c>
      <c r="AN553" s="4" t="s">
        <v>155</v>
      </c>
      <c r="AO553" s="4">
        <v>2</v>
      </c>
      <c r="AP553" s="5">
        <v>0.83684027777777781</v>
      </c>
      <c r="AQ553" s="4">
        <v>47.159542999999999</v>
      </c>
      <c r="AR553" s="4">
        <v>-88.490093000000002</v>
      </c>
      <c r="AS553" s="4">
        <v>314.7</v>
      </c>
      <c r="AT553" s="4">
        <v>35.299999999999997</v>
      </c>
      <c r="AU553" s="4">
        <v>12</v>
      </c>
      <c r="AV553" s="4">
        <v>8</v>
      </c>
      <c r="AW553" s="4" t="s">
        <v>443</v>
      </c>
      <c r="AX553" s="4">
        <v>1.4</v>
      </c>
      <c r="AY553" s="4">
        <v>1.470729</v>
      </c>
      <c r="AZ553" s="4">
        <v>2</v>
      </c>
      <c r="BA553" s="4">
        <v>11.154</v>
      </c>
      <c r="BB553" s="4">
        <v>11.76</v>
      </c>
      <c r="BC553" s="4">
        <v>1.05</v>
      </c>
      <c r="BD553" s="4">
        <v>16.937000000000001</v>
      </c>
      <c r="BE553" s="4">
        <v>2414.5650000000001</v>
      </c>
      <c r="BF553" s="4">
        <v>2.8780000000000001</v>
      </c>
      <c r="BG553" s="4">
        <v>0.64300000000000002</v>
      </c>
      <c r="BH553" s="4">
        <v>0.32900000000000001</v>
      </c>
      <c r="BI553" s="4">
        <v>0.97099999999999997</v>
      </c>
      <c r="BJ553" s="4">
        <v>0.501</v>
      </c>
      <c r="BK553" s="4">
        <v>0.25600000000000001</v>
      </c>
      <c r="BL553" s="4">
        <v>0.75600000000000001</v>
      </c>
      <c r="BM553" s="4">
        <v>0</v>
      </c>
      <c r="BQ553" s="4">
        <v>0</v>
      </c>
      <c r="BR553" s="4">
        <v>0.29977500000000001</v>
      </c>
      <c r="BS553" s="4">
        <v>-5</v>
      </c>
      <c r="BT553" s="4">
        <v>7.2769999999999996E-3</v>
      </c>
      <c r="BU553" s="4">
        <v>7.3257519999999996</v>
      </c>
      <c r="BV553" s="4">
        <v>0.14699499999999999</v>
      </c>
    </row>
    <row r="554" spans="1:74" x14ac:dyDescent="0.25">
      <c r="A554" s="2">
        <v>42804</v>
      </c>
      <c r="B554" s="3">
        <v>0.62855568287037034</v>
      </c>
      <c r="C554" s="4">
        <v>15</v>
      </c>
      <c r="D554" s="4">
        <v>4.2599999999999999E-2</v>
      </c>
      <c r="E554" s="4">
        <v>425.516074</v>
      </c>
      <c r="F554" s="4">
        <v>38</v>
      </c>
      <c r="G554" s="4">
        <v>28.6</v>
      </c>
      <c r="H554" s="4">
        <v>-9.1999999999999993</v>
      </c>
      <c r="J554" s="4">
        <v>0</v>
      </c>
      <c r="K554" s="4">
        <v>0.84950000000000003</v>
      </c>
      <c r="L554" s="4">
        <v>12.7417</v>
      </c>
      <c r="M554" s="4">
        <v>3.61E-2</v>
      </c>
      <c r="N554" s="4">
        <v>32.279699999999998</v>
      </c>
      <c r="O554" s="4">
        <v>24.2807</v>
      </c>
      <c r="P554" s="4">
        <v>56.6</v>
      </c>
      <c r="Q554" s="4">
        <v>25.1312</v>
      </c>
      <c r="R554" s="4">
        <v>18.903600000000001</v>
      </c>
      <c r="S554" s="4">
        <v>44</v>
      </c>
      <c r="T554" s="4">
        <v>0</v>
      </c>
      <c r="W554" s="4">
        <v>0</v>
      </c>
      <c r="X554" s="4">
        <v>0</v>
      </c>
      <c r="Y554" s="4">
        <v>11.3</v>
      </c>
      <c r="Z554" s="4">
        <v>866</v>
      </c>
      <c r="AA554" s="4">
        <v>880</v>
      </c>
      <c r="AB554" s="4">
        <v>841</v>
      </c>
      <c r="AC554" s="4">
        <v>91</v>
      </c>
      <c r="AD554" s="4">
        <v>14.48</v>
      </c>
      <c r="AE554" s="4">
        <v>0.33</v>
      </c>
      <c r="AF554" s="4">
        <v>991</v>
      </c>
      <c r="AG554" s="4">
        <v>-7</v>
      </c>
      <c r="AH554" s="4">
        <v>9</v>
      </c>
      <c r="AI554" s="4">
        <v>27</v>
      </c>
      <c r="AJ554" s="4">
        <v>135</v>
      </c>
      <c r="AK554" s="4">
        <v>134</v>
      </c>
      <c r="AL554" s="4">
        <v>4.7</v>
      </c>
      <c r="AM554" s="4">
        <v>142</v>
      </c>
      <c r="AN554" s="4" t="s">
        <v>155</v>
      </c>
      <c r="AO554" s="4">
        <v>1</v>
      </c>
      <c r="AP554" s="5">
        <v>0.83685185185185185</v>
      </c>
      <c r="AQ554" s="4">
        <v>47.15945</v>
      </c>
      <c r="AR554" s="4">
        <v>-88.489930000000001</v>
      </c>
      <c r="AS554" s="4">
        <v>314.5</v>
      </c>
      <c r="AT554" s="4">
        <v>35.6</v>
      </c>
      <c r="AU554" s="4">
        <v>12</v>
      </c>
      <c r="AV554" s="4">
        <v>8</v>
      </c>
      <c r="AW554" s="4" t="s">
        <v>443</v>
      </c>
      <c r="AX554" s="4">
        <v>1.541542</v>
      </c>
      <c r="AY554" s="4">
        <v>1.5</v>
      </c>
      <c r="AZ554" s="4">
        <v>2.1415419999999998</v>
      </c>
      <c r="BA554" s="4">
        <v>11.154</v>
      </c>
      <c r="BB554" s="4">
        <v>11.3</v>
      </c>
      <c r="BC554" s="4">
        <v>1.01</v>
      </c>
      <c r="BD554" s="4">
        <v>17.721</v>
      </c>
      <c r="BE554" s="4">
        <v>2411.9670000000001</v>
      </c>
      <c r="BF554" s="4">
        <v>4.3550000000000004</v>
      </c>
      <c r="BG554" s="4">
        <v>0.64</v>
      </c>
      <c r="BH554" s="4">
        <v>0.48099999999999998</v>
      </c>
      <c r="BI554" s="4">
        <v>1.121</v>
      </c>
      <c r="BJ554" s="4">
        <v>0.498</v>
      </c>
      <c r="BK554" s="4">
        <v>0.375</v>
      </c>
      <c r="BL554" s="4">
        <v>0.873</v>
      </c>
      <c r="BM554" s="4">
        <v>0</v>
      </c>
      <c r="BQ554" s="4">
        <v>0</v>
      </c>
      <c r="BR554" s="4">
        <v>0.36479200000000001</v>
      </c>
      <c r="BS554" s="4">
        <v>-5</v>
      </c>
      <c r="BT554" s="4">
        <v>7.7229999999999998E-3</v>
      </c>
      <c r="BU554" s="4">
        <v>8.9146099999999997</v>
      </c>
      <c r="BV554" s="4">
        <v>0.15601000000000001</v>
      </c>
    </row>
    <row r="555" spans="1:74" x14ac:dyDescent="0.25">
      <c r="A555" s="2">
        <v>42804</v>
      </c>
      <c r="B555" s="3">
        <v>0.62856725694444437</v>
      </c>
      <c r="C555" s="4">
        <v>15.177</v>
      </c>
      <c r="D555" s="4">
        <v>0.18310000000000001</v>
      </c>
      <c r="E555" s="4">
        <v>1830.8108110000001</v>
      </c>
      <c r="F555" s="4">
        <v>41.6</v>
      </c>
      <c r="G555" s="4">
        <v>25.3</v>
      </c>
      <c r="H555" s="4">
        <v>-0.7</v>
      </c>
      <c r="J555" s="4">
        <v>0</v>
      </c>
      <c r="K555" s="4">
        <v>0.84650000000000003</v>
      </c>
      <c r="L555" s="4">
        <v>12.846500000000001</v>
      </c>
      <c r="M555" s="4">
        <v>0.155</v>
      </c>
      <c r="N555" s="4">
        <v>35.189900000000002</v>
      </c>
      <c r="O555" s="4">
        <v>21.415600000000001</v>
      </c>
      <c r="P555" s="4">
        <v>56.6</v>
      </c>
      <c r="Q555" s="4">
        <v>27.3964</v>
      </c>
      <c r="R555" s="4">
        <v>16.672699999999999</v>
      </c>
      <c r="S555" s="4">
        <v>44.1</v>
      </c>
      <c r="T555" s="4">
        <v>0</v>
      </c>
      <c r="W555" s="4">
        <v>0</v>
      </c>
      <c r="X555" s="4">
        <v>0</v>
      </c>
      <c r="Y555" s="4">
        <v>11.3</v>
      </c>
      <c r="Z555" s="4">
        <v>867</v>
      </c>
      <c r="AA555" s="4">
        <v>880</v>
      </c>
      <c r="AB555" s="4">
        <v>841</v>
      </c>
      <c r="AC555" s="4">
        <v>91</v>
      </c>
      <c r="AD555" s="4">
        <v>14.47</v>
      </c>
      <c r="AE555" s="4">
        <v>0.33</v>
      </c>
      <c r="AF555" s="4">
        <v>991</v>
      </c>
      <c r="AG555" s="4">
        <v>-7</v>
      </c>
      <c r="AH555" s="4">
        <v>9</v>
      </c>
      <c r="AI555" s="4">
        <v>27</v>
      </c>
      <c r="AJ555" s="4">
        <v>135</v>
      </c>
      <c r="AK555" s="4">
        <v>133.69999999999999</v>
      </c>
      <c r="AL555" s="4">
        <v>4.5999999999999996</v>
      </c>
      <c r="AM555" s="4">
        <v>142</v>
      </c>
      <c r="AN555" s="4" t="s">
        <v>155</v>
      </c>
      <c r="AO555" s="4">
        <v>1</v>
      </c>
      <c r="AP555" s="5">
        <v>0.83686342592592589</v>
      </c>
      <c r="AQ555" s="4">
        <v>47.159351999999998</v>
      </c>
      <c r="AR555" s="4">
        <v>-88.489769999999993</v>
      </c>
      <c r="AS555" s="4">
        <v>314.3</v>
      </c>
      <c r="AT555" s="4">
        <v>35.9</v>
      </c>
      <c r="AU555" s="4">
        <v>12</v>
      </c>
      <c r="AV555" s="4">
        <v>8</v>
      </c>
      <c r="AW555" s="4" t="s">
        <v>443</v>
      </c>
      <c r="AX555" s="4">
        <v>1.6</v>
      </c>
      <c r="AY555" s="4">
        <v>1.5708</v>
      </c>
      <c r="AZ555" s="4">
        <v>2.2707999999999999</v>
      </c>
      <c r="BA555" s="4">
        <v>11.154</v>
      </c>
      <c r="BB555" s="4">
        <v>11.07</v>
      </c>
      <c r="BC555" s="4">
        <v>0.99</v>
      </c>
      <c r="BD555" s="4">
        <v>18.138000000000002</v>
      </c>
      <c r="BE555" s="4">
        <v>2389.8449999999998</v>
      </c>
      <c r="BF555" s="4">
        <v>18.349</v>
      </c>
      <c r="BG555" s="4">
        <v>0.68600000000000005</v>
      </c>
      <c r="BH555" s="4">
        <v>0.41699999999999998</v>
      </c>
      <c r="BI555" s="4">
        <v>1.103</v>
      </c>
      <c r="BJ555" s="4">
        <v>0.53400000000000003</v>
      </c>
      <c r="BK555" s="4">
        <v>0.32500000000000001</v>
      </c>
      <c r="BL555" s="4">
        <v>0.85899999999999999</v>
      </c>
      <c r="BM555" s="4">
        <v>0</v>
      </c>
      <c r="BQ555" s="4">
        <v>0</v>
      </c>
      <c r="BR555" s="4">
        <v>0.39907799999999999</v>
      </c>
      <c r="BS555" s="4">
        <v>-5</v>
      </c>
      <c r="BT555" s="4">
        <v>7.2760000000000003E-3</v>
      </c>
      <c r="BU555" s="4">
        <v>9.7524709999999999</v>
      </c>
      <c r="BV555" s="4">
        <v>0.146981</v>
      </c>
    </row>
    <row r="556" spans="1:74" x14ac:dyDescent="0.25">
      <c r="A556" s="2">
        <v>42804</v>
      </c>
      <c r="B556" s="3">
        <v>0.62857883101851852</v>
      </c>
      <c r="C556" s="4">
        <v>14.712999999999999</v>
      </c>
      <c r="D556" s="4">
        <v>0.83169999999999999</v>
      </c>
      <c r="E556" s="4">
        <v>8317.2972969999992</v>
      </c>
      <c r="F556" s="4">
        <v>50.4</v>
      </c>
      <c r="G556" s="4">
        <v>25.3</v>
      </c>
      <c r="H556" s="4">
        <v>-19.3</v>
      </c>
      <c r="J556" s="4">
        <v>0</v>
      </c>
      <c r="K556" s="4">
        <v>0.84389999999999998</v>
      </c>
      <c r="L556" s="4">
        <v>12.416</v>
      </c>
      <c r="M556" s="4">
        <v>0.70189999999999997</v>
      </c>
      <c r="N556" s="4">
        <v>42.5319</v>
      </c>
      <c r="O556" s="4">
        <v>21.3504</v>
      </c>
      <c r="P556" s="4">
        <v>63.9</v>
      </c>
      <c r="Q556" s="4">
        <v>33.111699999999999</v>
      </c>
      <c r="R556" s="4">
        <v>16.621500000000001</v>
      </c>
      <c r="S556" s="4">
        <v>49.7</v>
      </c>
      <c r="T556" s="4">
        <v>0</v>
      </c>
      <c r="W556" s="4">
        <v>0</v>
      </c>
      <c r="X556" s="4">
        <v>0</v>
      </c>
      <c r="Y556" s="4">
        <v>11.3</v>
      </c>
      <c r="Z556" s="4">
        <v>868</v>
      </c>
      <c r="AA556" s="4">
        <v>881</v>
      </c>
      <c r="AB556" s="4">
        <v>840</v>
      </c>
      <c r="AC556" s="4">
        <v>91</v>
      </c>
      <c r="AD556" s="4">
        <v>14.47</v>
      </c>
      <c r="AE556" s="4">
        <v>0.33</v>
      </c>
      <c r="AF556" s="4">
        <v>992</v>
      </c>
      <c r="AG556" s="4">
        <v>-7</v>
      </c>
      <c r="AH556" s="4">
        <v>9</v>
      </c>
      <c r="AI556" s="4">
        <v>27</v>
      </c>
      <c r="AJ556" s="4">
        <v>135</v>
      </c>
      <c r="AK556" s="4">
        <v>133</v>
      </c>
      <c r="AL556" s="4">
        <v>4.5</v>
      </c>
      <c r="AM556" s="4">
        <v>142</v>
      </c>
      <c r="AN556" s="4" t="s">
        <v>155</v>
      </c>
      <c r="AO556" s="4">
        <v>1</v>
      </c>
      <c r="AP556" s="5">
        <v>0.83687500000000004</v>
      </c>
      <c r="AQ556" s="4">
        <v>47.15925</v>
      </c>
      <c r="AR556" s="4">
        <v>-88.489609999999999</v>
      </c>
      <c r="AS556" s="4">
        <v>314.39999999999998</v>
      </c>
      <c r="AT556" s="4">
        <v>36.5</v>
      </c>
      <c r="AU556" s="4">
        <v>12</v>
      </c>
      <c r="AV556" s="4">
        <v>8</v>
      </c>
      <c r="AW556" s="4" t="s">
        <v>443</v>
      </c>
      <c r="AX556" s="4">
        <v>1.5291999999999999</v>
      </c>
      <c r="AY556" s="4">
        <v>1.6</v>
      </c>
      <c r="AZ556" s="4">
        <v>2.2999999999999998</v>
      </c>
      <c r="BA556" s="4">
        <v>11.154</v>
      </c>
      <c r="BB556" s="4">
        <v>10.88</v>
      </c>
      <c r="BC556" s="4">
        <v>0.98</v>
      </c>
      <c r="BD556" s="4">
        <v>18.498999999999999</v>
      </c>
      <c r="BE556" s="4">
        <v>2289.1799999999998</v>
      </c>
      <c r="BF556" s="4">
        <v>82.364999999999995</v>
      </c>
      <c r="BG556" s="4">
        <v>0.82099999999999995</v>
      </c>
      <c r="BH556" s="4">
        <v>0.41199999999999998</v>
      </c>
      <c r="BI556" s="4">
        <v>1.2330000000000001</v>
      </c>
      <c r="BJ556" s="4">
        <v>0.63900000000000001</v>
      </c>
      <c r="BK556" s="4">
        <v>0.32100000000000001</v>
      </c>
      <c r="BL556" s="4">
        <v>0.96</v>
      </c>
      <c r="BM556" s="4">
        <v>0</v>
      </c>
      <c r="BQ556" s="4">
        <v>0</v>
      </c>
      <c r="BR556" s="4">
        <v>0.42718800000000001</v>
      </c>
      <c r="BS556" s="4">
        <v>-5</v>
      </c>
      <c r="BT556" s="4">
        <v>7.7229999999999998E-3</v>
      </c>
      <c r="BU556" s="4">
        <v>10.439406999999999</v>
      </c>
      <c r="BV556" s="4">
        <v>0.156005</v>
      </c>
    </row>
    <row r="557" spans="1:74" x14ac:dyDescent="0.25">
      <c r="A557" s="2">
        <v>42804</v>
      </c>
      <c r="B557" s="3">
        <v>0.62859040509259256</v>
      </c>
      <c r="C557" s="4">
        <v>14.129</v>
      </c>
      <c r="D557" s="4">
        <v>1.7175</v>
      </c>
      <c r="E557" s="4">
        <v>17175.3367</v>
      </c>
      <c r="F557" s="4">
        <v>53.7</v>
      </c>
      <c r="G557" s="4">
        <v>25.3</v>
      </c>
      <c r="H557" s="4">
        <v>0.7</v>
      </c>
      <c r="J557" s="4">
        <v>0</v>
      </c>
      <c r="K557" s="4">
        <v>0.83989999999999998</v>
      </c>
      <c r="L557" s="4">
        <v>11.8673</v>
      </c>
      <c r="M557" s="4">
        <v>1.4426000000000001</v>
      </c>
      <c r="N557" s="4">
        <v>45.099400000000003</v>
      </c>
      <c r="O557" s="4">
        <v>21.249700000000001</v>
      </c>
      <c r="P557" s="4">
        <v>66.3</v>
      </c>
      <c r="Q557" s="4">
        <v>35.111899999999999</v>
      </c>
      <c r="R557" s="4">
        <v>16.543800000000001</v>
      </c>
      <c r="S557" s="4">
        <v>51.7</v>
      </c>
      <c r="T557" s="4">
        <v>0.69899999999999995</v>
      </c>
      <c r="W557" s="4">
        <v>0</v>
      </c>
      <c r="X557" s="4">
        <v>0</v>
      </c>
      <c r="Y557" s="4">
        <v>11.3</v>
      </c>
      <c r="Z557" s="4">
        <v>869</v>
      </c>
      <c r="AA557" s="4">
        <v>882</v>
      </c>
      <c r="AB557" s="4">
        <v>841</v>
      </c>
      <c r="AC557" s="4">
        <v>91</v>
      </c>
      <c r="AD557" s="4">
        <v>14.48</v>
      </c>
      <c r="AE557" s="4">
        <v>0.33</v>
      </c>
      <c r="AF557" s="4">
        <v>991</v>
      </c>
      <c r="AG557" s="4">
        <v>-7</v>
      </c>
      <c r="AH557" s="4">
        <v>9.2769999999999992</v>
      </c>
      <c r="AI557" s="4">
        <v>27</v>
      </c>
      <c r="AJ557" s="4">
        <v>135</v>
      </c>
      <c r="AK557" s="4">
        <v>132.19999999999999</v>
      </c>
      <c r="AL557" s="4">
        <v>4.5</v>
      </c>
      <c r="AM557" s="4">
        <v>142</v>
      </c>
      <c r="AN557" s="4" t="s">
        <v>155</v>
      </c>
      <c r="AO557" s="4">
        <v>1</v>
      </c>
      <c r="AP557" s="5">
        <v>0.83688657407407396</v>
      </c>
      <c r="AQ557" s="4">
        <v>47.159146</v>
      </c>
      <c r="AR557" s="4">
        <v>-88.489442999999994</v>
      </c>
      <c r="AS557" s="4">
        <v>314.2</v>
      </c>
      <c r="AT557" s="4">
        <v>37.4</v>
      </c>
      <c r="AU557" s="4">
        <v>12</v>
      </c>
      <c r="AV557" s="4">
        <v>8</v>
      </c>
      <c r="AW557" s="4" t="s">
        <v>443</v>
      </c>
      <c r="AX557" s="4">
        <v>1.5</v>
      </c>
      <c r="AY557" s="4">
        <v>1.4583999999999999</v>
      </c>
      <c r="AZ557" s="4">
        <v>2.2999999999999998</v>
      </c>
      <c r="BA557" s="4">
        <v>11.154</v>
      </c>
      <c r="BB557" s="4">
        <v>10.59</v>
      </c>
      <c r="BC557" s="4">
        <v>0.95</v>
      </c>
      <c r="BD557" s="4">
        <v>19.061</v>
      </c>
      <c r="BE557" s="4">
        <v>2156.3229999999999</v>
      </c>
      <c r="BF557" s="4">
        <v>166.83099999999999</v>
      </c>
      <c r="BG557" s="4">
        <v>0.85799999999999998</v>
      </c>
      <c r="BH557" s="4">
        <v>0.40400000000000003</v>
      </c>
      <c r="BI557" s="4">
        <v>1.2629999999999999</v>
      </c>
      <c r="BJ557" s="4">
        <v>0.66800000000000004</v>
      </c>
      <c r="BK557" s="4">
        <v>0.315</v>
      </c>
      <c r="BL557" s="4">
        <v>0.98299999999999998</v>
      </c>
      <c r="BM557" s="4">
        <v>5.3E-3</v>
      </c>
      <c r="BQ557" s="4">
        <v>0</v>
      </c>
      <c r="BR557" s="4">
        <v>0.47728199999999998</v>
      </c>
      <c r="BS557" s="4">
        <v>-5</v>
      </c>
      <c r="BT557" s="4">
        <v>6.7229999999999998E-3</v>
      </c>
      <c r="BU557" s="4">
        <v>11.663579</v>
      </c>
      <c r="BV557" s="4">
        <v>0.13580500000000001</v>
      </c>
    </row>
    <row r="558" spans="1:74" x14ac:dyDescent="0.25">
      <c r="A558" s="2">
        <v>42804</v>
      </c>
      <c r="B558" s="3">
        <v>0.62860197916666671</v>
      </c>
      <c r="C558" s="4">
        <v>13.679</v>
      </c>
      <c r="D558" s="4">
        <v>2.3130000000000002</v>
      </c>
      <c r="E558" s="4">
        <v>23129.753191</v>
      </c>
      <c r="F558" s="4">
        <v>58.2</v>
      </c>
      <c r="G558" s="4">
        <v>24.4</v>
      </c>
      <c r="H558" s="4">
        <v>0</v>
      </c>
      <c r="J558" s="4">
        <v>0</v>
      </c>
      <c r="K558" s="4">
        <v>0.83760000000000001</v>
      </c>
      <c r="L558" s="4">
        <v>11.458</v>
      </c>
      <c r="M558" s="4">
        <v>1.9374</v>
      </c>
      <c r="N558" s="4">
        <v>48.7102</v>
      </c>
      <c r="O558" s="4">
        <v>20.47</v>
      </c>
      <c r="P558" s="4">
        <v>69.2</v>
      </c>
      <c r="Q558" s="4">
        <v>37.923000000000002</v>
      </c>
      <c r="R558" s="4">
        <v>15.9368</v>
      </c>
      <c r="S558" s="4">
        <v>53.9</v>
      </c>
      <c r="T558" s="4">
        <v>0</v>
      </c>
      <c r="W558" s="4">
        <v>0</v>
      </c>
      <c r="X558" s="4">
        <v>0</v>
      </c>
      <c r="Y558" s="4">
        <v>11.3</v>
      </c>
      <c r="Z558" s="4">
        <v>868</v>
      </c>
      <c r="AA558" s="4">
        <v>882</v>
      </c>
      <c r="AB558" s="4">
        <v>840</v>
      </c>
      <c r="AC558" s="4">
        <v>91</v>
      </c>
      <c r="AD558" s="4">
        <v>14.48</v>
      </c>
      <c r="AE558" s="4">
        <v>0.33</v>
      </c>
      <c r="AF558" s="4">
        <v>991</v>
      </c>
      <c r="AG558" s="4">
        <v>-7</v>
      </c>
      <c r="AH558" s="4">
        <v>10</v>
      </c>
      <c r="AI558" s="4">
        <v>27</v>
      </c>
      <c r="AJ558" s="4">
        <v>135</v>
      </c>
      <c r="AK558" s="4">
        <v>130.80000000000001</v>
      </c>
      <c r="AL558" s="4">
        <v>4.4000000000000004</v>
      </c>
      <c r="AM558" s="4">
        <v>142</v>
      </c>
      <c r="AN558" s="4" t="s">
        <v>155</v>
      </c>
      <c r="AO558" s="4">
        <v>1</v>
      </c>
      <c r="AP558" s="5">
        <v>0.83689814814814811</v>
      </c>
      <c r="AQ558" s="4">
        <v>47.159061999999999</v>
      </c>
      <c r="AR558" s="4">
        <v>-88.489227999999997</v>
      </c>
      <c r="AS558" s="4">
        <v>313.89999999999998</v>
      </c>
      <c r="AT558" s="4">
        <v>39.200000000000003</v>
      </c>
      <c r="AU558" s="4">
        <v>12</v>
      </c>
      <c r="AV558" s="4">
        <v>8</v>
      </c>
      <c r="AW558" s="4" t="s">
        <v>443</v>
      </c>
      <c r="AX558" s="4">
        <v>1.6415999999999999</v>
      </c>
      <c r="AY558" s="4">
        <v>1.4708000000000001</v>
      </c>
      <c r="AZ558" s="4">
        <v>2.4416000000000002</v>
      </c>
      <c r="BA558" s="4">
        <v>11.154</v>
      </c>
      <c r="BB558" s="4">
        <v>10.43</v>
      </c>
      <c r="BC558" s="4">
        <v>0.94</v>
      </c>
      <c r="BD558" s="4">
        <v>19.385000000000002</v>
      </c>
      <c r="BE558" s="4">
        <v>2068.616</v>
      </c>
      <c r="BF558" s="4">
        <v>222.62200000000001</v>
      </c>
      <c r="BG558" s="4">
        <v>0.92100000000000004</v>
      </c>
      <c r="BH558" s="4">
        <v>0.38700000000000001</v>
      </c>
      <c r="BI558" s="4">
        <v>1.3080000000000001</v>
      </c>
      <c r="BJ558" s="4">
        <v>0.71699999999999997</v>
      </c>
      <c r="BK558" s="4">
        <v>0.30099999999999999</v>
      </c>
      <c r="BL558" s="4">
        <v>1.018</v>
      </c>
      <c r="BM558" s="4">
        <v>0</v>
      </c>
      <c r="BQ558" s="4">
        <v>0</v>
      </c>
      <c r="BR558" s="4">
        <v>0.53691100000000003</v>
      </c>
      <c r="BS558" s="4">
        <v>-5</v>
      </c>
      <c r="BT558" s="4">
        <v>6.5539999999999999E-3</v>
      </c>
      <c r="BU558" s="4">
        <v>13.120763</v>
      </c>
      <c r="BV558" s="4">
        <v>0.13239100000000001</v>
      </c>
    </row>
    <row r="559" spans="1:74" x14ac:dyDescent="0.25">
      <c r="A559" s="2">
        <v>42804</v>
      </c>
      <c r="B559" s="3">
        <v>0.62861355324074075</v>
      </c>
      <c r="C559" s="4">
        <v>13.387</v>
      </c>
      <c r="D559" s="4">
        <v>2.6333000000000002</v>
      </c>
      <c r="E559" s="4">
        <v>26333.400334999998</v>
      </c>
      <c r="F559" s="4">
        <v>58.4</v>
      </c>
      <c r="G559" s="4">
        <v>20.2</v>
      </c>
      <c r="H559" s="4">
        <v>11.5</v>
      </c>
      <c r="J559" s="4">
        <v>0</v>
      </c>
      <c r="K559" s="4">
        <v>0.83679999999999999</v>
      </c>
      <c r="L559" s="4">
        <v>11.202400000000001</v>
      </c>
      <c r="M559" s="4">
        <v>2.2035999999999998</v>
      </c>
      <c r="N559" s="4">
        <v>48.868499999999997</v>
      </c>
      <c r="O559" s="4">
        <v>16.925000000000001</v>
      </c>
      <c r="P559" s="4">
        <v>65.8</v>
      </c>
      <c r="Q559" s="4">
        <v>38.046199999999999</v>
      </c>
      <c r="R559" s="4">
        <v>13.1768</v>
      </c>
      <c r="S559" s="4">
        <v>51.2</v>
      </c>
      <c r="T559" s="4">
        <v>11.462300000000001</v>
      </c>
      <c r="W559" s="4">
        <v>0</v>
      </c>
      <c r="X559" s="4">
        <v>0</v>
      </c>
      <c r="Y559" s="4">
        <v>11.2</v>
      </c>
      <c r="Z559" s="4">
        <v>869</v>
      </c>
      <c r="AA559" s="4">
        <v>885</v>
      </c>
      <c r="AB559" s="4">
        <v>841</v>
      </c>
      <c r="AC559" s="4">
        <v>91</v>
      </c>
      <c r="AD559" s="4">
        <v>14.48</v>
      </c>
      <c r="AE559" s="4">
        <v>0.33</v>
      </c>
      <c r="AF559" s="4">
        <v>991</v>
      </c>
      <c r="AG559" s="4">
        <v>-7</v>
      </c>
      <c r="AH559" s="4">
        <v>10.276999999999999</v>
      </c>
      <c r="AI559" s="4">
        <v>27</v>
      </c>
      <c r="AJ559" s="4">
        <v>135</v>
      </c>
      <c r="AK559" s="4">
        <v>132.19999999999999</v>
      </c>
      <c r="AL559" s="4">
        <v>4.2</v>
      </c>
      <c r="AM559" s="4">
        <v>142</v>
      </c>
      <c r="AN559" s="4" t="s">
        <v>155</v>
      </c>
      <c r="AO559" s="4">
        <v>1</v>
      </c>
      <c r="AP559" s="5">
        <v>0.83690972222222226</v>
      </c>
      <c r="AQ559" s="4">
        <v>47.158994</v>
      </c>
      <c r="AR559" s="4">
        <v>-88.488999000000007</v>
      </c>
      <c r="AS559" s="4">
        <v>313.5</v>
      </c>
      <c r="AT559" s="4">
        <v>40.799999999999997</v>
      </c>
      <c r="AU559" s="4">
        <v>12</v>
      </c>
      <c r="AV559" s="4">
        <v>8</v>
      </c>
      <c r="AW559" s="4" t="s">
        <v>443</v>
      </c>
      <c r="AX559" s="4">
        <v>1.2751999999999999</v>
      </c>
      <c r="AY559" s="4">
        <v>1.5</v>
      </c>
      <c r="AZ559" s="4">
        <v>2.1459999999999999</v>
      </c>
      <c r="BA559" s="4">
        <v>11.154</v>
      </c>
      <c r="BB559" s="4">
        <v>10.38</v>
      </c>
      <c r="BC559" s="4">
        <v>0.93</v>
      </c>
      <c r="BD559" s="4">
        <v>19.504000000000001</v>
      </c>
      <c r="BE559" s="4">
        <v>2020.692</v>
      </c>
      <c r="BF559" s="4">
        <v>252.982</v>
      </c>
      <c r="BG559" s="4">
        <v>0.92300000000000004</v>
      </c>
      <c r="BH559" s="4">
        <v>0.32</v>
      </c>
      <c r="BI559" s="4">
        <v>1.2430000000000001</v>
      </c>
      <c r="BJ559" s="4">
        <v>0.71899999999999997</v>
      </c>
      <c r="BK559" s="4">
        <v>0.249</v>
      </c>
      <c r="BL559" s="4">
        <v>0.96799999999999997</v>
      </c>
      <c r="BM559" s="4">
        <v>8.5699999999999998E-2</v>
      </c>
      <c r="BQ559" s="4">
        <v>0</v>
      </c>
      <c r="BR559" s="4">
        <v>0.55691999999999997</v>
      </c>
      <c r="BS559" s="4">
        <v>-5</v>
      </c>
      <c r="BT559" s="4">
        <v>7.7229999999999998E-3</v>
      </c>
      <c r="BU559" s="4">
        <v>13.609733</v>
      </c>
      <c r="BV559" s="4">
        <v>0.156005</v>
      </c>
    </row>
    <row r="560" spans="1:74" x14ac:dyDescent="0.25">
      <c r="A560" s="2">
        <v>42804</v>
      </c>
      <c r="B560" s="3">
        <v>0.62862512731481479</v>
      </c>
      <c r="C560" s="4">
        <v>13.371</v>
      </c>
      <c r="D560" s="4">
        <v>2.7812000000000001</v>
      </c>
      <c r="E560" s="4">
        <v>27812.242225999998</v>
      </c>
      <c r="F560" s="4">
        <v>57</v>
      </c>
      <c r="G560" s="4">
        <v>19.399999999999999</v>
      </c>
      <c r="H560" s="4">
        <v>49.9</v>
      </c>
      <c r="J560" s="4">
        <v>0</v>
      </c>
      <c r="K560" s="4">
        <v>0.83530000000000004</v>
      </c>
      <c r="L560" s="4">
        <v>11.1692</v>
      </c>
      <c r="M560" s="4">
        <v>2.3233000000000001</v>
      </c>
      <c r="N560" s="4">
        <v>47.585099999999997</v>
      </c>
      <c r="O560" s="4">
        <v>16.1768</v>
      </c>
      <c r="P560" s="4">
        <v>63.8</v>
      </c>
      <c r="Q560" s="4">
        <v>37.0471</v>
      </c>
      <c r="R560" s="4">
        <v>12.5943</v>
      </c>
      <c r="S560" s="4">
        <v>49.6</v>
      </c>
      <c r="T560" s="4">
        <v>49.854100000000003</v>
      </c>
      <c r="W560" s="4">
        <v>0</v>
      </c>
      <c r="X560" s="4">
        <v>0</v>
      </c>
      <c r="Y560" s="4">
        <v>11.3</v>
      </c>
      <c r="Z560" s="4">
        <v>869</v>
      </c>
      <c r="AA560" s="4">
        <v>884</v>
      </c>
      <c r="AB560" s="4">
        <v>842</v>
      </c>
      <c r="AC560" s="4">
        <v>91</v>
      </c>
      <c r="AD560" s="4">
        <v>14.48</v>
      </c>
      <c r="AE560" s="4">
        <v>0.33</v>
      </c>
      <c r="AF560" s="4">
        <v>991</v>
      </c>
      <c r="AG560" s="4">
        <v>-7</v>
      </c>
      <c r="AH560" s="4">
        <v>10.723000000000001</v>
      </c>
      <c r="AI560" s="4">
        <v>27</v>
      </c>
      <c r="AJ560" s="4">
        <v>135</v>
      </c>
      <c r="AK560" s="4">
        <v>130.6</v>
      </c>
      <c r="AL560" s="4">
        <v>4.2</v>
      </c>
      <c r="AM560" s="4">
        <v>142</v>
      </c>
      <c r="AN560" s="4" t="s">
        <v>155</v>
      </c>
      <c r="AO560" s="4">
        <v>1</v>
      </c>
      <c r="AP560" s="5">
        <v>0.8369212962962963</v>
      </c>
      <c r="AQ560" s="4">
        <v>47.158945000000003</v>
      </c>
      <c r="AR560" s="4">
        <v>-88.488754</v>
      </c>
      <c r="AS560" s="4">
        <v>313.2</v>
      </c>
      <c r="AT560" s="4">
        <v>42.6</v>
      </c>
      <c r="AU560" s="4">
        <v>12</v>
      </c>
      <c r="AV560" s="4">
        <v>8</v>
      </c>
      <c r="AW560" s="4" t="s">
        <v>443</v>
      </c>
      <c r="AX560" s="4">
        <v>1.1000000000000001</v>
      </c>
      <c r="AY560" s="4">
        <v>1.4292</v>
      </c>
      <c r="AZ560" s="4">
        <v>2</v>
      </c>
      <c r="BA560" s="4">
        <v>11.154</v>
      </c>
      <c r="BB560" s="4">
        <v>10.28</v>
      </c>
      <c r="BC560" s="4">
        <v>0.92</v>
      </c>
      <c r="BD560" s="4">
        <v>19.712</v>
      </c>
      <c r="BE560" s="4">
        <v>2001.1759999999999</v>
      </c>
      <c r="BF560" s="4">
        <v>264.93299999999999</v>
      </c>
      <c r="BG560" s="4">
        <v>0.89300000000000002</v>
      </c>
      <c r="BH560" s="4">
        <v>0.30399999999999999</v>
      </c>
      <c r="BI560" s="4">
        <v>1.196</v>
      </c>
      <c r="BJ560" s="4">
        <v>0.69499999999999995</v>
      </c>
      <c r="BK560" s="4">
        <v>0.23599999999999999</v>
      </c>
      <c r="BL560" s="4">
        <v>0.93100000000000005</v>
      </c>
      <c r="BM560" s="4">
        <v>0.37040000000000001</v>
      </c>
      <c r="BQ560" s="4">
        <v>0</v>
      </c>
      <c r="BR560" s="4">
        <v>0.53243200000000002</v>
      </c>
      <c r="BS560" s="4">
        <v>-5</v>
      </c>
      <c r="BT560" s="4">
        <v>7.0000000000000001E-3</v>
      </c>
      <c r="BU560" s="4">
        <v>13.011307</v>
      </c>
      <c r="BV560" s="4">
        <v>0.1414</v>
      </c>
    </row>
    <row r="561" spans="1:74" x14ac:dyDescent="0.25">
      <c r="A561" s="2">
        <v>42804</v>
      </c>
      <c r="B561" s="3">
        <v>0.62863670138888883</v>
      </c>
      <c r="C561" s="4">
        <v>13.307</v>
      </c>
      <c r="D561" s="4">
        <v>2.7759</v>
      </c>
      <c r="E561" s="4">
        <v>27759.312602000002</v>
      </c>
      <c r="F561" s="4">
        <v>45.9</v>
      </c>
      <c r="G561" s="4">
        <v>16.899999999999999</v>
      </c>
      <c r="H561" s="4">
        <v>31.4</v>
      </c>
      <c r="J561" s="4">
        <v>0</v>
      </c>
      <c r="K561" s="4">
        <v>0.83609999999999995</v>
      </c>
      <c r="L561" s="4">
        <v>11.126099999999999</v>
      </c>
      <c r="M561" s="4">
        <v>2.3210000000000002</v>
      </c>
      <c r="N561" s="4">
        <v>38.3596</v>
      </c>
      <c r="O561" s="4">
        <v>14.144600000000001</v>
      </c>
      <c r="P561" s="4">
        <v>52.5</v>
      </c>
      <c r="Q561" s="4">
        <v>29.864599999999999</v>
      </c>
      <c r="R561" s="4">
        <v>11.0122</v>
      </c>
      <c r="S561" s="4">
        <v>40.9</v>
      </c>
      <c r="T561" s="4">
        <v>31.428000000000001</v>
      </c>
      <c r="W561" s="4">
        <v>0</v>
      </c>
      <c r="X561" s="4">
        <v>0</v>
      </c>
      <c r="Y561" s="4">
        <v>11.3</v>
      </c>
      <c r="Z561" s="4">
        <v>869</v>
      </c>
      <c r="AA561" s="4">
        <v>883</v>
      </c>
      <c r="AB561" s="4">
        <v>842</v>
      </c>
      <c r="AC561" s="4">
        <v>91</v>
      </c>
      <c r="AD561" s="4">
        <v>14.48</v>
      </c>
      <c r="AE561" s="4">
        <v>0.33</v>
      </c>
      <c r="AF561" s="4">
        <v>991</v>
      </c>
      <c r="AG561" s="4">
        <v>-7</v>
      </c>
      <c r="AH561" s="4">
        <v>10</v>
      </c>
      <c r="AI561" s="4">
        <v>27</v>
      </c>
      <c r="AJ561" s="4">
        <v>135</v>
      </c>
      <c r="AK561" s="4">
        <v>132</v>
      </c>
      <c r="AL561" s="4">
        <v>4.7</v>
      </c>
      <c r="AM561" s="4">
        <v>142</v>
      </c>
      <c r="AN561" s="4" t="s">
        <v>155</v>
      </c>
      <c r="AO561" s="4">
        <v>1</v>
      </c>
      <c r="AP561" s="5">
        <v>0.83693287037037034</v>
      </c>
      <c r="AQ561" s="4">
        <v>47.158915</v>
      </c>
      <c r="AR561" s="4">
        <v>-88.488495</v>
      </c>
      <c r="AS561" s="4">
        <v>313</v>
      </c>
      <c r="AT561" s="4">
        <v>43.6</v>
      </c>
      <c r="AU561" s="4">
        <v>12</v>
      </c>
      <c r="AV561" s="4">
        <v>8</v>
      </c>
      <c r="AW561" s="4" t="s">
        <v>443</v>
      </c>
      <c r="AX561" s="4">
        <v>1.1708000000000001</v>
      </c>
      <c r="AY561" s="4">
        <v>1.4</v>
      </c>
      <c r="AZ561" s="4">
        <v>2</v>
      </c>
      <c r="BA561" s="4">
        <v>11.154</v>
      </c>
      <c r="BB561" s="4">
        <v>10.32</v>
      </c>
      <c r="BC561" s="4">
        <v>0.93</v>
      </c>
      <c r="BD561" s="4">
        <v>19.600999999999999</v>
      </c>
      <c r="BE561" s="4">
        <v>2000.4680000000001</v>
      </c>
      <c r="BF561" s="4">
        <v>265.60899999999998</v>
      </c>
      <c r="BG561" s="4">
        <v>0.72199999999999998</v>
      </c>
      <c r="BH561" s="4">
        <v>0.26600000000000001</v>
      </c>
      <c r="BI561" s="4">
        <v>0.98899999999999999</v>
      </c>
      <c r="BJ561" s="4">
        <v>0.56200000000000006</v>
      </c>
      <c r="BK561" s="4">
        <v>0.20699999999999999</v>
      </c>
      <c r="BL561" s="4">
        <v>0.77</v>
      </c>
      <c r="BM561" s="4">
        <v>0.23430000000000001</v>
      </c>
      <c r="BQ561" s="4">
        <v>0</v>
      </c>
      <c r="BR561" s="4">
        <v>0.55646499999999999</v>
      </c>
      <c r="BS561" s="4">
        <v>-5</v>
      </c>
      <c r="BT561" s="4">
        <v>7.2769999999999996E-3</v>
      </c>
      <c r="BU561" s="4">
        <v>13.598613</v>
      </c>
      <c r="BV561" s="4">
        <v>0.14699499999999999</v>
      </c>
    </row>
    <row r="562" spans="1:74" x14ac:dyDescent="0.25">
      <c r="A562" s="2">
        <v>42804</v>
      </c>
      <c r="B562" s="3">
        <v>0.62864827546296298</v>
      </c>
      <c r="C562" s="4">
        <v>13.568</v>
      </c>
      <c r="D562" s="4">
        <v>2.3496000000000001</v>
      </c>
      <c r="E562" s="4">
        <v>23495.810147</v>
      </c>
      <c r="F562" s="4">
        <v>36.1</v>
      </c>
      <c r="G562" s="4">
        <v>17.100000000000001</v>
      </c>
      <c r="H562" s="4">
        <v>70.2</v>
      </c>
      <c r="J562" s="4">
        <v>0</v>
      </c>
      <c r="K562" s="4">
        <v>0.83830000000000005</v>
      </c>
      <c r="L562" s="4">
        <v>11.3744</v>
      </c>
      <c r="M562" s="4">
        <v>1.9697</v>
      </c>
      <c r="N562" s="4">
        <v>30.286200000000001</v>
      </c>
      <c r="O562" s="4">
        <v>14.3353</v>
      </c>
      <c r="P562" s="4">
        <v>44.6</v>
      </c>
      <c r="Q562" s="4">
        <v>23.5791</v>
      </c>
      <c r="R562" s="4">
        <v>11.160600000000001</v>
      </c>
      <c r="S562" s="4">
        <v>34.700000000000003</v>
      </c>
      <c r="T562" s="4">
        <v>70.2</v>
      </c>
      <c r="W562" s="4">
        <v>0</v>
      </c>
      <c r="X562" s="4">
        <v>0</v>
      </c>
      <c r="Y562" s="4">
        <v>11.3</v>
      </c>
      <c r="Z562" s="4">
        <v>869</v>
      </c>
      <c r="AA562" s="4">
        <v>882</v>
      </c>
      <c r="AB562" s="4">
        <v>842</v>
      </c>
      <c r="AC562" s="4">
        <v>91</v>
      </c>
      <c r="AD562" s="4">
        <v>14.48</v>
      </c>
      <c r="AE562" s="4">
        <v>0.33</v>
      </c>
      <c r="AF562" s="4">
        <v>991</v>
      </c>
      <c r="AG562" s="4">
        <v>-7</v>
      </c>
      <c r="AH562" s="4">
        <v>10</v>
      </c>
      <c r="AI562" s="4">
        <v>27</v>
      </c>
      <c r="AJ562" s="4">
        <v>135</v>
      </c>
      <c r="AK562" s="4">
        <v>132.80000000000001</v>
      </c>
      <c r="AL562" s="4">
        <v>4.9000000000000004</v>
      </c>
      <c r="AM562" s="4">
        <v>142</v>
      </c>
      <c r="AN562" s="4" t="s">
        <v>155</v>
      </c>
      <c r="AO562" s="4">
        <v>1</v>
      </c>
      <c r="AP562" s="5">
        <v>0.83694444444444438</v>
      </c>
      <c r="AQ562" s="4">
        <v>47.158898999999998</v>
      </c>
      <c r="AR562" s="4">
        <v>-88.488228000000007</v>
      </c>
      <c r="AS562" s="4">
        <v>312.8</v>
      </c>
      <c r="AT562" s="4">
        <v>44.3</v>
      </c>
      <c r="AU562" s="4">
        <v>12</v>
      </c>
      <c r="AV562" s="4">
        <v>8</v>
      </c>
      <c r="AW562" s="4" t="s">
        <v>443</v>
      </c>
      <c r="AX562" s="4">
        <v>1.2</v>
      </c>
      <c r="AY562" s="4">
        <v>1.4</v>
      </c>
      <c r="AZ562" s="4">
        <v>2</v>
      </c>
      <c r="BA562" s="4">
        <v>11.154</v>
      </c>
      <c r="BB562" s="4">
        <v>10.47</v>
      </c>
      <c r="BC562" s="4">
        <v>0.94</v>
      </c>
      <c r="BD562" s="4">
        <v>19.286000000000001</v>
      </c>
      <c r="BE562" s="4">
        <v>2060.3530000000001</v>
      </c>
      <c r="BF562" s="4">
        <v>227.08600000000001</v>
      </c>
      <c r="BG562" s="4">
        <v>0.57499999999999996</v>
      </c>
      <c r="BH562" s="4">
        <v>0.27200000000000002</v>
      </c>
      <c r="BI562" s="4">
        <v>0.84599999999999997</v>
      </c>
      <c r="BJ562" s="4">
        <v>0.44700000000000001</v>
      </c>
      <c r="BK562" s="4">
        <v>0.21199999999999999</v>
      </c>
      <c r="BL562" s="4">
        <v>0.65900000000000003</v>
      </c>
      <c r="BM562" s="4">
        <v>0.52729999999999999</v>
      </c>
      <c r="BQ562" s="4">
        <v>0</v>
      </c>
      <c r="BR562" s="4">
        <v>0.55382100000000001</v>
      </c>
      <c r="BS562" s="4">
        <v>-5</v>
      </c>
      <c r="BT562" s="4">
        <v>7.7229999999999998E-3</v>
      </c>
      <c r="BU562" s="4">
        <v>13.534000000000001</v>
      </c>
      <c r="BV562" s="4">
        <v>0.156005</v>
      </c>
    </row>
    <row r="563" spans="1:74" x14ac:dyDescent="0.25">
      <c r="A563" s="2">
        <v>42804</v>
      </c>
      <c r="B563" s="3">
        <v>0.62865984953703702</v>
      </c>
      <c r="C563" s="4">
        <v>13.961</v>
      </c>
      <c r="D563" s="4">
        <v>1.5664</v>
      </c>
      <c r="E563" s="4">
        <v>15664.472573999999</v>
      </c>
      <c r="F563" s="4">
        <v>30.9</v>
      </c>
      <c r="G563" s="4">
        <v>15.9</v>
      </c>
      <c r="H563" s="4">
        <v>38.9</v>
      </c>
      <c r="J563" s="4">
        <v>0</v>
      </c>
      <c r="K563" s="4">
        <v>0.84309999999999996</v>
      </c>
      <c r="L563" s="4">
        <v>11.769500000000001</v>
      </c>
      <c r="M563" s="4">
        <v>1.3206</v>
      </c>
      <c r="N563" s="4">
        <v>26.072800000000001</v>
      </c>
      <c r="O563" s="4">
        <v>13.3734</v>
      </c>
      <c r="P563" s="4">
        <v>39.4</v>
      </c>
      <c r="Q563" s="4">
        <v>20.2988</v>
      </c>
      <c r="R563" s="4">
        <v>10.411799999999999</v>
      </c>
      <c r="S563" s="4">
        <v>30.7</v>
      </c>
      <c r="T563" s="4">
        <v>38.884099999999997</v>
      </c>
      <c r="W563" s="4">
        <v>0</v>
      </c>
      <c r="X563" s="4">
        <v>0</v>
      </c>
      <c r="Y563" s="4">
        <v>11.3</v>
      </c>
      <c r="Z563" s="4">
        <v>866</v>
      </c>
      <c r="AA563" s="4">
        <v>879</v>
      </c>
      <c r="AB563" s="4">
        <v>839</v>
      </c>
      <c r="AC563" s="4">
        <v>91</v>
      </c>
      <c r="AD563" s="4">
        <v>14.48</v>
      </c>
      <c r="AE563" s="4">
        <v>0.33</v>
      </c>
      <c r="AF563" s="4">
        <v>991</v>
      </c>
      <c r="AG563" s="4">
        <v>-7</v>
      </c>
      <c r="AH563" s="4">
        <v>10</v>
      </c>
      <c r="AI563" s="4">
        <v>27</v>
      </c>
      <c r="AJ563" s="4">
        <v>135</v>
      </c>
      <c r="AK563" s="4">
        <v>135</v>
      </c>
      <c r="AL563" s="4">
        <v>5</v>
      </c>
      <c r="AM563" s="4">
        <v>142</v>
      </c>
      <c r="AN563" s="4" t="s">
        <v>155</v>
      </c>
      <c r="AO563" s="4">
        <v>1</v>
      </c>
      <c r="AP563" s="5">
        <v>0.83695601851851853</v>
      </c>
      <c r="AQ563" s="4">
        <v>47.158898999999998</v>
      </c>
      <c r="AR563" s="4">
        <v>-88.487954999999999</v>
      </c>
      <c r="AS563" s="4">
        <v>312.60000000000002</v>
      </c>
      <c r="AT563" s="4">
        <v>45.4</v>
      </c>
      <c r="AU563" s="4">
        <v>12</v>
      </c>
      <c r="AV563" s="4">
        <v>8</v>
      </c>
      <c r="AW563" s="4" t="s">
        <v>443</v>
      </c>
      <c r="AX563" s="4">
        <v>1.2</v>
      </c>
      <c r="AY563" s="4">
        <v>1.4</v>
      </c>
      <c r="AZ563" s="4">
        <v>2</v>
      </c>
      <c r="BA563" s="4">
        <v>11.154</v>
      </c>
      <c r="BB563" s="4">
        <v>10.81</v>
      </c>
      <c r="BC563" s="4">
        <v>0.97</v>
      </c>
      <c r="BD563" s="4">
        <v>18.616</v>
      </c>
      <c r="BE563" s="4">
        <v>2173.9349999999999</v>
      </c>
      <c r="BF563" s="4">
        <v>155.25200000000001</v>
      </c>
      <c r="BG563" s="4">
        <v>0.504</v>
      </c>
      <c r="BH563" s="4">
        <v>0.25900000000000001</v>
      </c>
      <c r="BI563" s="4">
        <v>0.76300000000000001</v>
      </c>
      <c r="BJ563" s="4">
        <v>0.39300000000000002</v>
      </c>
      <c r="BK563" s="4">
        <v>0.20100000000000001</v>
      </c>
      <c r="BL563" s="4">
        <v>0.59399999999999997</v>
      </c>
      <c r="BM563" s="4">
        <v>0.29780000000000001</v>
      </c>
      <c r="BQ563" s="4">
        <v>0</v>
      </c>
      <c r="BR563" s="4">
        <v>0.41934199999999999</v>
      </c>
      <c r="BS563" s="4">
        <v>-5</v>
      </c>
      <c r="BT563" s="4">
        <v>7.2769999999999996E-3</v>
      </c>
      <c r="BU563" s="4">
        <v>10.247669999999999</v>
      </c>
      <c r="BV563" s="4">
        <v>0.14699499999999999</v>
      </c>
    </row>
    <row r="564" spans="1:74" x14ac:dyDescent="0.25">
      <c r="A564" s="2">
        <v>42804</v>
      </c>
      <c r="B564" s="3">
        <v>0.62867142361111117</v>
      </c>
      <c r="C564" s="4">
        <v>14.23</v>
      </c>
      <c r="D564" s="4">
        <v>1.3976</v>
      </c>
      <c r="E564" s="4">
        <v>13975.608553</v>
      </c>
      <c r="F564" s="4">
        <v>26.9</v>
      </c>
      <c r="G564" s="4">
        <v>10.4</v>
      </c>
      <c r="H564" s="4">
        <v>6.8</v>
      </c>
      <c r="J564" s="4">
        <v>0</v>
      </c>
      <c r="K564" s="4">
        <v>0.84240000000000004</v>
      </c>
      <c r="L564" s="4">
        <v>11.9872</v>
      </c>
      <c r="M564" s="4">
        <v>1.1773</v>
      </c>
      <c r="N564" s="4">
        <v>22.659800000000001</v>
      </c>
      <c r="O564" s="4">
        <v>8.7608999999999995</v>
      </c>
      <c r="P564" s="4">
        <v>31.4</v>
      </c>
      <c r="Q564" s="4">
        <v>17.6416</v>
      </c>
      <c r="R564" s="4">
        <v>6.8207000000000004</v>
      </c>
      <c r="S564" s="4">
        <v>24.5</v>
      </c>
      <c r="T564" s="4">
        <v>6.8437000000000001</v>
      </c>
      <c r="W564" s="4">
        <v>0</v>
      </c>
      <c r="X564" s="4">
        <v>0</v>
      </c>
      <c r="Y564" s="4">
        <v>11.2</v>
      </c>
      <c r="Z564" s="4">
        <v>864</v>
      </c>
      <c r="AA564" s="4">
        <v>879</v>
      </c>
      <c r="AB564" s="4">
        <v>838</v>
      </c>
      <c r="AC564" s="4">
        <v>91</v>
      </c>
      <c r="AD564" s="4">
        <v>14.48</v>
      </c>
      <c r="AE564" s="4">
        <v>0.33</v>
      </c>
      <c r="AF564" s="4">
        <v>991</v>
      </c>
      <c r="AG564" s="4">
        <v>-7</v>
      </c>
      <c r="AH564" s="4">
        <v>10</v>
      </c>
      <c r="AI564" s="4">
        <v>27</v>
      </c>
      <c r="AJ564" s="4">
        <v>135</v>
      </c>
      <c r="AK564" s="4">
        <v>135.30000000000001</v>
      </c>
      <c r="AL564" s="4">
        <v>4.8</v>
      </c>
      <c r="AM564" s="4">
        <v>142</v>
      </c>
      <c r="AN564" s="4" t="s">
        <v>155</v>
      </c>
      <c r="AO564" s="4">
        <v>1</v>
      </c>
      <c r="AP564" s="5">
        <v>0.83696759259259268</v>
      </c>
      <c r="AQ564" s="4">
        <v>47.158900000000003</v>
      </c>
      <c r="AR564" s="4">
        <v>-88.487674999999996</v>
      </c>
      <c r="AS564" s="4">
        <v>312.5</v>
      </c>
      <c r="AT564" s="4">
        <v>46.2</v>
      </c>
      <c r="AU564" s="4">
        <v>12</v>
      </c>
      <c r="AV564" s="4">
        <v>8</v>
      </c>
      <c r="AW564" s="4" t="s">
        <v>443</v>
      </c>
      <c r="AX564" s="4">
        <v>1.4124000000000001</v>
      </c>
      <c r="AY564" s="4">
        <v>1.1168</v>
      </c>
      <c r="AZ564" s="4">
        <v>2.1415999999999999</v>
      </c>
      <c r="BA564" s="4">
        <v>11.154</v>
      </c>
      <c r="BB564" s="4">
        <v>10.76</v>
      </c>
      <c r="BC564" s="4">
        <v>0.96</v>
      </c>
      <c r="BD564" s="4">
        <v>18.71</v>
      </c>
      <c r="BE564" s="4">
        <v>2202.1419999999998</v>
      </c>
      <c r="BF564" s="4">
        <v>137.654</v>
      </c>
      <c r="BG564" s="4">
        <v>0.436</v>
      </c>
      <c r="BH564" s="4">
        <v>0.16900000000000001</v>
      </c>
      <c r="BI564" s="4">
        <v>0.60399999999999998</v>
      </c>
      <c r="BJ564" s="4">
        <v>0.33900000000000002</v>
      </c>
      <c r="BK564" s="4">
        <v>0.13100000000000001</v>
      </c>
      <c r="BL564" s="4">
        <v>0.47099999999999997</v>
      </c>
      <c r="BM564" s="4">
        <v>5.21E-2</v>
      </c>
      <c r="BQ564" s="4">
        <v>0</v>
      </c>
      <c r="BR564" s="4">
        <v>0.28777900000000001</v>
      </c>
      <c r="BS564" s="4">
        <v>-5</v>
      </c>
      <c r="BT564" s="4">
        <v>8.0000000000000002E-3</v>
      </c>
      <c r="BU564" s="4">
        <v>7.0325990000000003</v>
      </c>
      <c r="BV564" s="4">
        <v>0.16159999999999999</v>
      </c>
    </row>
    <row r="565" spans="1:74" x14ac:dyDescent="0.25">
      <c r="A565" s="2">
        <v>42804</v>
      </c>
      <c r="B565" s="3">
        <v>0.62868299768518521</v>
      </c>
      <c r="C565" s="4">
        <v>14.198</v>
      </c>
      <c r="D565" s="4">
        <v>1.6466000000000001</v>
      </c>
      <c r="E565" s="4">
        <v>16465.770191</v>
      </c>
      <c r="F565" s="4">
        <v>25.4</v>
      </c>
      <c r="G565" s="4">
        <v>10.4</v>
      </c>
      <c r="H565" s="4">
        <v>9.6999999999999993</v>
      </c>
      <c r="J565" s="4">
        <v>0</v>
      </c>
      <c r="K565" s="4">
        <v>0.84</v>
      </c>
      <c r="L565" s="4">
        <v>11.9262</v>
      </c>
      <c r="M565" s="4">
        <v>1.3831</v>
      </c>
      <c r="N565" s="4">
        <v>21.2989</v>
      </c>
      <c r="O565" s="4">
        <v>8.7357999999999993</v>
      </c>
      <c r="P565" s="4">
        <v>30</v>
      </c>
      <c r="Q565" s="4">
        <v>16.582100000000001</v>
      </c>
      <c r="R565" s="4">
        <v>6.8011999999999997</v>
      </c>
      <c r="S565" s="4">
        <v>23.4</v>
      </c>
      <c r="T565" s="4">
        <v>9.7035999999999998</v>
      </c>
      <c r="W565" s="4">
        <v>0</v>
      </c>
      <c r="X565" s="4">
        <v>0</v>
      </c>
      <c r="Y565" s="4">
        <v>11.3</v>
      </c>
      <c r="Z565" s="4">
        <v>863</v>
      </c>
      <c r="AA565" s="4">
        <v>876</v>
      </c>
      <c r="AB565" s="4">
        <v>838</v>
      </c>
      <c r="AC565" s="4">
        <v>91</v>
      </c>
      <c r="AD565" s="4">
        <v>14.48</v>
      </c>
      <c r="AE565" s="4">
        <v>0.33</v>
      </c>
      <c r="AF565" s="4">
        <v>991</v>
      </c>
      <c r="AG565" s="4">
        <v>-7</v>
      </c>
      <c r="AH565" s="4">
        <v>10</v>
      </c>
      <c r="AI565" s="4">
        <v>27</v>
      </c>
      <c r="AJ565" s="4">
        <v>135</v>
      </c>
      <c r="AK565" s="4">
        <v>135.69999999999999</v>
      </c>
      <c r="AL565" s="4">
        <v>4.4000000000000004</v>
      </c>
      <c r="AM565" s="4">
        <v>142</v>
      </c>
      <c r="AN565" s="4" t="s">
        <v>155</v>
      </c>
      <c r="AO565" s="4">
        <v>1</v>
      </c>
      <c r="AP565" s="5">
        <v>0.83697916666666661</v>
      </c>
      <c r="AQ565" s="4">
        <v>47.158901999999998</v>
      </c>
      <c r="AR565" s="4">
        <v>-88.487396000000004</v>
      </c>
      <c r="AS565" s="4">
        <v>312.3</v>
      </c>
      <c r="AT565" s="4">
        <v>46.3</v>
      </c>
      <c r="AU565" s="4">
        <v>12</v>
      </c>
      <c r="AV565" s="4">
        <v>8</v>
      </c>
      <c r="AW565" s="4" t="s">
        <v>443</v>
      </c>
      <c r="AX565" s="4">
        <v>1.5</v>
      </c>
      <c r="AY565" s="4">
        <v>1.0708</v>
      </c>
      <c r="AZ565" s="4">
        <v>2.2000000000000002</v>
      </c>
      <c r="BA565" s="4">
        <v>11.154</v>
      </c>
      <c r="BB565" s="4">
        <v>10.6</v>
      </c>
      <c r="BC565" s="4">
        <v>0.95</v>
      </c>
      <c r="BD565" s="4">
        <v>19.05</v>
      </c>
      <c r="BE565" s="4">
        <v>2166.9749999999999</v>
      </c>
      <c r="BF565" s="4">
        <v>159.94900000000001</v>
      </c>
      <c r="BG565" s="4">
        <v>0.40500000000000003</v>
      </c>
      <c r="BH565" s="4">
        <v>0.16600000000000001</v>
      </c>
      <c r="BI565" s="4">
        <v>0.57099999999999995</v>
      </c>
      <c r="BJ565" s="4">
        <v>0.316</v>
      </c>
      <c r="BK565" s="4">
        <v>0.129</v>
      </c>
      <c r="BL565" s="4">
        <v>0.44500000000000001</v>
      </c>
      <c r="BM565" s="4">
        <v>7.3099999999999998E-2</v>
      </c>
      <c r="BQ565" s="4">
        <v>0</v>
      </c>
      <c r="BR565" s="4">
        <v>0.22530500000000001</v>
      </c>
      <c r="BS565" s="4">
        <v>-5</v>
      </c>
      <c r="BT565" s="4">
        <v>8.0000000000000002E-3</v>
      </c>
      <c r="BU565" s="4">
        <v>5.5058910000000001</v>
      </c>
      <c r="BV565" s="4">
        <v>0.16159999999999999</v>
      </c>
    </row>
    <row r="566" spans="1:74" x14ac:dyDescent="0.25">
      <c r="A566" s="2">
        <v>42804</v>
      </c>
      <c r="B566" s="3">
        <v>0.62869457175925925</v>
      </c>
      <c r="C566" s="4">
        <v>14.002000000000001</v>
      </c>
      <c r="D566" s="4">
        <v>2.0175000000000001</v>
      </c>
      <c r="E566" s="4">
        <v>20175.119048</v>
      </c>
      <c r="F566" s="4">
        <v>17.899999999999999</v>
      </c>
      <c r="G566" s="4">
        <v>9.4</v>
      </c>
      <c r="H566" s="4">
        <v>0.4</v>
      </c>
      <c r="J566" s="4">
        <v>0</v>
      </c>
      <c r="K566" s="4">
        <v>0.83789999999999998</v>
      </c>
      <c r="L566" s="4">
        <v>11.7317</v>
      </c>
      <c r="M566" s="4">
        <v>1.6903999999999999</v>
      </c>
      <c r="N566" s="4">
        <v>15.021000000000001</v>
      </c>
      <c r="O566" s="4">
        <v>7.8761000000000001</v>
      </c>
      <c r="P566" s="4">
        <v>22.9</v>
      </c>
      <c r="Q566" s="4">
        <v>11.6943</v>
      </c>
      <c r="R566" s="4">
        <v>6.1318000000000001</v>
      </c>
      <c r="S566" s="4">
        <v>17.8</v>
      </c>
      <c r="T566" s="4">
        <v>0.3629</v>
      </c>
      <c r="W566" s="4">
        <v>0</v>
      </c>
      <c r="X566" s="4">
        <v>0</v>
      </c>
      <c r="Y566" s="4">
        <v>11.2</v>
      </c>
      <c r="Z566" s="4">
        <v>863</v>
      </c>
      <c r="AA566" s="4">
        <v>875</v>
      </c>
      <c r="AB566" s="4">
        <v>838</v>
      </c>
      <c r="AC566" s="4">
        <v>91</v>
      </c>
      <c r="AD566" s="4">
        <v>14.47</v>
      </c>
      <c r="AE566" s="4">
        <v>0.33</v>
      </c>
      <c r="AF566" s="4">
        <v>991</v>
      </c>
      <c r="AG566" s="4">
        <v>-7</v>
      </c>
      <c r="AH566" s="4">
        <v>10</v>
      </c>
      <c r="AI566" s="4">
        <v>27</v>
      </c>
      <c r="AJ566" s="4">
        <v>135.30000000000001</v>
      </c>
      <c r="AK566" s="4">
        <v>134.69999999999999</v>
      </c>
      <c r="AL566" s="4">
        <v>4.4000000000000004</v>
      </c>
      <c r="AM566" s="4">
        <v>142</v>
      </c>
      <c r="AN566" s="4" t="s">
        <v>155</v>
      </c>
      <c r="AO566" s="4">
        <v>1</v>
      </c>
      <c r="AP566" s="5">
        <v>0.83699074074074076</v>
      </c>
      <c r="AQ566" s="4">
        <v>47.158903000000002</v>
      </c>
      <c r="AR566" s="4">
        <v>-88.487123999999994</v>
      </c>
      <c r="AS566" s="4">
        <v>312.10000000000002</v>
      </c>
      <c r="AT566" s="4">
        <v>45.4</v>
      </c>
      <c r="AU566" s="4">
        <v>12</v>
      </c>
      <c r="AV566" s="4">
        <v>8</v>
      </c>
      <c r="AW566" s="4" t="s">
        <v>443</v>
      </c>
      <c r="AX566" s="4">
        <v>1.3584000000000001</v>
      </c>
      <c r="AY566" s="4">
        <v>1.1000000000000001</v>
      </c>
      <c r="AZ566" s="4">
        <v>2.0583999999999998</v>
      </c>
      <c r="BA566" s="4">
        <v>11.154</v>
      </c>
      <c r="BB566" s="4">
        <v>10.45</v>
      </c>
      <c r="BC566" s="4">
        <v>0.94</v>
      </c>
      <c r="BD566" s="4">
        <v>19.347999999999999</v>
      </c>
      <c r="BE566" s="4">
        <v>2113.8000000000002</v>
      </c>
      <c r="BF566" s="4">
        <v>193.85599999999999</v>
      </c>
      <c r="BG566" s="4">
        <v>0.28299999999999997</v>
      </c>
      <c r="BH566" s="4">
        <v>0.14899999999999999</v>
      </c>
      <c r="BI566" s="4">
        <v>0.432</v>
      </c>
      <c r="BJ566" s="4">
        <v>0.221</v>
      </c>
      <c r="BK566" s="4">
        <v>0.11600000000000001</v>
      </c>
      <c r="BL566" s="4">
        <v>0.33600000000000002</v>
      </c>
      <c r="BM566" s="4">
        <v>2.7000000000000001E-3</v>
      </c>
      <c r="BQ566" s="4">
        <v>0</v>
      </c>
      <c r="BR566" s="4">
        <v>0.19861500000000001</v>
      </c>
      <c r="BS566" s="4">
        <v>-5</v>
      </c>
      <c r="BT566" s="4">
        <v>8.0000000000000002E-3</v>
      </c>
      <c r="BU566" s="4">
        <v>4.8536539999999997</v>
      </c>
      <c r="BV566" s="4">
        <v>0.16159999999999999</v>
      </c>
    </row>
    <row r="567" spans="1:74" x14ac:dyDescent="0.25">
      <c r="A567" s="2">
        <v>42804</v>
      </c>
      <c r="B567" s="3">
        <v>0.62870614583333329</v>
      </c>
      <c r="C567" s="4">
        <v>13.747999999999999</v>
      </c>
      <c r="D567" s="4">
        <v>2.2200000000000002</v>
      </c>
      <c r="E567" s="4">
        <v>22199.594594999999</v>
      </c>
      <c r="F567" s="4">
        <v>12.7</v>
      </c>
      <c r="G567" s="4">
        <v>6.1</v>
      </c>
      <c r="H567" s="4">
        <v>41.1</v>
      </c>
      <c r="J567" s="4">
        <v>0</v>
      </c>
      <c r="K567" s="4">
        <v>0.83799999999999997</v>
      </c>
      <c r="L567" s="4">
        <v>11.520300000000001</v>
      </c>
      <c r="M567" s="4">
        <v>1.8603000000000001</v>
      </c>
      <c r="N567" s="4">
        <v>10.6835</v>
      </c>
      <c r="O567" s="4">
        <v>5.1463000000000001</v>
      </c>
      <c r="P567" s="4">
        <v>15.8</v>
      </c>
      <c r="Q567" s="4">
        <v>8.3170999999999999</v>
      </c>
      <c r="R567" s="4">
        <v>4.0064000000000002</v>
      </c>
      <c r="S567" s="4">
        <v>12.3</v>
      </c>
      <c r="T567" s="4">
        <v>41.116300000000003</v>
      </c>
      <c r="W567" s="4">
        <v>0</v>
      </c>
      <c r="X567" s="4">
        <v>0</v>
      </c>
      <c r="Y567" s="4">
        <v>11.2</v>
      </c>
      <c r="Z567" s="4">
        <v>863</v>
      </c>
      <c r="AA567" s="4">
        <v>875</v>
      </c>
      <c r="AB567" s="4">
        <v>838</v>
      </c>
      <c r="AC567" s="4">
        <v>91</v>
      </c>
      <c r="AD567" s="4">
        <v>14.46</v>
      </c>
      <c r="AE567" s="4">
        <v>0.33</v>
      </c>
      <c r="AF567" s="4">
        <v>992</v>
      </c>
      <c r="AG567" s="4">
        <v>-7</v>
      </c>
      <c r="AH567" s="4">
        <v>10</v>
      </c>
      <c r="AI567" s="4">
        <v>27</v>
      </c>
      <c r="AJ567" s="4">
        <v>136</v>
      </c>
      <c r="AK567" s="4">
        <v>134.30000000000001</v>
      </c>
      <c r="AL567" s="4">
        <v>4.5</v>
      </c>
      <c r="AM567" s="4">
        <v>142</v>
      </c>
      <c r="AN567" s="4" t="s">
        <v>155</v>
      </c>
      <c r="AO567" s="4">
        <v>1</v>
      </c>
      <c r="AP567" s="5">
        <v>0.8370023148148148</v>
      </c>
      <c r="AQ567" s="4">
        <v>47.158892000000002</v>
      </c>
      <c r="AR567" s="4">
        <v>-88.486874999999998</v>
      </c>
      <c r="AS567" s="4">
        <v>311.89999999999998</v>
      </c>
      <c r="AT567" s="4">
        <v>43.2</v>
      </c>
      <c r="AU567" s="4">
        <v>12</v>
      </c>
      <c r="AV567" s="4">
        <v>8</v>
      </c>
      <c r="AW567" s="4" t="s">
        <v>443</v>
      </c>
      <c r="AX567" s="4">
        <v>1.7956000000000001</v>
      </c>
      <c r="AY567" s="4">
        <v>1.0291999999999999</v>
      </c>
      <c r="AZ567" s="4">
        <v>2.4247999999999998</v>
      </c>
      <c r="BA567" s="4">
        <v>11.154</v>
      </c>
      <c r="BB567" s="4">
        <v>10.46</v>
      </c>
      <c r="BC567" s="4">
        <v>0.94</v>
      </c>
      <c r="BD567" s="4">
        <v>19.332999999999998</v>
      </c>
      <c r="BE567" s="4">
        <v>2081.5309999999999</v>
      </c>
      <c r="BF567" s="4">
        <v>213.935</v>
      </c>
      <c r="BG567" s="4">
        <v>0.20200000000000001</v>
      </c>
      <c r="BH567" s="4">
        <v>9.7000000000000003E-2</v>
      </c>
      <c r="BI567" s="4">
        <v>0.3</v>
      </c>
      <c r="BJ567" s="4">
        <v>0.157</v>
      </c>
      <c r="BK567" s="4">
        <v>7.5999999999999998E-2</v>
      </c>
      <c r="BL567" s="4">
        <v>0.23300000000000001</v>
      </c>
      <c r="BM567" s="4">
        <v>0.308</v>
      </c>
      <c r="BQ567" s="4">
        <v>0</v>
      </c>
      <c r="BR567" s="4">
        <v>0.19223000000000001</v>
      </c>
      <c r="BS567" s="4">
        <v>-5</v>
      </c>
      <c r="BT567" s="4">
        <v>8.0000000000000002E-3</v>
      </c>
      <c r="BU567" s="4">
        <v>4.6976209999999998</v>
      </c>
      <c r="BV567" s="4">
        <v>0.16159999999999999</v>
      </c>
    </row>
    <row r="568" spans="1:74" x14ac:dyDescent="0.25">
      <c r="A568" s="2">
        <v>42804</v>
      </c>
      <c r="B568" s="3">
        <v>0.62871771990740744</v>
      </c>
      <c r="C568" s="4">
        <v>13.723000000000001</v>
      </c>
      <c r="D568" s="4">
        <v>2.1456</v>
      </c>
      <c r="E568" s="4">
        <v>21456.351351000001</v>
      </c>
      <c r="F568" s="4">
        <v>9.1</v>
      </c>
      <c r="G568" s="4">
        <v>-13.3</v>
      </c>
      <c r="H568" s="4">
        <v>59.5</v>
      </c>
      <c r="J568" s="4">
        <v>0</v>
      </c>
      <c r="K568" s="4">
        <v>0.83899999999999997</v>
      </c>
      <c r="L568" s="4">
        <v>11.513400000000001</v>
      </c>
      <c r="M568" s="4">
        <v>1.8001</v>
      </c>
      <c r="N568" s="4">
        <v>7.6346999999999996</v>
      </c>
      <c r="O568" s="4">
        <v>0</v>
      </c>
      <c r="P568" s="4">
        <v>7.6</v>
      </c>
      <c r="Q568" s="4">
        <v>5.9436</v>
      </c>
      <c r="R568" s="4">
        <v>0</v>
      </c>
      <c r="S568" s="4">
        <v>5.9</v>
      </c>
      <c r="T568" s="4">
        <v>59.506799999999998</v>
      </c>
      <c r="W568" s="4">
        <v>0</v>
      </c>
      <c r="X568" s="4">
        <v>0</v>
      </c>
      <c r="Y568" s="4">
        <v>11.3</v>
      </c>
      <c r="Z568" s="4">
        <v>862</v>
      </c>
      <c r="AA568" s="4">
        <v>874</v>
      </c>
      <c r="AB568" s="4">
        <v>836</v>
      </c>
      <c r="AC568" s="4">
        <v>91</v>
      </c>
      <c r="AD568" s="4">
        <v>14.46</v>
      </c>
      <c r="AE568" s="4">
        <v>0.33</v>
      </c>
      <c r="AF568" s="4">
        <v>992</v>
      </c>
      <c r="AG568" s="4">
        <v>-7</v>
      </c>
      <c r="AH568" s="4">
        <v>9.7230000000000008</v>
      </c>
      <c r="AI568" s="4">
        <v>27</v>
      </c>
      <c r="AJ568" s="4">
        <v>136</v>
      </c>
      <c r="AK568" s="4">
        <v>134.69999999999999</v>
      </c>
      <c r="AL568" s="4">
        <v>4.5999999999999996</v>
      </c>
      <c r="AM568" s="4">
        <v>142</v>
      </c>
      <c r="AN568" s="4" t="s">
        <v>155</v>
      </c>
      <c r="AO568" s="4">
        <v>1</v>
      </c>
      <c r="AP568" s="5">
        <v>0.83701388888888895</v>
      </c>
      <c r="AQ568" s="4">
        <v>47.15887</v>
      </c>
      <c r="AR568" s="4">
        <v>-88.486643999999998</v>
      </c>
      <c r="AS568" s="4">
        <v>311.8</v>
      </c>
      <c r="AT568" s="4">
        <v>40.9</v>
      </c>
      <c r="AU568" s="4">
        <v>12</v>
      </c>
      <c r="AV568" s="4">
        <v>8</v>
      </c>
      <c r="AW568" s="4" t="s">
        <v>443</v>
      </c>
      <c r="AX568" s="4">
        <v>2</v>
      </c>
      <c r="AY568" s="4">
        <v>1</v>
      </c>
      <c r="AZ568" s="4">
        <v>2.6</v>
      </c>
      <c r="BA568" s="4">
        <v>11.154</v>
      </c>
      <c r="BB568" s="4">
        <v>10.52</v>
      </c>
      <c r="BC568" s="4">
        <v>0.94</v>
      </c>
      <c r="BD568" s="4">
        <v>19.193000000000001</v>
      </c>
      <c r="BE568" s="4">
        <v>2090.5030000000002</v>
      </c>
      <c r="BF568" s="4">
        <v>208.03200000000001</v>
      </c>
      <c r="BG568" s="4">
        <v>0.14499999999999999</v>
      </c>
      <c r="BH568" s="4">
        <v>0</v>
      </c>
      <c r="BI568" s="4">
        <v>0.14499999999999999</v>
      </c>
      <c r="BJ568" s="4">
        <v>0.113</v>
      </c>
      <c r="BK568" s="4">
        <v>0</v>
      </c>
      <c r="BL568" s="4">
        <v>0.113</v>
      </c>
      <c r="BM568" s="4">
        <v>0.44800000000000001</v>
      </c>
      <c r="BQ568" s="4">
        <v>0</v>
      </c>
      <c r="BR568" s="4">
        <v>0.18029100000000001</v>
      </c>
      <c r="BS568" s="4">
        <v>-5</v>
      </c>
      <c r="BT568" s="4">
        <v>7.7229999999999998E-3</v>
      </c>
      <c r="BU568" s="4">
        <v>4.4058609999999998</v>
      </c>
      <c r="BV568" s="4">
        <v>0.156005</v>
      </c>
    </row>
    <row r="569" spans="1:74" x14ac:dyDescent="0.25">
      <c r="A569" s="2">
        <v>42804</v>
      </c>
      <c r="B569" s="3">
        <v>0.62872929398148147</v>
      </c>
      <c r="C569" s="4">
        <v>13.881</v>
      </c>
      <c r="D569" s="4">
        <v>1.7331000000000001</v>
      </c>
      <c r="E569" s="4">
        <v>17330.822581</v>
      </c>
      <c r="F569" s="4">
        <v>8.6999999999999993</v>
      </c>
      <c r="G569" s="4">
        <v>-13.4</v>
      </c>
      <c r="H569" s="4">
        <v>21.1</v>
      </c>
      <c r="J569" s="4">
        <v>0</v>
      </c>
      <c r="K569" s="4">
        <v>0.84189999999999998</v>
      </c>
      <c r="L569" s="4">
        <v>11.686400000000001</v>
      </c>
      <c r="M569" s="4">
        <v>1.4591000000000001</v>
      </c>
      <c r="N569" s="4">
        <v>7.3501000000000003</v>
      </c>
      <c r="O569" s="4">
        <v>0</v>
      </c>
      <c r="P569" s="4">
        <v>7.4</v>
      </c>
      <c r="Q569" s="4">
        <v>5.7221000000000002</v>
      </c>
      <c r="R569" s="4">
        <v>0</v>
      </c>
      <c r="S569" s="4">
        <v>5.7</v>
      </c>
      <c r="T569" s="4">
        <v>21.104199999999999</v>
      </c>
      <c r="W569" s="4">
        <v>0</v>
      </c>
      <c r="X569" s="4">
        <v>0</v>
      </c>
      <c r="Y569" s="4">
        <v>11.2</v>
      </c>
      <c r="Z569" s="4">
        <v>862</v>
      </c>
      <c r="AA569" s="4">
        <v>875</v>
      </c>
      <c r="AB569" s="4">
        <v>833</v>
      </c>
      <c r="AC569" s="4">
        <v>91</v>
      </c>
      <c r="AD569" s="4">
        <v>14.46</v>
      </c>
      <c r="AE569" s="4">
        <v>0.33</v>
      </c>
      <c r="AF569" s="4">
        <v>992</v>
      </c>
      <c r="AG569" s="4">
        <v>-7</v>
      </c>
      <c r="AH569" s="4">
        <v>9</v>
      </c>
      <c r="AI569" s="4">
        <v>27</v>
      </c>
      <c r="AJ569" s="4">
        <v>136</v>
      </c>
      <c r="AK569" s="4">
        <v>133.4</v>
      </c>
      <c r="AL569" s="4">
        <v>4.5</v>
      </c>
      <c r="AM569" s="4">
        <v>142</v>
      </c>
      <c r="AN569" s="4" t="s">
        <v>155</v>
      </c>
      <c r="AO569" s="4">
        <v>1</v>
      </c>
      <c r="AP569" s="5">
        <v>0.83702546296296287</v>
      </c>
      <c r="AQ569" s="4">
        <v>47.158845999999997</v>
      </c>
      <c r="AR569" s="4">
        <v>-88.486412999999999</v>
      </c>
      <c r="AS569" s="4">
        <v>311.7</v>
      </c>
      <c r="AT569" s="4">
        <v>36.799999999999997</v>
      </c>
      <c r="AU569" s="4">
        <v>12</v>
      </c>
      <c r="AV569" s="4">
        <v>7</v>
      </c>
      <c r="AW569" s="4" t="s">
        <v>438</v>
      </c>
      <c r="AX569" s="4">
        <v>1.5756239999999999</v>
      </c>
      <c r="AY569" s="4">
        <v>1.070729</v>
      </c>
      <c r="AZ569" s="4">
        <v>2.3170829999999998</v>
      </c>
      <c r="BA569" s="4">
        <v>11.154</v>
      </c>
      <c r="BB569" s="4">
        <v>10.73</v>
      </c>
      <c r="BC569" s="4">
        <v>0.96</v>
      </c>
      <c r="BD569" s="4">
        <v>18.78</v>
      </c>
      <c r="BE569" s="4">
        <v>2149.7559999999999</v>
      </c>
      <c r="BF569" s="4">
        <v>170.828</v>
      </c>
      <c r="BG569" s="4">
        <v>0.14199999999999999</v>
      </c>
      <c r="BH569" s="4">
        <v>0</v>
      </c>
      <c r="BI569" s="4">
        <v>0.14199999999999999</v>
      </c>
      <c r="BJ569" s="4">
        <v>0.11</v>
      </c>
      <c r="BK569" s="4">
        <v>0</v>
      </c>
      <c r="BL569" s="4">
        <v>0.11</v>
      </c>
      <c r="BM569" s="4">
        <v>0.161</v>
      </c>
      <c r="BQ569" s="4">
        <v>0</v>
      </c>
      <c r="BR569" s="4">
        <v>0.17658699999999999</v>
      </c>
      <c r="BS569" s="4">
        <v>-5</v>
      </c>
      <c r="BT569" s="4">
        <v>7.0000000000000001E-3</v>
      </c>
      <c r="BU569" s="4">
        <v>4.3153449999999998</v>
      </c>
      <c r="BV569" s="4">
        <v>0.1414</v>
      </c>
    </row>
    <row r="570" spans="1:74" x14ac:dyDescent="0.25">
      <c r="A570" s="2">
        <v>42804</v>
      </c>
      <c r="B570" s="3">
        <v>0.62874086805555562</v>
      </c>
      <c r="C570" s="4">
        <v>13.972</v>
      </c>
      <c r="D570" s="4">
        <v>1.8751</v>
      </c>
      <c r="E570" s="4">
        <v>18751.236051</v>
      </c>
      <c r="F570" s="4">
        <v>8.1</v>
      </c>
      <c r="G570" s="4">
        <v>-15.4</v>
      </c>
      <c r="H570" s="4">
        <v>49.6</v>
      </c>
      <c r="J570" s="4">
        <v>0</v>
      </c>
      <c r="K570" s="4">
        <v>0.83960000000000001</v>
      </c>
      <c r="L570" s="4">
        <v>11.7311</v>
      </c>
      <c r="M570" s="4">
        <v>1.5744</v>
      </c>
      <c r="N570" s="4">
        <v>6.7865000000000002</v>
      </c>
      <c r="O570" s="4">
        <v>0</v>
      </c>
      <c r="P570" s="4">
        <v>6.8</v>
      </c>
      <c r="Q570" s="4">
        <v>5.2832999999999997</v>
      </c>
      <c r="R570" s="4">
        <v>0</v>
      </c>
      <c r="S570" s="4">
        <v>5.3</v>
      </c>
      <c r="T570" s="4">
        <v>49.628500000000003</v>
      </c>
      <c r="W570" s="4">
        <v>0</v>
      </c>
      <c r="X570" s="4">
        <v>0</v>
      </c>
      <c r="Y570" s="4">
        <v>11.3</v>
      </c>
      <c r="Z570" s="4">
        <v>861</v>
      </c>
      <c r="AA570" s="4">
        <v>875</v>
      </c>
      <c r="AB570" s="4">
        <v>833</v>
      </c>
      <c r="AC570" s="4">
        <v>91</v>
      </c>
      <c r="AD570" s="4">
        <v>14.46</v>
      </c>
      <c r="AE570" s="4">
        <v>0.33</v>
      </c>
      <c r="AF570" s="4">
        <v>992</v>
      </c>
      <c r="AG570" s="4">
        <v>-7</v>
      </c>
      <c r="AH570" s="4">
        <v>8.7232769999999995</v>
      </c>
      <c r="AI570" s="4">
        <v>27</v>
      </c>
      <c r="AJ570" s="4">
        <v>136</v>
      </c>
      <c r="AK570" s="4">
        <v>131.69999999999999</v>
      </c>
      <c r="AL570" s="4">
        <v>4.5999999999999996</v>
      </c>
      <c r="AM570" s="4">
        <v>142</v>
      </c>
      <c r="AN570" s="4" t="s">
        <v>155</v>
      </c>
      <c r="AO570" s="4">
        <v>1</v>
      </c>
      <c r="AP570" s="5">
        <v>0.83703703703703702</v>
      </c>
      <c r="AQ570" s="4">
        <v>47.158811999999998</v>
      </c>
      <c r="AR570" s="4">
        <v>-88.486202000000006</v>
      </c>
      <c r="AS570" s="4">
        <v>311.60000000000002</v>
      </c>
      <c r="AT570" s="4">
        <v>35.4</v>
      </c>
      <c r="AU570" s="4">
        <v>12</v>
      </c>
      <c r="AV570" s="4">
        <v>7</v>
      </c>
      <c r="AW570" s="4" t="s">
        <v>438</v>
      </c>
      <c r="AX570" s="4">
        <v>1.4</v>
      </c>
      <c r="AY570" s="4">
        <v>1.170771</v>
      </c>
      <c r="AZ570" s="4">
        <v>2.2000000000000002</v>
      </c>
      <c r="BA570" s="4">
        <v>11.154</v>
      </c>
      <c r="BB570" s="4">
        <v>10.57</v>
      </c>
      <c r="BC570" s="4">
        <v>0.95</v>
      </c>
      <c r="BD570" s="4">
        <v>19.100999999999999</v>
      </c>
      <c r="BE570" s="4">
        <v>2131.4879999999998</v>
      </c>
      <c r="BF570" s="4">
        <v>182.06899999999999</v>
      </c>
      <c r="BG570" s="4">
        <v>0.129</v>
      </c>
      <c r="BH570" s="4">
        <v>0</v>
      </c>
      <c r="BI570" s="4">
        <v>0.129</v>
      </c>
      <c r="BJ570" s="4">
        <v>0.10100000000000001</v>
      </c>
      <c r="BK570" s="4">
        <v>0</v>
      </c>
      <c r="BL570" s="4">
        <v>0.10100000000000001</v>
      </c>
      <c r="BM570" s="4">
        <v>0.37390000000000001</v>
      </c>
      <c r="BQ570" s="4">
        <v>0</v>
      </c>
      <c r="BR570" s="4">
        <v>0.192082</v>
      </c>
      <c r="BS570" s="4">
        <v>-5</v>
      </c>
      <c r="BT570" s="4">
        <v>6.7229999999999998E-3</v>
      </c>
      <c r="BU570" s="4">
        <v>4.6940020000000002</v>
      </c>
      <c r="BV570" s="4">
        <v>0.13580999999999999</v>
      </c>
    </row>
    <row r="571" spans="1:74" x14ac:dyDescent="0.25">
      <c r="A571" s="2">
        <v>42804</v>
      </c>
      <c r="B571" s="3">
        <v>0.62875244212962966</v>
      </c>
      <c r="C571" s="4">
        <v>13.819000000000001</v>
      </c>
      <c r="D571" s="4">
        <v>1.738</v>
      </c>
      <c r="E571" s="4">
        <v>17379.741310000001</v>
      </c>
      <c r="F571" s="4">
        <v>8</v>
      </c>
      <c r="G571" s="4">
        <v>-23.9</v>
      </c>
      <c r="H571" s="4">
        <v>29.6</v>
      </c>
      <c r="J571" s="4">
        <v>0</v>
      </c>
      <c r="K571" s="4">
        <v>0.84250000000000003</v>
      </c>
      <c r="L571" s="4">
        <v>11.642099999999999</v>
      </c>
      <c r="M571" s="4">
        <v>1.4641999999999999</v>
      </c>
      <c r="N571" s="4">
        <v>6.74</v>
      </c>
      <c r="O571" s="4">
        <v>0</v>
      </c>
      <c r="P571" s="4">
        <v>6.7</v>
      </c>
      <c r="Q571" s="4">
        <v>5.2478999999999996</v>
      </c>
      <c r="R571" s="4">
        <v>0</v>
      </c>
      <c r="S571" s="4">
        <v>5.2</v>
      </c>
      <c r="T571" s="4">
        <v>29.643599999999999</v>
      </c>
      <c r="W571" s="4">
        <v>0</v>
      </c>
      <c r="X571" s="4">
        <v>0</v>
      </c>
      <c r="Y571" s="4">
        <v>11.4</v>
      </c>
      <c r="Z571" s="4">
        <v>860</v>
      </c>
      <c r="AA571" s="4">
        <v>874</v>
      </c>
      <c r="AB571" s="4">
        <v>832</v>
      </c>
      <c r="AC571" s="4">
        <v>91.3</v>
      </c>
      <c r="AD571" s="4">
        <v>14.51</v>
      </c>
      <c r="AE571" s="4">
        <v>0.33</v>
      </c>
      <c r="AF571" s="4">
        <v>992</v>
      </c>
      <c r="AG571" s="4">
        <v>-7</v>
      </c>
      <c r="AH571" s="4">
        <v>8</v>
      </c>
      <c r="AI571" s="4">
        <v>27</v>
      </c>
      <c r="AJ571" s="4">
        <v>136</v>
      </c>
      <c r="AK571" s="4">
        <v>130.69999999999999</v>
      </c>
      <c r="AL571" s="4">
        <v>4.9000000000000004</v>
      </c>
      <c r="AM571" s="4">
        <v>142</v>
      </c>
      <c r="AN571" s="4" t="s">
        <v>155</v>
      </c>
      <c r="AO571" s="4">
        <v>1</v>
      </c>
      <c r="AP571" s="5">
        <v>0.83704861111111117</v>
      </c>
      <c r="AQ571" s="4">
        <v>47.158766</v>
      </c>
      <c r="AR571" s="4">
        <v>-88.486007999999998</v>
      </c>
      <c r="AS571" s="4">
        <v>311.5</v>
      </c>
      <c r="AT571" s="4">
        <v>34.299999999999997</v>
      </c>
      <c r="AU571" s="4">
        <v>12</v>
      </c>
      <c r="AV571" s="4">
        <v>7</v>
      </c>
      <c r="AW571" s="4" t="s">
        <v>438</v>
      </c>
      <c r="AX571" s="4">
        <v>1.3291999999999999</v>
      </c>
      <c r="AY571" s="4">
        <v>1.2</v>
      </c>
      <c r="AZ571" s="4">
        <v>2.0583999999999998</v>
      </c>
      <c r="BA571" s="4">
        <v>11.154</v>
      </c>
      <c r="BB571" s="4">
        <v>10.77</v>
      </c>
      <c r="BC571" s="4">
        <v>0.97</v>
      </c>
      <c r="BD571" s="4">
        <v>18.695</v>
      </c>
      <c r="BE571" s="4">
        <v>2147.8789999999999</v>
      </c>
      <c r="BF571" s="4">
        <v>171.93600000000001</v>
      </c>
      <c r="BG571" s="4">
        <v>0.13</v>
      </c>
      <c r="BH571" s="4">
        <v>0</v>
      </c>
      <c r="BI571" s="4">
        <v>0.13</v>
      </c>
      <c r="BJ571" s="4">
        <v>0.10100000000000001</v>
      </c>
      <c r="BK571" s="4">
        <v>0</v>
      </c>
      <c r="BL571" s="4">
        <v>0.10100000000000001</v>
      </c>
      <c r="BM571" s="4">
        <v>0.2268</v>
      </c>
      <c r="BQ571" s="4">
        <v>0</v>
      </c>
      <c r="BR571" s="4">
        <v>0.17538100000000001</v>
      </c>
      <c r="BS571" s="4">
        <v>-5</v>
      </c>
      <c r="BT571" s="4">
        <v>6.0000000000000001E-3</v>
      </c>
      <c r="BU571" s="4">
        <v>4.285882</v>
      </c>
      <c r="BV571" s="4">
        <v>0.1212</v>
      </c>
    </row>
    <row r="572" spans="1:74" x14ac:dyDescent="0.25">
      <c r="A572" s="2">
        <v>42804</v>
      </c>
      <c r="B572" s="3">
        <v>0.6287640162037037</v>
      </c>
      <c r="C572" s="4">
        <v>13.867000000000001</v>
      </c>
      <c r="D572" s="4">
        <v>1.2405999999999999</v>
      </c>
      <c r="E572" s="4">
        <v>12405.689949</v>
      </c>
      <c r="F572" s="4">
        <v>8</v>
      </c>
      <c r="G572" s="4">
        <v>-23.9</v>
      </c>
      <c r="H572" s="4">
        <v>30.5</v>
      </c>
      <c r="J572" s="4">
        <v>0</v>
      </c>
      <c r="K572" s="4">
        <v>0.84719999999999995</v>
      </c>
      <c r="L572" s="4">
        <v>11.7476</v>
      </c>
      <c r="M572" s="4">
        <v>1.0509999999999999</v>
      </c>
      <c r="N572" s="4">
        <v>6.7629999999999999</v>
      </c>
      <c r="O572" s="4">
        <v>0</v>
      </c>
      <c r="P572" s="4">
        <v>6.8</v>
      </c>
      <c r="Q572" s="4">
        <v>5.2680999999999996</v>
      </c>
      <c r="R572" s="4">
        <v>0</v>
      </c>
      <c r="S572" s="4">
        <v>5.3</v>
      </c>
      <c r="T572" s="4">
        <v>30.5242</v>
      </c>
      <c r="W572" s="4">
        <v>0</v>
      </c>
      <c r="X572" s="4">
        <v>0</v>
      </c>
      <c r="Y572" s="4">
        <v>11.3</v>
      </c>
      <c r="Z572" s="4">
        <v>859</v>
      </c>
      <c r="AA572" s="4">
        <v>874</v>
      </c>
      <c r="AB572" s="4">
        <v>832</v>
      </c>
      <c r="AC572" s="4">
        <v>92</v>
      </c>
      <c r="AD572" s="4">
        <v>14.62</v>
      </c>
      <c r="AE572" s="4">
        <v>0.34</v>
      </c>
      <c r="AF572" s="4">
        <v>992</v>
      </c>
      <c r="AG572" s="4">
        <v>-7</v>
      </c>
      <c r="AH572" s="4">
        <v>8</v>
      </c>
      <c r="AI572" s="4">
        <v>27</v>
      </c>
      <c r="AJ572" s="4">
        <v>136</v>
      </c>
      <c r="AK572" s="4">
        <v>130.30000000000001</v>
      </c>
      <c r="AL572" s="4">
        <v>4.7</v>
      </c>
      <c r="AM572" s="4">
        <v>142</v>
      </c>
      <c r="AN572" s="4" t="s">
        <v>155</v>
      </c>
      <c r="AO572" s="4">
        <v>1</v>
      </c>
      <c r="AP572" s="5">
        <v>0.83706018518518521</v>
      </c>
      <c r="AQ572" s="4">
        <v>47.158715000000001</v>
      </c>
      <c r="AR572" s="4">
        <v>-88.485826000000003</v>
      </c>
      <c r="AS572" s="4">
        <v>311.2</v>
      </c>
      <c r="AT572" s="4">
        <v>31.4</v>
      </c>
      <c r="AU572" s="4">
        <v>12</v>
      </c>
      <c r="AV572" s="4">
        <v>7</v>
      </c>
      <c r="AW572" s="4" t="s">
        <v>438</v>
      </c>
      <c r="AX572" s="4">
        <v>1.3</v>
      </c>
      <c r="AY572" s="4">
        <v>1.2</v>
      </c>
      <c r="AZ572" s="4">
        <v>2</v>
      </c>
      <c r="BA572" s="4">
        <v>11.154</v>
      </c>
      <c r="BB572" s="4">
        <v>11.12</v>
      </c>
      <c r="BC572" s="4">
        <v>1</v>
      </c>
      <c r="BD572" s="4">
        <v>18.042000000000002</v>
      </c>
      <c r="BE572" s="4">
        <v>2219.61</v>
      </c>
      <c r="BF572" s="4">
        <v>126.384</v>
      </c>
      <c r="BG572" s="4">
        <v>0.13400000000000001</v>
      </c>
      <c r="BH572" s="4">
        <v>0</v>
      </c>
      <c r="BI572" s="4">
        <v>0.13400000000000001</v>
      </c>
      <c r="BJ572" s="4">
        <v>0.104</v>
      </c>
      <c r="BK572" s="4">
        <v>0</v>
      </c>
      <c r="BL572" s="4">
        <v>0.104</v>
      </c>
      <c r="BM572" s="4">
        <v>0.23910000000000001</v>
      </c>
      <c r="BQ572" s="4">
        <v>0</v>
      </c>
      <c r="BR572" s="4">
        <v>0.18204699999999999</v>
      </c>
      <c r="BS572" s="4">
        <v>-5</v>
      </c>
      <c r="BT572" s="4">
        <v>6.2769999999999996E-3</v>
      </c>
      <c r="BU572" s="4">
        <v>4.4487730000000001</v>
      </c>
      <c r="BV572" s="4">
        <v>0.12679499999999999</v>
      </c>
    </row>
    <row r="573" spans="1:74" x14ac:dyDescent="0.25">
      <c r="A573" s="2">
        <v>42804</v>
      </c>
      <c r="B573" s="3">
        <v>0.62877559027777774</v>
      </c>
      <c r="C573" s="4">
        <v>14.401</v>
      </c>
      <c r="D573" s="4">
        <v>0.88819999999999999</v>
      </c>
      <c r="E573" s="4">
        <v>8881.6476349999994</v>
      </c>
      <c r="F573" s="4">
        <v>7.8</v>
      </c>
      <c r="G573" s="4">
        <v>-23.8</v>
      </c>
      <c r="H573" s="4">
        <v>29.7</v>
      </c>
      <c r="J573" s="4">
        <v>0</v>
      </c>
      <c r="K573" s="4">
        <v>0.84599999999999997</v>
      </c>
      <c r="L573" s="4">
        <v>12.183299999999999</v>
      </c>
      <c r="M573" s="4">
        <v>0.75139999999999996</v>
      </c>
      <c r="N573" s="4">
        <v>6.5972</v>
      </c>
      <c r="O573" s="4">
        <v>0</v>
      </c>
      <c r="P573" s="4">
        <v>6.6</v>
      </c>
      <c r="Q573" s="4">
        <v>5.1388999999999996</v>
      </c>
      <c r="R573" s="4">
        <v>0</v>
      </c>
      <c r="S573" s="4">
        <v>5.0999999999999996</v>
      </c>
      <c r="T573" s="4">
        <v>29.662700000000001</v>
      </c>
      <c r="W573" s="4">
        <v>0</v>
      </c>
      <c r="X573" s="4">
        <v>0</v>
      </c>
      <c r="Y573" s="4">
        <v>11.3</v>
      </c>
      <c r="Z573" s="4">
        <v>860</v>
      </c>
      <c r="AA573" s="4">
        <v>874</v>
      </c>
      <c r="AB573" s="4">
        <v>833</v>
      </c>
      <c r="AC573" s="4">
        <v>92</v>
      </c>
      <c r="AD573" s="4">
        <v>14.62</v>
      </c>
      <c r="AE573" s="4">
        <v>0.34</v>
      </c>
      <c r="AF573" s="4">
        <v>992</v>
      </c>
      <c r="AG573" s="4">
        <v>-7</v>
      </c>
      <c r="AH573" s="4">
        <v>8</v>
      </c>
      <c r="AI573" s="4">
        <v>27</v>
      </c>
      <c r="AJ573" s="4">
        <v>136</v>
      </c>
      <c r="AK573" s="4">
        <v>131</v>
      </c>
      <c r="AL573" s="4">
        <v>4.5</v>
      </c>
      <c r="AM573" s="4">
        <v>142</v>
      </c>
      <c r="AN573" s="4" t="s">
        <v>155</v>
      </c>
      <c r="AO573" s="4">
        <v>1</v>
      </c>
      <c r="AP573" s="5">
        <v>0.83707175925925925</v>
      </c>
      <c r="AQ573" s="4">
        <v>47.158664999999999</v>
      </c>
      <c r="AR573" s="4">
        <v>-88.485667000000007</v>
      </c>
      <c r="AS573" s="4">
        <v>311</v>
      </c>
      <c r="AT573" s="4">
        <v>30.4</v>
      </c>
      <c r="AU573" s="4">
        <v>12</v>
      </c>
      <c r="AV573" s="4">
        <v>7</v>
      </c>
      <c r="AW573" s="4" t="s">
        <v>438</v>
      </c>
      <c r="AX573" s="4">
        <v>1.3</v>
      </c>
      <c r="AY573" s="4">
        <v>1.2707999999999999</v>
      </c>
      <c r="AZ573" s="4">
        <v>2</v>
      </c>
      <c r="BA573" s="4">
        <v>11.154</v>
      </c>
      <c r="BB573" s="4">
        <v>11.04</v>
      </c>
      <c r="BC573" s="4">
        <v>0.99</v>
      </c>
      <c r="BD573" s="4">
        <v>18.204999999999998</v>
      </c>
      <c r="BE573" s="4">
        <v>2277.6640000000002</v>
      </c>
      <c r="BF573" s="4">
        <v>89.405000000000001</v>
      </c>
      <c r="BG573" s="4">
        <v>0.129</v>
      </c>
      <c r="BH573" s="4">
        <v>0</v>
      </c>
      <c r="BI573" s="4">
        <v>0.129</v>
      </c>
      <c r="BJ573" s="4">
        <v>0.10100000000000001</v>
      </c>
      <c r="BK573" s="4">
        <v>0</v>
      </c>
      <c r="BL573" s="4">
        <v>0.10100000000000001</v>
      </c>
      <c r="BM573" s="4">
        <v>0.22989999999999999</v>
      </c>
      <c r="BQ573" s="4">
        <v>0</v>
      </c>
      <c r="BR573" s="4">
        <v>0.18446000000000001</v>
      </c>
      <c r="BS573" s="4">
        <v>-5</v>
      </c>
      <c r="BT573" s="4">
        <v>7.2769999999999996E-3</v>
      </c>
      <c r="BU573" s="4">
        <v>4.5077410000000002</v>
      </c>
      <c r="BV573" s="4">
        <v>0.14699499999999999</v>
      </c>
    </row>
    <row r="574" spans="1:74" x14ac:dyDescent="0.25">
      <c r="A574" s="2">
        <v>42804</v>
      </c>
      <c r="B574" s="3">
        <v>0.62878716435185178</v>
      </c>
      <c r="C574" s="4">
        <v>14.347</v>
      </c>
      <c r="D574" s="4">
        <v>1.3212999999999999</v>
      </c>
      <c r="E574" s="4">
        <v>13212.805872999999</v>
      </c>
      <c r="F574" s="4">
        <v>6.6</v>
      </c>
      <c r="G574" s="4">
        <v>-24</v>
      </c>
      <c r="H574" s="4">
        <v>23.2</v>
      </c>
      <c r="J574" s="4">
        <v>0</v>
      </c>
      <c r="K574" s="4">
        <v>0.84199999999999997</v>
      </c>
      <c r="L574" s="4">
        <v>12.079499999999999</v>
      </c>
      <c r="M574" s="4">
        <v>1.1125</v>
      </c>
      <c r="N574" s="4">
        <v>5.5987999999999998</v>
      </c>
      <c r="O574" s="4">
        <v>0</v>
      </c>
      <c r="P574" s="4">
        <v>5.6</v>
      </c>
      <c r="Q574" s="4">
        <v>4.3612000000000002</v>
      </c>
      <c r="R574" s="4">
        <v>0</v>
      </c>
      <c r="S574" s="4">
        <v>4.4000000000000004</v>
      </c>
      <c r="T574" s="4">
        <v>23.245100000000001</v>
      </c>
      <c r="W574" s="4">
        <v>0</v>
      </c>
      <c r="X574" s="4">
        <v>0</v>
      </c>
      <c r="Y574" s="4">
        <v>11.2</v>
      </c>
      <c r="Z574" s="4">
        <v>860</v>
      </c>
      <c r="AA574" s="4">
        <v>873</v>
      </c>
      <c r="AB574" s="4">
        <v>832</v>
      </c>
      <c r="AC574" s="4">
        <v>92</v>
      </c>
      <c r="AD574" s="4">
        <v>14.62</v>
      </c>
      <c r="AE574" s="4">
        <v>0.34</v>
      </c>
      <c r="AF574" s="4">
        <v>992</v>
      </c>
      <c r="AG574" s="4">
        <v>-7</v>
      </c>
      <c r="AH574" s="4">
        <v>8</v>
      </c>
      <c r="AI574" s="4">
        <v>27</v>
      </c>
      <c r="AJ574" s="4">
        <v>136</v>
      </c>
      <c r="AK574" s="4">
        <v>131</v>
      </c>
      <c r="AL574" s="4">
        <v>4.3</v>
      </c>
      <c r="AM574" s="4">
        <v>142</v>
      </c>
      <c r="AN574" s="4" t="s">
        <v>155</v>
      </c>
      <c r="AO574" s="4">
        <v>1</v>
      </c>
      <c r="AP574" s="5">
        <v>0.83708333333333329</v>
      </c>
      <c r="AQ574" s="4">
        <v>47.158617999999997</v>
      </c>
      <c r="AR574" s="4">
        <v>-88.485515000000007</v>
      </c>
      <c r="AS574" s="4">
        <v>310.8</v>
      </c>
      <c r="AT574" s="4">
        <v>29.6</v>
      </c>
      <c r="AU574" s="4">
        <v>12</v>
      </c>
      <c r="AV574" s="4">
        <v>8</v>
      </c>
      <c r="AW574" s="4" t="s">
        <v>443</v>
      </c>
      <c r="AX574" s="4">
        <v>1.4416</v>
      </c>
      <c r="AY574" s="4">
        <v>1.3</v>
      </c>
      <c r="AZ574" s="4">
        <v>2.1415999999999999</v>
      </c>
      <c r="BA574" s="4">
        <v>11.154</v>
      </c>
      <c r="BB574" s="4">
        <v>10.74</v>
      </c>
      <c r="BC574" s="4">
        <v>0.96</v>
      </c>
      <c r="BD574" s="4">
        <v>18.77</v>
      </c>
      <c r="BE574" s="4">
        <v>2214.1880000000001</v>
      </c>
      <c r="BF574" s="4">
        <v>129.78700000000001</v>
      </c>
      <c r="BG574" s="4">
        <v>0.107</v>
      </c>
      <c r="BH574" s="4">
        <v>0</v>
      </c>
      <c r="BI574" s="4">
        <v>0.107</v>
      </c>
      <c r="BJ574" s="4">
        <v>8.4000000000000005E-2</v>
      </c>
      <c r="BK574" s="4">
        <v>0</v>
      </c>
      <c r="BL574" s="4">
        <v>8.4000000000000005E-2</v>
      </c>
      <c r="BM574" s="4">
        <v>0.1767</v>
      </c>
      <c r="BQ574" s="4">
        <v>0</v>
      </c>
      <c r="BR574" s="4">
        <v>0.17</v>
      </c>
      <c r="BS574" s="4">
        <v>-5</v>
      </c>
      <c r="BT574" s="4">
        <v>7.7229999999999998E-3</v>
      </c>
      <c r="BU574" s="4">
        <v>4.1543749999999999</v>
      </c>
      <c r="BV574" s="4">
        <v>0.156005</v>
      </c>
    </row>
    <row r="575" spans="1:74" x14ac:dyDescent="0.25">
      <c r="A575" s="2">
        <v>42804</v>
      </c>
      <c r="B575" s="3">
        <v>0.62879873842592593</v>
      </c>
      <c r="C575" s="4">
        <v>13.882</v>
      </c>
      <c r="D575" s="4">
        <v>2.3738999999999999</v>
      </c>
      <c r="E575" s="4">
        <v>23739.200000000001</v>
      </c>
      <c r="F575" s="4">
        <v>5.4</v>
      </c>
      <c r="G575" s="4">
        <v>-24</v>
      </c>
      <c r="H575" s="4">
        <v>83</v>
      </c>
      <c r="J575" s="4">
        <v>0</v>
      </c>
      <c r="K575" s="4">
        <v>0.83509999999999995</v>
      </c>
      <c r="L575" s="4">
        <v>11.592599999999999</v>
      </c>
      <c r="M575" s="4">
        <v>1.9824999999999999</v>
      </c>
      <c r="N575" s="4">
        <v>4.5095999999999998</v>
      </c>
      <c r="O575" s="4">
        <v>0</v>
      </c>
      <c r="P575" s="4">
        <v>4.5</v>
      </c>
      <c r="Q575" s="4">
        <v>3.5127999999999999</v>
      </c>
      <c r="R575" s="4">
        <v>0</v>
      </c>
      <c r="S575" s="4">
        <v>3.5</v>
      </c>
      <c r="T575" s="4">
        <v>82.9709</v>
      </c>
      <c r="W575" s="4">
        <v>0</v>
      </c>
      <c r="X575" s="4">
        <v>0</v>
      </c>
      <c r="Y575" s="4">
        <v>11.2</v>
      </c>
      <c r="Z575" s="4">
        <v>860</v>
      </c>
      <c r="AA575" s="4">
        <v>874</v>
      </c>
      <c r="AB575" s="4">
        <v>833</v>
      </c>
      <c r="AC575" s="4">
        <v>92</v>
      </c>
      <c r="AD575" s="4">
        <v>14.62</v>
      </c>
      <c r="AE575" s="4">
        <v>0.34</v>
      </c>
      <c r="AF575" s="4">
        <v>992</v>
      </c>
      <c r="AG575" s="4">
        <v>-7</v>
      </c>
      <c r="AH575" s="4">
        <v>8</v>
      </c>
      <c r="AI575" s="4">
        <v>27</v>
      </c>
      <c r="AJ575" s="4">
        <v>136</v>
      </c>
      <c r="AK575" s="4">
        <v>130.69999999999999</v>
      </c>
      <c r="AL575" s="4">
        <v>4.4000000000000004</v>
      </c>
      <c r="AM575" s="4">
        <v>142</v>
      </c>
      <c r="AN575" s="4" t="s">
        <v>155</v>
      </c>
      <c r="AO575" s="4">
        <v>1</v>
      </c>
      <c r="AP575" s="5">
        <v>0.83709490740740744</v>
      </c>
      <c r="AQ575" s="4">
        <v>47.158582000000003</v>
      </c>
      <c r="AR575" s="4">
        <v>-88.485353000000003</v>
      </c>
      <c r="AS575" s="4">
        <v>310.5</v>
      </c>
      <c r="AT575" s="4">
        <v>29</v>
      </c>
      <c r="AU575" s="4">
        <v>12</v>
      </c>
      <c r="AV575" s="4">
        <v>8</v>
      </c>
      <c r="AW575" s="4" t="s">
        <v>443</v>
      </c>
      <c r="AX575" s="4">
        <v>1.5</v>
      </c>
      <c r="AY575" s="4">
        <v>1.3</v>
      </c>
      <c r="AZ575" s="4">
        <v>2.2000000000000002</v>
      </c>
      <c r="BA575" s="4">
        <v>11.154</v>
      </c>
      <c r="BB575" s="4">
        <v>10.26</v>
      </c>
      <c r="BC575" s="4">
        <v>0.92</v>
      </c>
      <c r="BD575" s="4">
        <v>19.745000000000001</v>
      </c>
      <c r="BE575" s="4">
        <v>2063.8679999999999</v>
      </c>
      <c r="BF575" s="4">
        <v>224.63900000000001</v>
      </c>
      <c r="BG575" s="4">
        <v>8.4000000000000005E-2</v>
      </c>
      <c r="BH575" s="4">
        <v>0</v>
      </c>
      <c r="BI575" s="4">
        <v>8.4000000000000005E-2</v>
      </c>
      <c r="BJ575" s="4">
        <v>6.5000000000000002E-2</v>
      </c>
      <c r="BK575" s="4">
        <v>0</v>
      </c>
      <c r="BL575" s="4">
        <v>6.5000000000000002E-2</v>
      </c>
      <c r="BM575" s="4">
        <v>0.61250000000000004</v>
      </c>
      <c r="BQ575" s="4">
        <v>0</v>
      </c>
      <c r="BR575" s="4">
        <v>0.16639899999999999</v>
      </c>
      <c r="BS575" s="4">
        <v>-5</v>
      </c>
      <c r="BT575" s="4">
        <v>7.0000000000000001E-3</v>
      </c>
      <c r="BU575" s="4">
        <v>4.066376</v>
      </c>
      <c r="BV575" s="4">
        <v>0.1414</v>
      </c>
    </row>
    <row r="576" spans="1:74" x14ac:dyDescent="0.25">
      <c r="A576" s="2">
        <v>42804</v>
      </c>
      <c r="B576" s="3">
        <v>0.62881031249999997</v>
      </c>
      <c r="C576" s="4">
        <v>13.327999999999999</v>
      </c>
      <c r="D576" s="4">
        <v>3.3447</v>
      </c>
      <c r="E576" s="4">
        <v>33447.355931999999</v>
      </c>
      <c r="F576" s="4">
        <v>5.3</v>
      </c>
      <c r="G576" s="4">
        <v>-23.9</v>
      </c>
      <c r="H576" s="4">
        <v>110.9</v>
      </c>
      <c r="J576" s="4">
        <v>0</v>
      </c>
      <c r="K576" s="4">
        <v>0.82969999999999999</v>
      </c>
      <c r="L576" s="4">
        <v>11.059100000000001</v>
      </c>
      <c r="M576" s="4">
        <v>2.7753000000000001</v>
      </c>
      <c r="N576" s="4">
        <v>4.3975999999999997</v>
      </c>
      <c r="O576" s="4">
        <v>0</v>
      </c>
      <c r="P576" s="4">
        <v>4.4000000000000004</v>
      </c>
      <c r="Q576" s="4">
        <v>3.4256000000000002</v>
      </c>
      <c r="R576" s="4">
        <v>0</v>
      </c>
      <c r="S576" s="4">
        <v>3.4</v>
      </c>
      <c r="T576" s="4">
        <v>110.90179999999999</v>
      </c>
      <c r="W576" s="4">
        <v>0</v>
      </c>
      <c r="X576" s="4">
        <v>0</v>
      </c>
      <c r="Y576" s="4">
        <v>11.2</v>
      </c>
      <c r="Z576" s="4">
        <v>860</v>
      </c>
      <c r="AA576" s="4">
        <v>875</v>
      </c>
      <c r="AB576" s="4">
        <v>835</v>
      </c>
      <c r="AC576" s="4">
        <v>92</v>
      </c>
      <c r="AD576" s="4">
        <v>14.62</v>
      </c>
      <c r="AE576" s="4">
        <v>0.34</v>
      </c>
      <c r="AF576" s="4">
        <v>992</v>
      </c>
      <c r="AG576" s="4">
        <v>-7</v>
      </c>
      <c r="AH576" s="4">
        <v>8</v>
      </c>
      <c r="AI576" s="4">
        <v>27</v>
      </c>
      <c r="AJ576" s="4">
        <v>136</v>
      </c>
      <c r="AK576" s="4">
        <v>129.69999999999999</v>
      </c>
      <c r="AL576" s="4">
        <v>4.4000000000000004</v>
      </c>
      <c r="AM576" s="4">
        <v>142</v>
      </c>
      <c r="AN576" s="4" t="s">
        <v>155</v>
      </c>
      <c r="AO576" s="4">
        <v>1</v>
      </c>
      <c r="AP576" s="5">
        <v>0.83710648148148159</v>
      </c>
      <c r="AQ576" s="4">
        <v>47.158558999999997</v>
      </c>
      <c r="AR576" s="4">
        <v>-88.485190000000003</v>
      </c>
      <c r="AS576" s="4">
        <v>310.3</v>
      </c>
      <c r="AT576" s="4">
        <v>28.5</v>
      </c>
      <c r="AU576" s="4">
        <v>12</v>
      </c>
      <c r="AV576" s="4">
        <v>8</v>
      </c>
      <c r="AW576" s="4" t="s">
        <v>443</v>
      </c>
      <c r="AX576" s="4">
        <v>1.5</v>
      </c>
      <c r="AY576" s="4">
        <v>1.3</v>
      </c>
      <c r="AZ576" s="4">
        <v>2.2000000000000002</v>
      </c>
      <c r="BA576" s="4">
        <v>11.154</v>
      </c>
      <c r="BB576" s="4">
        <v>9.92</v>
      </c>
      <c r="BC576" s="4">
        <v>0.89</v>
      </c>
      <c r="BD576" s="4">
        <v>20.518999999999998</v>
      </c>
      <c r="BE576" s="4">
        <v>1931.4870000000001</v>
      </c>
      <c r="BF576" s="4">
        <v>308.5</v>
      </c>
      <c r="BG576" s="4">
        <v>0.08</v>
      </c>
      <c r="BH576" s="4">
        <v>0</v>
      </c>
      <c r="BI576" s="4">
        <v>0.08</v>
      </c>
      <c r="BJ576" s="4">
        <v>6.3E-2</v>
      </c>
      <c r="BK576" s="4">
        <v>0</v>
      </c>
      <c r="BL576" s="4">
        <v>6.3E-2</v>
      </c>
      <c r="BM576" s="4">
        <v>0.80310000000000004</v>
      </c>
      <c r="BQ576" s="4">
        <v>0</v>
      </c>
      <c r="BR576" s="4">
        <v>0.145089</v>
      </c>
      <c r="BS576" s="4">
        <v>-5</v>
      </c>
      <c r="BT576" s="4">
        <v>7.0000000000000001E-3</v>
      </c>
      <c r="BU576" s="4">
        <v>3.5456129999999999</v>
      </c>
      <c r="BV576" s="4">
        <v>0.1414</v>
      </c>
    </row>
    <row r="577" spans="1:74" x14ac:dyDescent="0.25">
      <c r="A577" s="2">
        <v>42804</v>
      </c>
      <c r="B577" s="3">
        <v>0.62882188657407412</v>
      </c>
      <c r="C577" s="4">
        <v>12.935</v>
      </c>
      <c r="D577" s="4">
        <v>3.9192999999999998</v>
      </c>
      <c r="E577" s="4">
        <v>39193.420621999998</v>
      </c>
      <c r="F577" s="4">
        <v>5.3</v>
      </c>
      <c r="G577" s="4">
        <v>-23.9</v>
      </c>
      <c r="H577" s="4">
        <v>161.4</v>
      </c>
      <c r="J577" s="4">
        <v>0</v>
      </c>
      <c r="K577" s="4">
        <v>0.82699999999999996</v>
      </c>
      <c r="L577" s="4">
        <v>10.6975</v>
      </c>
      <c r="M577" s="4">
        <v>3.2412999999999998</v>
      </c>
      <c r="N577" s="4">
        <v>4.3830999999999998</v>
      </c>
      <c r="O577" s="4">
        <v>0</v>
      </c>
      <c r="P577" s="4">
        <v>4.4000000000000004</v>
      </c>
      <c r="Q577" s="4">
        <v>3.4142000000000001</v>
      </c>
      <c r="R577" s="4">
        <v>0</v>
      </c>
      <c r="S577" s="4">
        <v>3.4</v>
      </c>
      <c r="T577" s="4">
        <v>161.35929999999999</v>
      </c>
      <c r="W577" s="4">
        <v>0</v>
      </c>
      <c r="X577" s="4">
        <v>0</v>
      </c>
      <c r="Y577" s="4">
        <v>11.2</v>
      </c>
      <c r="Z577" s="4">
        <v>861</v>
      </c>
      <c r="AA577" s="4">
        <v>876</v>
      </c>
      <c r="AB577" s="4">
        <v>839</v>
      </c>
      <c r="AC577" s="4">
        <v>92</v>
      </c>
      <c r="AD577" s="4">
        <v>14.62</v>
      </c>
      <c r="AE577" s="4">
        <v>0.34</v>
      </c>
      <c r="AF577" s="4">
        <v>992</v>
      </c>
      <c r="AG577" s="4">
        <v>-7</v>
      </c>
      <c r="AH577" s="4">
        <v>8</v>
      </c>
      <c r="AI577" s="4">
        <v>27</v>
      </c>
      <c r="AJ577" s="4">
        <v>136</v>
      </c>
      <c r="AK577" s="4">
        <v>129.6</v>
      </c>
      <c r="AL577" s="4">
        <v>4.3</v>
      </c>
      <c r="AM577" s="4">
        <v>142</v>
      </c>
      <c r="AN577" s="4" t="s">
        <v>155</v>
      </c>
      <c r="AO577" s="4">
        <v>1</v>
      </c>
      <c r="AP577" s="5">
        <v>0.83711805555555552</v>
      </c>
      <c r="AQ577" s="4">
        <v>47.158543999999999</v>
      </c>
      <c r="AR577" s="4">
        <v>-88.485035999999994</v>
      </c>
      <c r="AS577" s="4">
        <v>310.2</v>
      </c>
      <c r="AT577" s="4">
        <v>27.2</v>
      </c>
      <c r="AU577" s="4">
        <v>12</v>
      </c>
      <c r="AV577" s="4">
        <v>9</v>
      </c>
      <c r="AW577" s="4" t="s">
        <v>430</v>
      </c>
      <c r="AX577" s="4">
        <v>1.5708</v>
      </c>
      <c r="AY577" s="4">
        <v>1.3708</v>
      </c>
      <c r="AZ577" s="4">
        <v>2.2000000000000002</v>
      </c>
      <c r="BA577" s="4">
        <v>11.154</v>
      </c>
      <c r="BB577" s="4">
        <v>9.75</v>
      </c>
      <c r="BC577" s="4">
        <v>0.87</v>
      </c>
      <c r="BD577" s="4">
        <v>20.92</v>
      </c>
      <c r="BE577" s="4">
        <v>1853.6289999999999</v>
      </c>
      <c r="BF577" s="4">
        <v>357.46300000000002</v>
      </c>
      <c r="BG577" s="4">
        <v>0.08</v>
      </c>
      <c r="BH577" s="4">
        <v>0</v>
      </c>
      <c r="BI577" s="4">
        <v>0.08</v>
      </c>
      <c r="BJ577" s="4">
        <v>6.2E-2</v>
      </c>
      <c r="BK577" s="4">
        <v>0</v>
      </c>
      <c r="BL577" s="4">
        <v>6.2E-2</v>
      </c>
      <c r="BM577" s="4">
        <v>1.1593</v>
      </c>
      <c r="BQ577" s="4">
        <v>0</v>
      </c>
      <c r="BR577" s="4">
        <v>0.114277</v>
      </c>
      <c r="BS577" s="4">
        <v>-5</v>
      </c>
      <c r="BT577" s="4">
        <v>6.7229999999999998E-3</v>
      </c>
      <c r="BU577" s="4">
        <v>2.7926440000000001</v>
      </c>
      <c r="BV577" s="4">
        <v>0.13580500000000001</v>
      </c>
    </row>
    <row r="578" spans="1:74" x14ac:dyDescent="0.25">
      <c r="A578" s="2">
        <v>42804</v>
      </c>
      <c r="B578" s="3">
        <v>0.62883346064814816</v>
      </c>
      <c r="C578" s="4">
        <v>12.846</v>
      </c>
      <c r="D578" s="4">
        <v>3.9268999999999998</v>
      </c>
      <c r="E578" s="4">
        <v>39269.112628000003</v>
      </c>
      <c r="F578" s="4">
        <v>5.3</v>
      </c>
      <c r="G578" s="4">
        <v>-25</v>
      </c>
      <c r="H578" s="4">
        <v>209</v>
      </c>
      <c r="J578" s="4">
        <v>0</v>
      </c>
      <c r="K578" s="4">
        <v>0.82769999999999999</v>
      </c>
      <c r="L578" s="4">
        <v>10.6319</v>
      </c>
      <c r="M578" s="4">
        <v>3.2502</v>
      </c>
      <c r="N578" s="4">
        <v>4.3865999999999996</v>
      </c>
      <c r="O578" s="4">
        <v>0</v>
      </c>
      <c r="P578" s="4">
        <v>4.4000000000000004</v>
      </c>
      <c r="Q578" s="4">
        <v>3.4169999999999998</v>
      </c>
      <c r="R578" s="4">
        <v>0</v>
      </c>
      <c r="S578" s="4">
        <v>3.4</v>
      </c>
      <c r="T578" s="4">
        <v>208.96379999999999</v>
      </c>
      <c r="W578" s="4">
        <v>0</v>
      </c>
      <c r="X578" s="4">
        <v>0</v>
      </c>
      <c r="Y578" s="4">
        <v>11.2</v>
      </c>
      <c r="Z578" s="4">
        <v>861</v>
      </c>
      <c r="AA578" s="4">
        <v>877</v>
      </c>
      <c r="AB578" s="4">
        <v>839</v>
      </c>
      <c r="AC578" s="4">
        <v>92</v>
      </c>
      <c r="AD578" s="4">
        <v>14.62</v>
      </c>
      <c r="AE578" s="4">
        <v>0.34</v>
      </c>
      <c r="AF578" s="4">
        <v>992</v>
      </c>
      <c r="AG578" s="4">
        <v>-7</v>
      </c>
      <c r="AH578" s="4">
        <v>8</v>
      </c>
      <c r="AI578" s="4">
        <v>27</v>
      </c>
      <c r="AJ578" s="4">
        <v>136.30000000000001</v>
      </c>
      <c r="AK578" s="4">
        <v>131.30000000000001</v>
      </c>
      <c r="AL578" s="4">
        <v>4.4000000000000004</v>
      </c>
      <c r="AM578" s="4">
        <v>142</v>
      </c>
      <c r="AN578" s="4" t="s">
        <v>155</v>
      </c>
      <c r="AO578" s="4">
        <v>1</v>
      </c>
      <c r="AP578" s="5">
        <v>0.83712962962962967</v>
      </c>
      <c r="AQ578" s="4">
        <v>47.158538</v>
      </c>
      <c r="AR578" s="4">
        <v>-88.484889999999993</v>
      </c>
      <c r="AS578" s="4">
        <v>310</v>
      </c>
      <c r="AT578" s="4">
        <v>25.7</v>
      </c>
      <c r="AU578" s="4">
        <v>12</v>
      </c>
      <c r="AV578" s="4">
        <v>9</v>
      </c>
      <c r="AW578" s="4" t="s">
        <v>430</v>
      </c>
      <c r="AX578" s="4">
        <v>1.4583999999999999</v>
      </c>
      <c r="AY578" s="4">
        <v>1.4</v>
      </c>
      <c r="AZ578" s="4">
        <v>2.2000000000000002</v>
      </c>
      <c r="BA578" s="4">
        <v>11.154</v>
      </c>
      <c r="BB578" s="4">
        <v>9.7899999999999991</v>
      </c>
      <c r="BC578" s="4">
        <v>0.88</v>
      </c>
      <c r="BD578" s="4">
        <v>20.821999999999999</v>
      </c>
      <c r="BE578" s="4">
        <v>1849.163</v>
      </c>
      <c r="BF578" s="4">
        <v>359.78800000000001</v>
      </c>
      <c r="BG578" s="4">
        <v>0.08</v>
      </c>
      <c r="BH578" s="4">
        <v>0</v>
      </c>
      <c r="BI578" s="4">
        <v>0.08</v>
      </c>
      <c r="BJ578" s="4">
        <v>6.2E-2</v>
      </c>
      <c r="BK578" s="4">
        <v>0</v>
      </c>
      <c r="BL578" s="4">
        <v>6.2E-2</v>
      </c>
      <c r="BM578" s="4">
        <v>1.5069999999999999</v>
      </c>
      <c r="BQ578" s="4">
        <v>0</v>
      </c>
      <c r="BR578" s="4">
        <v>0.124972</v>
      </c>
      <c r="BS578" s="4">
        <v>-5</v>
      </c>
      <c r="BT578" s="4">
        <v>6.0000000000000001E-3</v>
      </c>
      <c r="BU578" s="4">
        <v>3.0540029999999998</v>
      </c>
      <c r="BV578" s="4">
        <v>0.1212</v>
      </c>
    </row>
    <row r="579" spans="1:74" x14ac:dyDescent="0.25">
      <c r="A579" s="2">
        <v>42804</v>
      </c>
      <c r="B579" s="3">
        <v>0.6288450347222222</v>
      </c>
      <c r="C579" s="4">
        <v>13.097</v>
      </c>
      <c r="D579" s="4">
        <v>3.3551000000000002</v>
      </c>
      <c r="E579" s="4">
        <v>33551.351792000001</v>
      </c>
      <c r="F579" s="4">
        <v>5.4</v>
      </c>
      <c r="G579" s="4">
        <v>-18.5</v>
      </c>
      <c r="H579" s="4">
        <v>160.6</v>
      </c>
      <c r="J579" s="4">
        <v>0</v>
      </c>
      <c r="K579" s="4">
        <v>0.83160000000000001</v>
      </c>
      <c r="L579" s="4">
        <v>10.8917</v>
      </c>
      <c r="M579" s="4">
        <v>2.7902</v>
      </c>
      <c r="N579" s="4">
        <v>4.4907000000000004</v>
      </c>
      <c r="O579" s="4">
        <v>0</v>
      </c>
      <c r="P579" s="4">
        <v>4.5</v>
      </c>
      <c r="Q579" s="4">
        <v>3.4981</v>
      </c>
      <c r="R579" s="4">
        <v>0</v>
      </c>
      <c r="S579" s="4">
        <v>3.5</v>
      </c>
      <c r="T579" s="4">
        <v>160.6396</v>
      </c>
      <c r="W579" s="4">
        <v>0</v>
      </c>
      <c r="X579" s="4">
        <v>0</v>
      </c>
      <c r="Y579" s="4">
        <v>11.3</v>
      </c>
      <c r="Z579" s="4">
        <v>861</v>
      </c>
      <c r="AA579" s="4">
        <v>878</v>
      </c>
      <c r="AB579" s="4">
        <v>839</v>
      </c>
      <c r="AC579" s="4">
        <v>92</v>
      </c>
      <c r="AD579" s="4">
        <v>14.62</v>
      </c>
      <c r="AE579" s="4">
        <v>0.34</v>
      </c>
      <c r="AF579" s="4">
        <v>992</v>
      </c>
      <c r="AG579" s="4">
        <v>-7</v>
      </c>
      <c r="AH579" s="4">
        <v>8</v>
      </c>
      <c r="AI579" s="4">
        <v>27</v>
      </c>
      <c r="AJ579" s="4">
        <v>137</v>
      </c>
      <c r="AK579" s="4">
        <v>132.30000000000001</v>
      </c>
      <c r="AL579" s="4">
        <v>4.5</v>
      </c>
      <c r="AM579" s="4">
        <v>142</v>
      </c>
      <c r="AN579" s="4" t="s">
        <v>155</v>
      </c>
      <c r="AO579" s="4">
        <v>1</v>
      </c>
      <c r="AP579" s="5">
        <v>0.83714120370370371</v>
      </c>
      <c r="AQ579" s="4">
        <v>47.158535999999998</v>
      </c>
      <c r="AR579" s="4">
        <v>-88.484752</v>
      </c>
      <c r="AS579" s="4">
        <v>309.8</v>
      </c>
      <c r="AT579" s="4">
        <v>24.2</v>
      </c>
      <c r="AU579" s="4">
        <v>12</v>
      </c>
      <c r="AV579" s="4">
        <v>9</v>
      </c>
      <c r="AW579" s="4" t="s">
        <v>430</v>
      </c>
      <c r="AX579" s="4">
        <v>1.5416000000000001</v>
      </c>
      <c r="AY579" s="4">
        <v>1.1168</v>
      </c>
      <c r="AZ579" s="4">
        <v>2.2707999999999999</v>
      </c>
      <c r="BA579" s="4">
        <v>11.154</v>
      </c>
      <c r="BB579" s="4">
        <v>10.039999999999999</v>
      </c>
      <c r="BC579" s="4">
        <v>0.9</v>
      </c>
      <c r="BD579" s="4">
        <v>20.248000000000001</v>
      </c>
      <c r="BE579" s="4">
        <v>1922.7950000000001</v>
      </c>
      <c r="BF579" s="4">
        <v>313.50700000000001</v>
      </c>
      <c r="BG579" s="4">
        <v>8.3000000000000004E-2</v>
      </c>
      <c r="BH579" s="4">
        <v>0</v>
      </c>
      <c r="BI579" s="4">
        <v>8.3000000000000004E-2</v>
      </c>
      <c r="BJ579" s="4">
        <v>6.5000000000000002E-2</v>
      </c>
      <c r="BK579" s="4">
        <v>0</v>
      </c>
      <c r="BL579" s="4">
        <v>6.5000000000000002E-2</v>
      </c>
      <c r="BM579" s="4">
        <v>1.1758999999999999</v>
      </c>
      <c r="BQ579" s="4">
        <v>0</v>
      </c>
      <c r="BR579" s="4">
        <v>0.15183099999999999</v>
      </c>
      <c r="BS579" s="4">
        <v>-5</v>
      </c>
      <c r="BT579" s="4">
        <v>6.2769999999999996E-3</v>
      </c>
      <c r="BU579" s="4">
        <v>3.7103700000000002</v>
      </c>
      <c r="BV579" s="4">
        <v>0.12679499999999999</v>
      </c>
    </row>
    <row r="580" spans="1:74" x14ac:dyDescent="0.25">
      <c r="A580" s="2">
        <v>42804</v>
      </c>
      <c r="B580" s="3">
        <v>0.62885660879629623</v>
      </c>
      <c r="C580" s="4">
        <v>13.353999999999999</v>
      </c>
      <c r="D580" s="4">
        <v>2.7387000000000001</v>
      </c>
      <c r="E580" s="4">
        <v>27386.856678</v>
      </c>
      <c r="F580" s="4">
        <v>5.4</v>
      </c>
      <c r="G580" s="4">
        <v>-18.600000000000001</v>
      </c>
      <c r="H580" s="4">
        <v>180.3</v>
      </c>
      <c r="J580" s="4">
        <v>0</v>
      </c>
      <c r="K580" s="4">
        <v>0.83589999999999998</v>
      </c>
      <c r="L580" s="4">
        <v>11.162699999999999</v>
      </c>
      <c r="M580" s="4">
        <v>2.2892999999999999</v>
      </c>
      <c r="N580" s="4">
        <v>4.5138999999999996</v>
      </c>
      <c r="O580" s="4">
        <v>0</v>
      </c>
      <c r="P580" s="4">
        <v>4.5</v>
      </c>
      <c r="Q580" s="4">
        <v>3.5162</v>
      </c>
      <c r="R580" s="4">
        <v>0</v>
      </c>
      <c r="S580" s="4">
        <v>3.5</v>
      </c>
      <c r="T580" s="4">
        <v>180.32509999999999</v>
      </c>
      <c r="W580" s="4">
        <v>0</v>
      </c>
      <c r="X580" s="4">
        <v>0</v>
      </c>
      <c r="Y580" s="4">
        <v>11.4</v>
      </c>
      <c r="Z580" s="4">
        <v>862</v>
      </c>
      <c r="AA580" s="4">
        <v>877</v>
      </c>
      <c r="AB580" s="4">
        <v>839</v>
      </c>
      <c r="AC580" s="4">
        <v>92</v>
      </c>
      <c r="AD580" s="4">
        <v>14.62</v>
      </c>
      <c r="AE580" s="4">
        <v>0.34</v>
      </c>
      <c r="AF580" s="4">
        <v>992</v>
      </c>
      <c r="AG580" s="4">
        <v>-7</v>
      </c>
      <c r="AH580" s="4">
        <v>8</v>
      </c>
      <c r="AI580" s="4">
        <v>27</v>
      </c>
      <c r="AJ580" s="4">
        <v>137</v>
      </c>
      <c r="AK580" s="4">
        <v>132.69999999999999</v>
      </c>
      <c r="AL580" s="4">
        <v>4.7</v>
      </c>
      <c r="AM580" s="4">
        <v>142</v>
      </c>
      <c r="AN580" s="4" t="s">
        <v>155</v>
      </c>
      <c r="AO580" s="4">
        <v>1</v>
      </c>
      <c r="AP580" s="5">
        <v>0.83715277777777775</v>
      </c>
      <c r="AQ580" s="4">
        <v>47.158546999999999</v>
      </c>
      <c r="AR580" s="4">
        <v>-88.484626000000006</v>
      </c>
      <c r="AS580" s="4">
        <v>309.60000000000002</v>
      </c>
      <c r="AT580" s="4">
        <v>22.7</v>
      </c>
      <c r="AU580" s="4">
        <v>12</v>
      </c>
      <c r="AV580" s="4">
        <v>9</v>
      </c>
      <c r="AW580" s="4" t="s">
        <v>430</v>
      </c>
      <c r="AX580" s="4">
        <v>1.6</v>
      </c>
      <c r="AY580" s="4">
        <v>1.3540000000000001</v>
      </c>
      <c r="AZ580" s="4">
        <v>2.5832000000000002</v>
      </c>
      <c r="BA580" s="4">
        <v>11.154</v>
      </c>
      <c r="BB580" s="4">
        <v>10.31</v>
      </c>
      <c r="BC580" s="4">
        <v>0.92</v>
      </c>
      <c r="BD580" s="4">
        <v>19.63</v>
      </c>
      <c r="BE580" s="4">
        <v>2004.0940000000001</v>
      </c>
      <c r="BF580" s="4">
        <v>261.59399999999999</v>
      </c>
      <c r="BG580" s="4">
        <v>8.5000000000000006E-2</v>
      </c>
      <c r="BH580" s="4">
        <v>0</v>
      </c>
      <c r="BI580" s="4">
        <v>8.5000000000000006E-2</v>
      </c>
      <c r="BJ580" s="4">
        <v>6.6000000000000003E-2</v>
      </c>
      <c r="BK580" s="4">
        <v>0</v>
      </c>
      <c r="BL580" s="4">
        <v>6.6000000000000003E-2</v>
      </c>
      <c r="BM580" s="4">
        <v>1.3424</v>
      </c>
      <c r="BQ580" s="4">
        <v>0</v>
      </c>
      <c r="BR580" s="4">
        <v>0.14901400000000001</v>
      </c>
      <c r="BS580" s="4">
        <v>-5</v>
      </c>
      <c r="BT580" s="4">
        <v>6.7229999999999998E-3</v>
      </c>
      <c r="BU580" s="4">
        <v>3.6415299999999999</v>
      </c>
      <c r="BV580" s="4">
        <v>0.13580500000000001</v>
      </c>
    </row>
    <row r="581" spans="1:74" x14ac:dyDescent="0.25">
      <c r="A581" s="2">
        <v>42804</v>
      </c>
      <c r="B581" s="3">
        <v>0.62886818287037038</v>
      </c>
      <c r="C581" s="4">
        <v>13.474</v>
      </c>
      <c r="D581" s="4">
        <v>2.6162999999999998</v>
      </c>
      <c r="E581" s="4">
        <v>26162.950257</v>
      </c>
      <c r="F581" s="4">
        <v>5.4</v>
      </c>
      <c r="G581" s="4">
        <v>-19.899999999999999</v>
      </c>
      <c r="H581" s="4">
        <v>161</v>
      </c>
      <c r="J581" s="4">
        <v>0</v>
      </c>
      <c r="K581" s="4">
        <v>0.83609999999999995</v>
      </c>
      <c r="L581" s="4">
        <v>11.266400000000001</v>
      </c>
      <c r="M581" s="4">
        <v>2.1876000000000002</v>
      </c>
      <c r="N581" s="4">
        <v>4.5007000000000001</v>
      </c>
      <c r="O581" s="4">
        <v>0</v>
      </c>
      <c r="P581" s="4">
        <v>4.5</v>
      </c>
      <c r="Q581" s="4">
        <v>3.5059</v>
      </c>
      <c r="R581" s="4">
        <v>0</v>
      </c>
      <c r="S581" s="4">
        <v>3.5</v>
      </c>
      <c r="T581" s="4">
        <v>160.98429999999999</v>
      </c>
      <c r="W581" s="4">
        <v>0</v>
      </c>
      <c r="X581" s="4">
        <v>0</v>
      </c>
      <c r="Y581" s="4">
        <v>11.4</v>
      </c>
      <c r="Z581" s="4">
        <v>861</v>
      </c>
      <c r="AA581" s="4">
        <v>874</v>
      </c>
      <c r="AB581" s="4">
        <v>840</v>
      </c>
      <c r="AC581" s="4">
        <v>92</v>
      </c>
      <c r="AD581" s="4">
        <v>14.62</v>
      </c>
      <c r="AE581" s="4">
        <v>0.34</v>
      </c>
      <c r="AF581" s="4">
        <v>992</v>
      </c>
      <c r="AG581" s="4">
        <v>-7</v>
      </c>
      <c r="AH581" s="4">
        <v>8.2769999999999992</v>
      </c>
      <c r="AI581" s="4">
        <v>27</v>
      </c>
      <c r="AJ581" s="4">
        <v>137</v>
      </c>
      <c r="AK581" s="4">
        <v>131.69999999999999</v>
      </c>
      <c r="AL581" s="4">
        <v>4.5999999999999996</v>
      </c>
      <c r="AM581" s="4">
        <v>142</v>
      </c>
      <c r="AN581" s="4" t="s">
        <v>155</v>
      </c>
      <c r="AO581" s="4">
        <v>1</v>
      </c>
      <c r="AP581" s="5">
        <v>0.83716435185185178</v>
      </c>
      <c r="AQ581" s="4">
        <v>47.158569999999997</v>
      </c>
      <c r="AR581" s="4">
        <v>-88.484506999999994</v>
      </c>
      <c r="AS581" s="4">
        <v>309.60000000000002</v>
      </c>
      <c r="AT581" s="4">
        <v>21.5</v>
      </c>
      <c r="AU581" s="4">
        <v>12</v>
      </c>
      <c r="AV581" s="4">
        <v>9</v>
      </c>
      <c r="AW581" s="4" t="s">
        <v>430</v>
      </c>
      <c r="AX581" s="4">
        <v>2.0956000000000001</v>
      </c>
      <c r="AY581" s="4">
        <v>1.1459999999999999</v>
      </c>
      <c r="AZ581" s="4">
        <v>3.0539999999999998</v>
      </c>
      <c r="BA581" s="4">
        <v>11.154</v>
      </c>
      <c r="BB581" s="4">
        <v>10.33</v>
      </c>
      <c r="BC581" s="4">
        <v>0.93</v>
      </c>
      <c r="BD581" s="4">
        <v>19.599</v>
      </c>
      <c r="BE581" s="4">
        <v>2022.71</v>
      </c>
      <c r="BF581" s="4">
        <v>249.96899999999999</v>
      </c>
      <c r="BG581" s="4">
        <v>8.5000000000000006E-2</v>
      </c>
      <c r="BH581" s="4">
        <v>0</v>
      </c>
      <c r="BI581" s="4">
        <v>8.5000000000000006E-2</v>
      </c>
      <c r="BJ581" s="4">
        <v>6.6000000000000003E-2</v>
      </c>
      <c r="BK581" s="4">
        <v>0</v>
      </c>
      <c r="BL581" s="4">
        <v>6.6000000000000003E-2</v>
      </c>
      <c r="BM581" s="4">
        <v>1.1983999999999999</v>
      </c>
      <c r="BQ581" s="4">
        <v>0</v>
      </c>
      <c r="BR581" s="4">
        <v>0.141817</v>
      </c>
      <c r="BS581" s="4">
        <v>-5</v>
      </c>
      <c r="BT581" s="4">
        <v>6.0000000000000001E-3</v>
      </c>
      <c r="BU581" s="4">
        <v>3.4656530000000001</v>
      </c>
      <c r="BV581" s="4">
        <v>0.1212</v>
      </c>
    </row>
    <row r="582" spans="1:74" x14ac:dyDescent="0.25">
      <c r="A582" s="2">
        <v>42804</v>
      </c>
      <c r="B582" s="3">
        <v>0.62887975694444442</v>
      </c>
      <c r="C582" s="4">
        <v>13.561</v>
      </c>
      <c r="D582" s="4">
        <v>2.1414</v>
      </c>
      <c r="E582" s="4">
        <v>21413.904282</v>
      </c>
      <c r="F582" s="4">
        <v>5.3</v>
      </c>
      <c r="G582" s="4">
        <v>-25.5</v>
      </c>
      <c r="H582" s="4">
        <v>180.3</v>
      </c>
      <c r="J582" s="4">
        <v>0</v>
      </c>
      <c r="K582" s="4">
        <v>0.84019999999999995</v>
      </c>
      <c r="L582" s="4">
        <v>11.393700000000001</v>
      </c>
      <c r="M582" s="4">
        <v>1.7991999999999999</v>
      </c>
      <c r="N582" s="4">
        <v>4.4386999999999999</v>
      </c>
      <c r="O582" s="4">
        <v>0</v>
      </c>
      <c r="P582" s="4">
        <v>4.4000000000000004</v>
      </c>
      <c r="Q582" s="4">
        <v>3.4575</v>
      </c>
      <c r="R582" s="4">
        <v>0</v>
      </c>
      <c r="S582" s="4">
        <v>3.5</v>
      </c>
      <c r="T582" s="4">
        <v>180.3013</v>
      </c>
      <c r="W582" s="4">
        <v>0</v>
      </c>
      <c r="X582" s="4">
        <v>0</v>
      </c>
      <c r="Y582" s="4">
        <v>11.3</v>
      </c>
      <c r="Z582" s="4">
        <v>862</v>
      </c>
      <c r="AA582" s="4">
        <v>875</v>
      </c>
      <c r="AB582" s="4">
        <v>841</v>
      </c>
      <c r="AC582" s="4">
        <v>92</v>
      </c>
      <c r="AD582" s="4">
        <v>14.62</v>
      </c>
      <c r="AE582" s="4">
        <v>0.34</v>
      </c>
      <c r="AF582" s="4">
        <v>992</v>
      </c>
      <c r="AG582" s="4">
        <v>-7</v>
      </c>
      <c r="AH582" s="4">
        <v>9</v>
      </c>
      <c r="AI582" s="4">
        <v>27</v>
      </c>
      <c r="AJ582" s="4">
        <v>137</v>
      </c>
      <c r="AK582" s="4">
        <v>131.30000000000001</v>
      </c>
      <c r="AL582" s="4">
        <v>4.2</v>
      </c>
      <c r="AM582" s="4">
        <v>142</v>
      </c>
      <c r="AN582" s="4" t="s">
        <v>155</v>
      </c>
      <c r="AO582" s="4">
        <v>1</v>
      </c>
      <c r="AP582" s="5">
        <v>0.83717592592592593</v>
      </c>
      <c r="AQ582" s="4">
        <v>47.158608999999998</v>
      </c>
      <c r="AR582" s="4">
        <v>-88.484399999999994</v>
      </c>
      <c r="AS582" s="4">
        <v>309.5</v>
      </c>
      <c r="AT582" s="4">
        <v>20.6</v>
      </c>
      <c r="AU582" s="4">
        <v>12</v>
      </c>
      <c r="AV582" s="4">
        <v>9</v>
      </c>
      <c r="AW582" s="4" t="s">
        <v>430</v>
      </c>
      <c r="AX582" s="4">
        <v>2.5124</v>
      </c>
      <c r="AY582" s="4">
        <v>1</v>
      </c>
      <c r="AZ582" s="4">
        <v>3.4123999999999999</v>
      </c>
      <c r="BA582" s="4">
        <v>11.154</v>
      </c>
      <c r="BB582" s="4">
        <v>10.62</v>
      </c>
      <c r="BC582" s="4">
        <v>0.95</v>
      </c>
      <c r="BD582" s="4">
        <v>19.021999999999998</v>
      </c>
      <c r="BE582" s="4">
        <v>2085.828</v>
      </c>
      <c r="BF582" s="4">
        <v>209.63300000000001</v>
      </c>
      <c r="BG582" s="4">
        <v>8.5000000000000006E-2</v>
      </c>
      <c r="BH582" s="4">
        <v>0</v>
      </c>
      <c r="BI582" s="4">
        <v>8.5000000000000006E-2</v>
      </c>
      <c r="BJ582" s="4">
        <v>6.6000000000000003E-2</v>
      </c>
      <c r="BK582" s="4">
        <v>0</v>
      </c>
      <c r="BL582" s="4">
        <v>6.6000000000000003E-2</v>
      </c>
      <c r="BM582" s="4">
        <v>1.3686</v>
      </c>
      <c r="BQ582" s="4">
        <v>0</v>
      </c>
      <c r="BR582" s="4">
        <v>0.16447899999999999</v>
      </c>
      <c r="BS582" s="4">
        <v>-5</v>
      </c>
      <c r="BT582" s="4">
        <v>6.0000000000000001E-3</v>
      </c>
      <c r="BU582" s="4">
        <v>4.0194559999999999</v>
      </c>
      <c r="BV582" s="4">
        <v>0.1212</v>
      </c>
    </row>
    <row r="583" spans="1:74" x14ac:dyDescent="0.25">
      <c r="A583" s="2">
        <v>42804</v>
      </c>
      <c r="B583" s="3">
        <v>0.62889133101851857</v>
      </c>
      <c r="C583" s="4">
        <v>13.779</v>
      </c>
      <c r="D583" s="4">
        <v>1.3948</v>
      </c>
      <c r="E583" s="4">
        <v>13948.357488</v>
      </c>
      <c r="F583" s="4">
        <v>5.2</v>
      </c>
      <c r="G583" s="4">
        <v>-25.5</v>
      </c>
      <c r="H583" s="4">
        <v>170.5</v>
      </c>
      <c r="J583" s="4">
        <v>0</v>
      </c>
      <c r="K583" s="4">
        <v>0.84609999999999996</v>
      </c>
      <c r="L583" s="4">
        <v>11.6577</v>
      </c>
      <c r="M583" s="4">
        <v>1.1800999999999999</v>
      </c>
      <c r="N583" s="4">
        <v>4.3994999999999997</v>
      </c>
      <c r="O583" s="4">
        <v>0</v>
      </c>
      <c r="P583" s="4">
        <v>4.4000000000000004</v>
      </c>
      <c r="Q583" s="4">
        <v>3.427</v>
      </c>
      <c r="R583" s="4">
        <v>0</v>
      </c>
      <c r="S583" s="4">
        <v>3.4</v>
      </c>
      <c r="T583" s="4">
        <v>170.5187</v>
      </c>
      <c r="W583" s="4">
        <v>0</v>
      </c>
      <c r="X583" s="4">
        <v>0</v>
      </c>
      <c r="Y583" s="4">
        <v>11.4</v>
      </c>
      <c r="Z583" s="4">
        <v>862</v>
      </c>
      <c r="AA583" s="4">
        <v>876</v>
      </c>
      <c r="AB583" s="4">
        <v>841</v>
      </c>
      <c r="AC583" s="4">
        <v>92</v>
      </c>
      <c r="AD583" s="4">
        <v>14.62</v>
      </c>
      <c r="AE583" s="4">
        <v>0.34</v>
      </c>
      <c r="AF583" s="4">
        <v>992</v>
      </c>
      <c r="AG583" s="4">
        <v>-7</v>
      </c>
      <c r="AH583" s="4">
        <v>9</v>
      </c>
      <c r="AI583" s="4">
        <v>27</v>
      </c>
      <c r="AJ583" s="4">
        <v>137</v>
      </c>
      <c r="AK583" s="4">
        <v>132</v>
      </c>
      <c r="AL583" s="4">
        <v>4.3</v>
      </c>
      <c r="AM583" s="4">
        <v>142</v>
      </c>
      <c r="AN583" s="4" t="s">
        <v>155</v>
      </c>
      <c r="AO583" s="4">
        <v>1</v>
      </c>
      <c r="AP583" s="5">
        <v>0.83718750000000008</v>
      </c>
      <c r="AQ583" s="4">
        <v>47.158670000000001</v>
      </c>
      <c r="AR583" s="4">
        <v>-88.484311000000005</v>
      </c>
      <c r="AS583" s="4">
        <v>309.3</v>
      </c>
      <c r="AT583" s="4">
        <v>20.399999999999999</v>
      </c>
      <c r="AU583" s="4">
        <v>12</v>
      </c>
      <c r="AV583" s="4">
        <v>9</v>
      </c>
      <c r="AW583" s="4" t="s">
        <v>430</v>
      </c>
      <c r="AX583" s="4">
        <v>2.6</v>
      </c>
      <c r="AY583" s="4">
        <v>1</v>
      </c>
      <c r="AZ583" s="4">
        <v>3.5</v>
      </c>
      <c r="BA583" s="4">
        <v>11.154</v>
      </c>
      <c r="BB583" s="4">
        <v>11.05</v>
      </c>
      <c r="BC583" s="4">
        <v>0.99</v>
      </c>
      <c r="BD583" s="4">
        <v>18.195</v>
      </c>
      <c r="BE583" s="4">
        <v>2193.4659999999999</v>
      </c>
      <c r="BF583" s="4">
        <v>141.32599999999999</v>
      </c>
      <c r="BG583" s="4">
        <v>8.6999999999999994E-2</v>
      </c>
      <c r="BH583" s="4">
        <v>0</v>
      </c>
      <c r="BI583" s="4">
        <v>8.6999999999999994E-2</v>
      </c>
      <c r="BJ583" s="4">
        <v>6.8000000000000005E-2</v>
      </c>
      <c r="BK583" s="4">
        <v>0</v>
      </c>
      <c r="BL583" s="4">
        <v>6.8000000000000005E-2</v>
      </c>
      <c r="BM583" s="4">
        <v>1.3304</v>
      </c>
      <c r="BQ583" s="4">
        <v>0</v>
      </c>
      <c r="BR583" s="4">
        <v>0.20145099999999999</v>
      </c>
      <c r="BS583" s="4">
        <v>-5</v>
      </c>
      <c r="BT583" s="4">
        <v>6.2769999999999996E-3</v>
      </c>
      <c r="BU583" s="4">
        <v>4.9229589999999996</v>
      </c>
      <c r="BV583" s="4">
        <v>0.12679499999999999</v>
      </c>
    </row>
    <row r="584" spans="1:74" x14ac:dyDescent="0.25">
      <c r="A584" s="2">
        <v>42804</v>
      </c>
      <c r="B584" s="3">
        <v>0.62890290509259261</v>
      </c>
      <c r="C584" s="4">
        <v>13.891999999999999</v>
      </c>
      <c r="D584" s="4">
        <v>0.69020000000000004</v>
      </c>
      <c r="E584" s="4">
        <v>6901.9948850000001</v>
      </c>
      <c r="F584" s="4">
        <v>5.4</v>
      </c>
      <c r="G584" s="4">
        <v>-14.9</v>
      </c>
      <c r="H584" s="4">
        <v>89.6</v>
      </c>
      <c r="J584" s="4">
        <v>0</v>
      </c>
      <c r="K584" s="4">
        <v>0.85250000000000004</v>
      </c>
      <c r="L584" s="4">
        <v>11.8429</v>
      </c>
      <c r="M584" s="4">
        <v>0.58840000000000003</v>
      </c>
      <c r="N584" s="4">
        <v>4.6032999999999999</v>
      </c>
      <c r="O584" s="4">
        <v>0</v>
      </c>
      <c r="P584" s="4">
        <v>4.5999999999999996</v>
      </c>
      <c r="Q584" s="4">
        <v>3.5857999999999999</v>
      </c>
      <c r="R584" s="4">
        <v>0</v>
      </c>
      <c r="S584" s="4">
        <v>3.6</v>
      </c>
      <c r="T584" s="4">
        <v>89.587400000000002</v>
      </c>
      <c r="W584" s="4">
        <v>0</v>
      </c>
      <c r="X584" s="4">
        <v>0</v>
      </c>
      <c r="Y584" s="4">
        <v>11.4</v>
      </c>
      <c r="Z584" s="4">
        <v>863</v>
      </c>
      <c r="AA584" s="4">
        <v>877</v>
      </c>
      <c r="AB584" s="4">
        <v>840</v>
      </c>
      <c r="AC584" s="4">
        <v>92</v>
      </c>
      <c r="AD584" s="4">
        <v>14.62</v>
      </c>
      <c r="AE584" s="4">
        <v>0.34</v>
      </c>
      <c r="AF584" s="4">
        <v>992</v>
      </c>
      <c r="AG584" s="4">
        <v>-7</v>
      </c>
      <c r="AH584" s="4">
        <v>8.7230000000000008</v>
      </c>
      <c r="AI584" s="4">
        <v>27</v>
      </c>
      <c r="AJ584" s="4">
        <v>137</v>
      </c>
      <c r="AK584" s="4">
        <v>132</v>
      </c>
      <c r="AL584" s="4">
        <v>4.5</v>
      </c>
      <c r="AM584" s="4">
        <v>142</v>
      </c>
      <c r="AN584" s="4" t="s">
        <v>155</v>
      </c>
      <c r="AO584" s="4">
        <v>1</v>
      </c>
      <c r="AP584" s="5">
        <v>0.83719907407407401</v>
      </c>
      <c r="AQ584" s="4">
        <v>47.158738</v>
      </c>
      <c r="AR584" s="4">
        <v>-88.484234000000001</v>
      </c>
      <c r="AS584" s="4">
        <v>309</v>
      </c>
      <c r="AT584" s="4">
        <v>20.9</v>
      </c>
      <c r="AU584" s="4">
        <v>12</v>
      </c>
      <c r="AV584" s="4">
        <v>9</v>
      </c>
      <c r="AW584" s="4" t="s">
        <v>430</v>
      </c>
      <c r="AX584" s="4">
        <v>1.8919999999999999</v>
      </c>
      <c r="AY584" s="4">
        <v>1.1415999999999999</v>
      </c>
      <c r="AZ584" s="4">
        <v>3.3584000000000001</v>
      </c>
      <c r="BA584" s="4">
        <v>11.154</v>
      </c>
      <c r="BB584" s="4">
        <v>11.55</v>
      </c>
      <c r="BC584" s="4">
        <v>1.04</v>
      </c>
      <c r="BD584" s="4">
        <v>17.306999999999999</v>
      </c>
      <c r="BE584" s="4">
        <v>2302.8429999999998</v>
      </c>
      <c r="BF584" s="4">
        <v>72.817999999999998</v>
      </c>
      <c r="BG584" s="4">
        <v>9.4E-2</v>
      </c>
      <c r="BH584" s="4">
        <v>0</v>
      </c>
      <c r="BI584" s="4">
        <v>9.4E-2</v>
      </c>
      <c r="BJ584" s="4">
        <v>7.2999999999999995E-2</v>
      </c>
      <c r="BK584" s="4">
        <v>0</v>
      </c>
      <c r="BL584" s="4">
        <v>7.2999999999999995E-2</v>
      </c>
      <c r="BM584" s="4">
        <v>0.72230000000000005</v>
      </c>
      <c r="BQ584" s="4">
        <v>0</v>
      </c>
      <c r="BR584" s="4">
        <v>0.247831</v>
      </c>
      <c r="BS584" s="4">
        <v>-5</v>
      </c>
      <c r="BT584" s="4">
        <v>6.7229999999999998E-3</v>
      </c>
      <c r="BU584" s="4">
        <v>6.0563700000000003</v>
      </c>
      <c r="BV584" s="4">
        <v>0.13580500000000001</v>
      </c>
    </row>
    <row r="585" spans="1:74" x14ac:dyDescent="0.25">
      <c r="A585" s="2">
        <v>42804</v>
      </c>
      <c r="B585" s="3">
        <v>0.62891447916666665</v>
      </c>
      <c r="C585" s="4">
        <v>13.923</v>
      </c>
      <c r="D585" s="4">
        <v>0.33079999999999998</v>
      </c>
      <c r="E585" s="4">
        <v>3308.462164</v>
      </c>
      <c r="F585" s="4">
        <v>5.3</v>
      </c>
      <c r="G585" s="4">
        <v>-19.399999999999999</v>
      </c>
      <c r="H585" s="4">
        <v>79.8</v>
      </c>
      <c r="J585" s="4">
        <v>0</v>
      </c>
      <c r="K585" s="4">
        <v>0.85599999999999998</v>
      </c>
      <c r="L585" s="4">
        <v>11.918100000000001</v>
      </c>
      <c r="M585" s="4">
        <v>0.28320000000000001</v>
      </c>
      <c r="N585" s="4">
        <v>4.5366999999999997</v>
      </c>
      <c r="O585" s="4">
        <v>0</v>
      </c>
      <c r="P585" s="4">
        <v>4.5</v>
      </c>
      <c r="Q585" s="4">
        <v>3.5339</v>
      </c>
      <c r="R585" s="4">
        <v>0</v>
      </c>
      <c r="S585" s="4">
        <v>3.5</v>
      </c>
      <c r="T585" s="4">
        <v>79.813100000000006</v>
      </c>
      <c r="W585" s="4">
        <v>0</v>
      </c>
      <c r="X585" s="4">
        <v>0</v>
      </c>
      <c r="Y585" s="4">
        <v>11.4</v>
      </c>
      <c r="Z585" s="4">
        <v>863</v>
      </c>
      <c r="AA585" s="4">
        <v>877</v>
      </c>
      <c r="AB585" s="4">
        <v>842</v>
      </c>
      <c r="AC585" s="4">
        <v>92</v>
      </c>
      <c r="AD585" s="4">
        <v>14.62</v>
      </c>
      <c r="AE585" s="4">
        <v>0.34</v>
      </c>
      <c r="AF585" s="4">
        <v>992</v>
      </c>
      <c r="AG585" s="4">
        <v>-7</v>
      </c>
      <c r="AH585" s="4">
        <v>8</v>
      </c>
      <c r="AI585" s="4">
        <v>27</v>
      </c>
      <c r="AJ585" s="4">
        <v>137</v>
      </c>
      <c r="AK585" s="4">
        <v>131.69999999999999</v>
      </c>
      <c r="AL585" s="4">
        <v>4.7</v>
      </c>
      <c r="AM585" s="4">
        <v>142</v>
      </c>
      <c r="AN585" s="4" t="s">
        <v>155</v>
      </c>
      <c r="AO585" s="4">
        <v>1</v>
      </c>
      <c r="AP585" s="5">
        <v>0.83721064814814816</v>
      </c>
      <c r="AQ585" s="4">
        <v>47.158807000000003</v>
      </c>
      <c r="AR585" s="4">
        <v>-88.484159000000005</v>
      </c>
      <c r="AS585" s="4">
        <v>308.8</v>
      </c>
      <c r="AT585" s="4">
        <v>21.1</v>
      </c>
      <c r="AU585" s="4">
        <v>12</v>
      </c>
      <c r="AV585" s="4">
        <v>9</v>
      </c>
      <c r="AW585" s="4" t="s">
        <v>430</v>
      </c>
      <c r="AX585" s="4">
        <v>1.6</v>
      </c>
      <c r="AY585" s="4">
        <v>1.2</v>
      </c>
      <c r="AZ585" s="4">
        <v>3.3</v>
      </c>
      <c r="BA585" s="4">
        <v>11.154</v>
      </c>
      <c r="BB585" s="4">
        <v>11.84</v>
      </c>
      <c r="BC585" s="4">
        <v>1.06</v>
      </c>
      <c r="BD585" s="4">
        <v>16.824999999999999</v>
      </c>
      <c r="BE585" s="4">
        <v>2361.4580000000001</v>
      </c>
      <c r="BF585" s="4">
        <v>35.713999999999999</v>
      </c>
      <c r="BG585" s="4">
        <v>9.4E-2</v>
      </c>
      <c r="BH585" s="4">
        <v>0</v>
      </c>
      <c r="BI585" s="4">
        <v>9.4E-2</v>
      </c>
      <c r="BJ585" s="4">
        <v>7.2999999999999995E-2</v>
      </c>
      <c r="BK585" s="4">
        <v>0</v>
      </c>
      <c r="BL585" s="4">
        <v>7.2999999999999995E-2</v>
      </c>
      <c r="BM585" s="4">
        <v>0.65569999999999995</v>
      </c>
      <c r="BQ585" s="4">
        <v>0</v>
      </c>
      <c r="BR585" s="4">
        <v>0.26135700000000001</v>
      </c>
      <c r="BS585" s="4">
        <v>-5</v>
      </c>
      <c r="BT585" s="4">
        <v>5.7229999999999998E-3</v>
      </c>
      <c r="BU585" s="4">
        <v>6.3869119999999997</v>
      </c>
      <c r="BV585" s="4">
        <v>0.115605</v>
      </c>
    </row>
    <row r="586" spans="1:74" x14ac:dyDescent="0.25">
      <c r="A586" s="2">
        <v>42804</v>
      </c>
      <c r="B586" s="3">
        <v>0.62892605324074069</v>
      </c>
      <c r="C586" s="4">
        <v>13.981</v>
      </c>
      <c r="D586" s="4">
        <v>0.16320000000000001</v>
      </c>
      <c r="E586" s="4">
        <v>1632.3026850000001</v>
      </c>
      <c r="F586" s="4">
        <v>5.3</v>
      </c>
      <c r="G586" s="4">
        <v>-22.2</v>
      </c>
      <c r="H586" s="4">
        <v>37.9</v>
      </c>
      <c r="J586" s="4">
        <v>0</v>
      </c>
      <c r="K586" s="4">
        <v>0.85729999999999995</v>
      </c>
      <c r="L586" s="4">
        <v>11.985200000000001</v>
      </c>
      <c r="M586" s="4">
        <v>0.1399</v>
      </c>
      <c r="N586" s="4">
        <v>4.5434999999999999</v>
      </c>
      <c r="O586" s="4">
        <v>0</v>
      </c>
      <c r="P586" s="4">
        <v>4.5</v>
      </c>
      <c r="Q586" s="4">
        <v>3.5392000000000001</v>
      </c>
      <c r="R586" s="4">
        <v>0</v>
      </c>
      <c r="S586" s="4">
        <v>3.5</v>
      </c>
      <c r="T586" s="4">
        <v>37.8904</v>
      </c>
      <c r="W586" s="4">
        <v>0</v>
      </c>
      <c r="X586" s="4">
        <v>0</v>
      </c>
      <c r="Y586" s="4">
        <v>11.4</v>
      </c>
      <c r="Z586" s="4">
        <v>863</v>
      </c>
      <c r="AA586" s="4">
        <v>875</v>
      </c>
      <c r="AB586" s="4">
        <v>840</v>
      </c>
      <c r="AC586" s="4">
        <v>92</v>
      </c>
      <c r="AD586" s="4">
        <v>14.62</v>
      </c>
      <c r="AE586" s="4">
        <v>0.34</v>
      </c>
      <c r="AF586" s="4">
        <v>992</v>
      </c>
      <c r="AG586" s="4">
        <v>-7</v>
      </c>
      <c r="AH586" s="4">
        <v>8</v>
      </c>
      <c r="AI586" s="4">
        <v>27</v>
      </c>
      <c r="AJ586" s="4">
        <v>137</v>
      </c>
      <c r="AK586" s="4">
        <v>130.69999999999999</v>
      </c>
      <c r="AL586" s="4">
        <v>4.8</v>
      </c>
      <c r="AM586" s="4">
        <v>142</v>
      </c>
      <c r="AN586" s="4" t="s">
        <v>155</v>
      </c>
      <c r="AO586" s="4">
        <v>1</v>
      </c>
      <c r="AP586" s="5">
        <v>0.8372222222222222</v>
      </c>
      <c r="AQ586" s="4">
        <v>47.158875000000002</v>
      </c>
      <c r="AR586" s="4">
        <v>-88.484084999999993</v>
      </c>
      <c r="AS586" s="4">
        <v>308.60000000000002</v>
      </c>
      <c r="AT586" s="4">
        <v>21.1</v>
      </c>
      <c r="AU586" s="4">
        <v>12</v>
      </c>
      <c r="AV586" s="4">
        <v>9</v>
      </c>
      <c r="AW586" s="4" t="s">
        <v>430</v>
      </c>
      <c r="AX586" s="4">
        <v>1.6</v>
      </c>
      <c r="AY586" s="4">
        <v>1.2707710000000001</v>
      </c>
      <c r="AZ586" s="4">
        <v>2.9461460000000002</v>
      </c>
      <c r="BA586" s="4">
        <v>11.154</v>
      </c>
      <c r="BB586" s="4">
        <v>11.95</v>
      </c>
      <c r="BC586" s="4">
        <v>1.07</v>
      </c>
      <c r="BD586" s="4">
        <v>16.651</v>
      </c>
      <c r="BE586" s="4">
        <v>2390.5439999999999</v>
      </c>
      <c r="BF586" s="4">
        <v>17.763999999999999</v>
      </c>
      <c r="BG586" s="4">
        <v>9.5000000000000001E-2</v>
      </c>
      <c r="BH586" s="4">
        <v>0</v>
      </c>
      <c r="BI586" s="4">
        <v>9.5000000000000001E-2</v>
      </c>
      <c r="BJ586" s="4">
        <v>7.3999999999999996E-2</v>
      </c>
      <c r="BK586" s="4">
        <v>0</v>
      </c>
      <c r="BL586" s="4">
        <v>7.3999999999999996E-2</v>
      </c>
      <c r="BM586" s="4">
        <v>0.31340000000000001</v>
      </c>
      <c r="BQ586" s="4">
        <v>0</v>
      </c>
      <c r="BR586" s="4">
        <v>0.30457299999999998</v>
      </c>
      <c r="BS586" s="4">
        <v>-5</v>
      </c>
      <c r="BT586" s="4">
        <v>5.2769999999999996E-3</v>
      </c>
      <c r="BU586" s="4">
        <v>7.4430019999999999</v>
      </c>
      <c r="BV586" s="4">
        <v>0.106595</v>
      </c>
    </row>
    <row r="587" spans="1:74" x14ac:dyDescent="0.25">
      <c r="A587" s="2">
        <v>42804</v>
      </c>
      <c r="B587" s="3">
        <v>0.62893762731481484</v>
      </c>
      <c r="C587" s="4">
        <v>14.266</v>
      </c>
      <c r="D587" s="4">
        <v>9.7900000000000001E-2</v>
      </c>
      <c r="E587" s="4">
        <v>979.01680699999997</v>
      </c>
      <c r="F587" s="4">
        <v>5.6</v>
      </c>
      <c r="G587" s="4">
        <v>-22</v>
      </c>
      <c r="H587" s="4">
        <v>10.3</v>
      </c>
      <c r="J587" s="4">
        <v>0</v>
      </c>
      <c r="K587" s="4">
        <v>0.85540000000000005</v>
      </c>
      <c r="L587" s="4">
        <v>12.2027</v>
      </c>
      <c r="M587" s="4">
        <v>8.3699999999999997E-2</v>
      </c>
      <c r="N587" s="4">
        <v>4.7901999999999996</v>
      </c>
      <c r="O587" s="4">
        <v>0</v>
      </c>
      <c r="P587" s="4">
        <v>4.8</v>
      </c>
      <c r="Q587" s="4">
        <v>3.7313000000000001</v>
      </c>
      <c r="R587" s="4">
        <v>0</v>
      </c>
      <c r="S587" s="4">
        <v>3.7</v>
      </c>
      <c r="T587" s="4">
        <v>10.311199999999999</v>
      </c>
      <c r="W587" s="4">
        <v>0</v>
      </c>
      <c r="X587" s="4">
        <v>0</v>
      </c>
      <c r="Y587" s="4">
        <v>11.3</v>
      </c>
      <c r="Z587" s="4">
        <v>864</v>
      </c>
      <c r="AA587" s="4">
        <v>876</v>
      </c>
      <c r="AB587" s="4">
        <v>842</v>
      </c>
      <c r="AC587" s="4">
        <v>92</v>
      </c>
      <c r="AD587" s="4">
        <v>14.62</v>
      </c>
      <c r="AE587" s="4">
        <v>0.34</v>
      </c>
      <c r="AF587" s="4">
        <v>992</v>
      </c>
      <c r="AG587" s="4">
        <v>-7</v>
      </c>
      <c r="AH587" s="4">
        <v>8.2769999999999992</v>
      </c>
      <c r="AI587" s="4">
        <v>27</v>
      </c>
      <c r="AJ587" s="4">
        <v>137</v>
      </c>
      <c r="AK587" s="4">
        <v>130</v>
      </c>
      <c r="AL587" s="4">
        <v>4.7</v>
      </c>
      <c r="AM587" s="4">
        <v>142</v>
      </c>
      <c r="AN587" s="4" t="s">
        <v>155</v>
      </c>
      <c r="AO587" s="4">
        <v>1</v>
      </c>
      <c r="AP587" s="5">
        <v>0.83723379629629635</v>
      </c>
      <c r="AQ587" s="4">
        <v>47.158974000000001</v>
      </c>
      <c r="AR587" s="4">
        <v>-88.484076999999999</v>
      </c>
      <c r="AS587" s="4">
        <v>308.5</v>
      </c>
      <c r="AT587" s="4">
        <v>22.3</v>
      </c>
      <c r="AU587" s="4">
        <v>12</v>
      </c>
      <c r="AV587" s="4">
        <v>9</v>
      </c>
      <c r="AW587" s="4" t="s">
        <v>430</v>
      </c>
      <c r="AX587" s="4">
        <v>1.6</v>
      </c>
      <c r="AY587" s="4">
        <v>1.3</v>
      </c>
      <c r="AZ587" s="4">
        <v>2.8</v>
      </c>
      <c r="BA587" s="4">
        <v>11.154</v>
      </c>
      <c r="BB587" s="4">
        <v>11.79</v>
      </c>
      <c r="BC587" s="4">
        <v>1.06</v>
      </c>
      <c r="BD587" s="4">
        <v>16.905999999999999</v>
      </c>
      <c r="BE587" s="4">
        <v>2402.4189999999999</v>
      </c>
      <c r="BF587" s="4">
        <v>10.494</v>
      </c>
      <c r="BG587" s="4">
        <v>9.9000000000000005E-2</v>
      </c>
      <c r="BH587" s="4">
        <v>0</v>
      </c>
      <c r="BI587" s="4">
        <v>9.9000000000000005E-2</v>
      </c>
      <c r="BJ587" s="4">
        <v>7.6999999999999999E-2</v>
      </c>
      <c r="BK587" s="4">
        <v>0</v>
      </c>
      <c r="BL587" s="4">
        <v>7.6999999999999999E-2</v>
      </c>
      <c r="BM587" s="4">
        <v>8.4199999999999997E-2</v>
      </c>
      <c r="BQ587" s="4">
        <v>0</v>
      </c>
      <c r="BR587" s="4">
        <v>0.35966700000000001</v>
      </c>
      <c r="BS587" s="4">
        <v>-5</v>
      </c>
      <c r="BT587" s="4">
        <v>6.0000000000000001E-3</v>
      </c>
      <c r="BU587" s="4">
        <v>8.7893620000000006</v>
      </c>
      <c r="BV587" s="4">
        <v>0.1212</v>
      </c>
    </row>
    <row r="588" spans="1:74" x14ac:dyDescent="0.25">
      <c r="A588" s="2">
        <v>42804</v>
      </c>
      <c r="B588" s="3">
        <v>0.62894920138888888</v>
      </c>
      <c r="C588" s="4">
        <v>14.711</v>
      </c>
      <c r="D588" s="4">
        <v>7.4099999999999999E-2</v>
      </c>
      <c r="E588" s="4">
        <v>740.712446</v>
      </c>
      <c r="F588" s="4">
        <v>7.6</v>
      </c>
      <c r="G588" s="4">
        <v>-32</v>
      </c>
      <c r="H588" s="4">
        <v>30</v>
      </c>
      <c r="J588" s="4">
        <v>0</v>
      </c>
      <c r="K588" s="4">
        <v>0.85160000000000002</v>
      </c>
      <c r="L588" s="4">
        <v>12.5282</v>
      </c>
      <c r="M588" s="4">
        <v>6.3100000000000003E-2</v>
      </c>
      <c r="N588" s="4">
        <v>6.4305000000000003</v>
      </c>
      <c r="O588" s="4">
        <v>0</v>
      </c>
      <c r="P588" s="4">
        <v>6.4</v>
      </c>
      <c r="Q588" s="4">
        <v>5.0091000000000001</v>
      </c>
      <c r="R588" s="4">
        <v>0</v>
      </c>
      <c r="S588" s="4">
        <v>5</v>
      </c>
      <c r="T588" s="4">
        <v>30.038</v>
      </c>
      <c r="W588" s="4">
        <v>0</v>
      </c>
      <c r="X588" s="4">
        <v>0</v>
      </c>
      <c r="Y588" s="4">
        <v>11.4</v>
      </c>
      <c r="Z588" s="4">
        <v>866</v>
      </c>
      <c r="AA588" s="4">
        <v>877</v>
      </c>
      <c r="AB588" s="4">
        <v>844</v>
      </c>
      <c r="AC588" s="4">
        <v>92</v>
      </c>
      <c r="AD588" s="4">
        <v>14.62</v>
      </c>
      <c r="AE588" s="4">
        <v>0.34</v>
      </c>
      <c r="AF588" s="4">
        <v>992</v>
      </c>
      <c r="AG588" s="4">
        <v>-7</v>
      </c>
      <c r="AH588" s="4">
        <v>9</v>
      </c>
      <c r="AI588" s="4">
        <v>27</v>
      </c>
      <c r="AJ588" s="4">
        <v>137</v>
      </c>
      <c r="AK588" s="4">
        <v>130.30000000000001</v>
      </c>
      <c r="AL588" s="4">
        <v>4.5999999999999996</v>
      </c>
      <c r="AM588" s="4">
        <v>142</v>
      </c>
      <c r="AN588" s="4" t="s">
        <v>155</v>
      </c>
      <c r="AO588" s="4">
        <v>1</v>
      </c>
      <c r="AP588" s="5">
        <v>0.83724537037037028</v>
      </c>
      <c r="AQ588" s="4">
        <v>47.159081999999998</v>
      </c>
      <c r="AR588" s="4">
        <v>-88.484088</v>
      </c>
      <c r="AS588" s="4">
        <v>308.39999999999998</v>
      </c>
      <c r="AT588" s="4">
        <v>25.5</v>
      </c>
      <c r="AU588" s="4">
        <v>12</v>
      </c>
      <c r="AV588" s="4">
        <v>8</v>
      </c>
      <c r="AW588" s="4" t="s">
        <v>443</v>
      </c>
      <c r="AX588" s="4">
        <v>1.6</v>
      </c>
      <c r="AY588" s="4">
        <v>1.3708</v>
      </c>
      <c r="AZ588" s="4">
        <v>2.8</v>
      </c>
      <c r="BA588" s="4">
        <v>11.154</v>
      </c>
      <c r="BB588" s="4">
        <v>11.48</v>
      </c>
      <c r="BC588" s="4">
        <v>1.03</v>
      </c>
      <c r="BD588" s="4">
        <v>17.425999999999998</v>
      </c>
      <c r="BE588" s="4">
        <v>2406.2269999999999</v>
      </c>
      <c r="BF588" s="4">
        <v>7.7110000000000003</v>
      </c>
      <c r="BG588" s="4">
        <v>0.129</v>
      </c>
      <c r="BH588" s="4">
        <v>0</v>
      </c>
      <c r="BI588" s="4">
        <v>0.129</v>
      </c>
      <c r="BJ588" s="4">
        <v>0.10100000000000001</v>
      </c>
      <c r="BK588" s="4">
        <v>0</v>
      </c>
      <c r="BL588" s="4">
        <v>0.10100000000000001</v>
      </c>
      <c r="BM588" s="4">
        <v>0.2392</v>
      </c>
      <c r="BQ588" s="4">
        <v>0</v>
      </c>
      <c r="BR588" s="4">
        <v>0.40545999999999999</v>
      </c>
      <c r="BS588" s="4">
        <v>-5</v>
      </c>
      <c r="BT588" s="4">
        <v>6.0000000000000001E-3</v>
      </c>
      <c r="BU588" s="4">
        <v>9.9084289999999999</v>
      </c>
      <c r="BV588" s="4">
        <v>0.1212</v>
      </c>
    </row>
    <row r="589" spans="1:74" x14ac:dyDescent="0.25">
      <c r="A589" s="2">
        <v>42804</v>
      </c>
      <c r="B589" s="3">
        <v>0.62896077546296303</v>
      </c>
      <c r="C589" s="4">
        <v>15.074999999999999</v>
      </c>
      <c r="D589" s="4">
        <v>0.1447</v>
      </c>
      <c r="E589" s="4">
        <v>1447.3472670000001</v>
      </c>
      <c r="F589" s="4">
        <v>11.8</v>
      </c>
      <c r="G589" s="4">
        <v>-32</v>
      </c>
      <c r="H589" s="4">
        <v>0.5</v>
      </c>
      <c r="J589" s="4">
        <v>0</v>
      </c>
      <c r="K589" s="4">
        <v>0.84770000000000001</v>
      </c>
      <c r="L589" s="4">
        <v>12.779</v>
      </c>
      <c r="M589" s="4">
        <v>0.1227</v>
      </c>
      <c r="N589" s="4">
        <v>10.010999999999999</v>
      </c>
      <c r="O589" s="4">
        <v>0</v>
      </c>
      <c r="P589" s="4">
        <v>10</v>
      </c>
      <c r="Q589" s="4">
        <v>7.7980999999999998</v>
      </c>
      <c r="R589" s="4">
        <v>0</v>
      </c>
      <c r="S589" s="4">
        <v>7.8</v>
      </c>
      <c r="T589" s="4">
        <v>0.50609999999999999</v>
      </c>
      <c r="W589" s="4">
        <v>0</v>
      </c>
      <c r="X589" s="4">
        <v>0</v>
      </c>
      <c r="Y589" s="4">
        <v>11.4</v>
      </c>
      <c r="Z589" s="4">
        <v>867</v>
      </c>
      <c r="AA589" s="4">
        <v>878</v>
      </c>
      <c r="AB589" s="4">
        <v>843</v>
      </c>
      <c r="AC589" s="4">
        <v>92</v>
      </c>
      <c r="AD589" s="4">
        <v>14.62</v>
      </c>
      <c r="AE589" s="4">
        <v>0.34</v>
      </c>
      <c r="AF589" s="4">
        <v>992</v>
      </c>
      <c r="AG589" s="4">
        <v>-7</v>
      </c>
      <c r="AH589" s="4">
        <v>9</v>
      </c>
      <c r="AI589" s="4">
        <v>27</v>
      </c>
      <c r="AJ589" s="4">
        <v>136.69999999999999</v>
      </c>
      <c r="AK589" s="4">
        <v>130.69999999999999</v>
      </c>
      <c r="AL589" s="4">
        <v>4.5999999999999996</v>
      </c>
      <c r="AM589" s="4">
        <v>142</v>
      </c>
      <c r="AN589" s="4" t="s">
        <v>155</v>
      </c>
      <c r="AO589" s="4">
        <v>1</v>
      </c>
      <c r="AP589" s="5">
        <v>0.83725694444444443</v>
      </c>
      <c r="AQ589" s="4">
        <v>47.159193999999999</v>
      </c>
      <c r="AR589" s="4">
        <v>-88.484098000000003</v>
      </c>
      <c r="AS589" s="4">
        <v>308.5</v>
      </c>
      <c r="AT589" s="4">
        <v>27.3</v>
      </c>
      <c r="AU589" s="4">
        <v>12</v>
      </c>
      <c r="AV589" s="4">
        <v>9</v>
      </c>
      <c r="AW589" s="4" t="s">
        <v>430</v>
      </c>
      <c r="AX589" s="4">
        <v>1.5291999999999999</v>
      </c>
      <c r="AY589" s="4">
        <v>1.4708000000000001</v>
      </c>
      <c r="AZ589" s="4">
        <v>2.8</v>
      </c>
      <c r="BA589" s="4">
        <v>11.154</v>
      </c>
      <c r="BB589" s="4">
        <v>11.17</v>
      </c>
      <c r="BC589" s="4">
        <v>1</v>
      </c>
      <c r="BD589" s="4">
        <v>17.966999999999999</v>
      </c>
      <c r="BE589" s="4">
        <v>2395.723</v>
      </c>
      <c r="BF589" s="4">
        <v>14.64</v>
      </c>
      <c r="BG589" s="4">
        <v>0.19700000000000001</v>
      </c>
      <c r="BH589" s="4">
        <v>0</v>
      </c>
      <c r="BI589" s="4">
        <v>0.19700000000000001</v>
      </c>
      <c r="BJ589" s="4">
        <v>0.153</v>
      </c>
      <c r="BK589" s="4">
        <v>0</v>
      </c>
      <c r="BL589" s="4">
        <v>0.153</v>
      </c>
      <c r="BM589" s="4">
        <v>3.8999999999999998E-3</v>
      </c>
      <c r="BQ589" s="4">
        <v>0</v>
      </c>
      <c r="BR589" s="4">
        <v>0.40291100000000002</v>
      </c>
      <c r="BS589" s="4">
        <v>-5</v>
      </c>
      <c r="BT589" s="4">
        <v>6.0000000000000001E-3</v>
      </c>
      <c r="BU589" s="4">
        <v>9.8461379999999998</v>
      </c>
      <c r="BV589" s="4">
        <v>0.1212</v>
      </c>
    </row>
    <row r="590" spans="1:74" x14ac:dyDescent="0.25">
      <c r="A590" s="2">
        <v>42804</v>
      </c>
      <c r="B590" s="3">
        <v>0.62897234953703707</v>
      </c>
      <c r="C590" s="4">
        <v>14.981999999999999</v>
      </c>
      <c r="D590" s="4">
        <v>0.25540000000000002</v>
      </c>
      <c r="E590" s="4">
        <v>2553.6860069999998</v>
      </c>
      <c r="F590" s="4">
        <v>29.3</v>
      </c>
      <c r="G590" s="4">
        <v>-29.7</v>
      </c>
      <c r="H590" s="4">
        <v>20</v>
      </c>
      <c r="J590" s="4">
        <v>0</v>
      </c>
      <c r="K590" s="4">
        <v>0.84740000000000004</v>
      </c>
      <c r="L590" s="4">
        <v>12.695499999999999</v>
      </c>
      <c r="M590" s="4">
        <v>0.21640000000000001</v>
      </c>
      <c r="N590" s="4">
        <v>24.831199999999999</v>
      </c>
      <c r="O590" s="4">
        <v>0</v>
      </c>
      <c r="P590" s="4">
        <v>24.8</v>
      </c>
      <c r="Q590" s="4">
        <v>19.342400000000001</v>
      </c>
      <c r="R590" s="4">
        <v>0</v>
      </c>
      <c r="S590" s="4">
        <v>19.3</v>
      </c>
      <c r="T590" s="4">
        <v>20</v>
      </c>
      <c r="W590" s="4">
        <v>0</v>
      </c>
      <c r="X590" s="4">
        <v>0</v>
      </c>
      <c r="Y590" s="4">
        <v>11.3</v>
      </c>
      <c r="Z590" s="4">
        <v>867</v>
      </c>
      <c r="AA590" s="4">
        <v>880</v>
      </c>
      <c r="AB590" s="4">
        <v>843</v>
      </c>
      <c r="AC590" s="4">
        <v>92</v>
      </c>
      <c r="AD590" s="4">
        <v>14.62</v>
      </c>
      <c r="AE590" s="4">
        <v>0.34</v>
      </c>
      <c r="AF590" s="4">
        <v>992</v>
      </c>
      <c r="AG590" s="4">
        <v>-7</v>
      </c>
      <c r="AH590" s="4">
        <v>9</v>
      </c>
      <c r="AI590" s="4">
        <v>27</v>
      </c>
      <c r="AJ590" s="4">
        <v>136.30000000000001</v>
      </c>
      <c r="AK590" s="4">
        <v>130</v>
      </c>
      <c r="AL590" s="4">
        <v>4.5999999999999996</v>
      </c>
      <c r="AM590" s="4">
        <v>142</v>
      </c>
      <c r="AN590" s="4" t="s">
        <v>155</v>
      </c>
      <c r="AO590" s="4">
        <v>1</v>
      </c>
      <c r="AP590" s="5">
        <v>0.83726851851851858</v>
      </c>
      <c r="AQ590" s="4">
        <v>47.159317999999999</v>
      </c>
      <c r="AR590" s="4">
        <v>-88.484110999999999</v>
      </c>
      <c r="AS590" s="4">
        <v>308.60000000000002</v>
      </c>
      <c r="AT590" s="4">
        <v>29.1</v>
      </c>
      <c r="AU590" s="4">
        <v>12</v>
      </c>
      <c r="AV590" s="4">
        <v>10</v>
      </c>
      <c r="AW590" s="4" t="s">
        <v>419</v>
      </c>
      <c r="AX590" s="4">
        <v>1.5</v>
      </c>
      <c r="AY590" s="4">
        <v>1.1459999999999999</v>
      </c>
      <c r="AZ590" s="4">
        <v>2.1627999999999998</v>
      </c>
      <c r="BA590" s="4">
        <v>11.154</v>
      </c>
      <c r="BB590" s="4">
        <v>11.14</v>
      </c>
      <c r="BC590" s="4">
        <v>1</v>
      </c>
      <c r="BD590" s="4">
        <v>18.013999999999999</v>
      </c>
      <c r="BE590" s="4">
        <v>2377.8200000000002</v>
      </c>
      <c r="BF590" s="4">
        <v>25.795000000000002</v>
      </c>
      <c r="BG590" s="4">
        <v>0.48699999999999999</v>
      </c>
      <c r="BH590" s="4">
        <v>0</v>
      </c>
      <c r="BI590" s="4">
        <v>0.48699999999999999</v>
      </c>
      <c r="BJ590" s="4">
        <v>0.379</v>
      </c>
      <c r="BK590" s="4">
        <v>0</v>
      </c>
      <c r="BL590" s="4">
        <v>0.379</v>
      </c>
      <c r="BM590" s="4">
        <v>0.15529999999999999</v>
      </c>
      <c r="BQ590" s="4">
        <v>0</v>
      </c>
      <c r="BR590" s="4">
        <v>0.43843199999999999</v>
      </c>
      <c r="BS590" s="4">
        <v>-5</v>
      </c>
      <c r="BT590" s="4">
        <v>6.0000000000000001E-3</v>
      </c>
      <c r="BU590" s="4">
        <v>10.714181999999999</v>
      </c>
      <c r="BV590" s="4">
        <v>0.1212</v>
      </c>
    </row>
    <row r="591" spans="1:74" x14ac:dyDescent="0.25">
      <c r="A591" s="2">
        <v>42804</v>
      </c>
      <c r="B591" s="3">
        <v>0.62898392361111111</v>
      </c>
      <c r="C591" s="4">
        <v>14.682</v>
      </c>
      <c r="D591" s="4">
        <v>0.30020000000000002</v>
      </c>
      <c r="E591" s="4">
        <v>3001.5947930000002</v>
      </c>
      <c r="F591" s="4">
        <v>38.700000000000003</v>
      </c>
      <c r="G591" s="4">
        <v>-28.3</v>
      </c>
      <c r="H591" s="4">
        <v>9.4</v>
      </c>
      <c r="J591" s="4">
        <v>0</v>
      </c>
      <c r="K591" s="4">
        <v>0.84960000000000002</v>
      </c>
      <c r="L591" s="4">
        <v>12.473800000000001</v>
      </c>
      <c r="M591" s="4">
        <v>0.255</v>
      </c>
      <c r="N591" s="4">
        <v>32.870199999999997</v>
      </c>
      <c r="O591" s="4">
        <v>0</v>
      </c>
      <c r="P591" s="4">
        <v>32.9</v>
      </c>
      <c r="Q591" s="4">
        <v>25.604399999999998</v>
      </c>
      <c r="R591" s="4">
        <v>0</v>
      </c>
      <c r="S591" s="4">
        <v>25.6</v>
      </c>
      <c r="T591" s="4">
        <v>9.4285999999999994</v>
      </c>
      <c r="W591" s="4">
        <v>0</v>
      </c>
      <c r="X591" s="4">
        <v>0</v>
      </c>
      <c r="Y591" s="4">
        <v>11.4</v>
      </c>
      <c r="Z591" s="4">
        <v>865</v>
      </c>
      <c r="AA591" s="4">
        <v>877</v>
      </c>
      <c r="AB591" s="4">
        <v>844</v>
      </c>
      <c r="AC591" s="4">
        <v>92</v>
      </c>
      <c r="AD591" s="4">
        <v>14.62</v>
      </c>
      <c r="AE591" s="4">
        <v>0.34</v>
      </c>
      <c r="AF591" s="4">
        <v>992</v>
      </c>
      <c r="AG591" s="4">
        <v>-7</v>
      </c>
      <c r="AH591" s="4">
        <v>9</v>
      </c>
      <c r="AI591" s="4">
        <v>27</v>
      </c>
      <c r="AJ591" s="4">
        <v>136.69999999999999</v>
      </c>
      <c r="AK591" s="4">
        <v>130.30000000000001</v>
      </c>
      <c r="AL591" s="4">
        <v>4.7</v>
      </c>
      <c r="AM591" s="4">
        <v>142</v>
      </c>
      <c r="AN591" s="4" t="s">
        <v>155</v>
      </c>
      <c r="AO591" s="4">
        <v>1</v>
      </c>
      <c r="AP591" s="5">
        <v>0.83728009259259262</v>
      </c>
      <c r="AQ591" s="4">
        <v>47.159452000000002</v>
      </c>
      <c r="AR591" s="4">
        <v>-88.484126000000003</v>
      </c>
      <c r="AS591" s="4">
        <v>309.2</v>
      </c>
      <c r="AT591" s="4">
        <v>32.4</v>
      </c>
      <c r="AU591" s="4">
        <v>12</v>
      </c>
      <c r="AV591" s="4">
        <v>10</v>
      </c>
      <c r="AW591" s="4" t="s">
        <v>419</v>
      </c>
      <c r="AX591" s="4">
        <v>1.5</v>
      </c>
      <c r="AY591" s="4">
        <v>1.1415999999999999</v>
      </c>
      <c r="AZ591" s="4">
        <v>2.0415999999999999</v>
      </c>
      <c r="BA591" s="4">
        <v>11.154</v>
      </c>
      <c r="BB591" s="4">
        <v>11.32</v>
      </c>
      <c r="BC591" s="4">
        <v>1.01</v>
      </c>
      <c r="BD591" s="4">
        <v>17.702999999999999</v>
      </c>
      <c r="BE591" s="4">
        <v>2370.194</v>
      </c>
      <c r="BF591" s="4">
        <v>30.841000000000001</v>
      </c>
      <c r="BG591" s="4">
        <v>0.65400000000000003</v>
      </c>
      <c r="BH591" s="4">
        <v>0</v>
      </c>
      <c r="BI591" s="4">
        <v>0.65400000000000003</v>
      </c>
      <c r="BJ591" s="4">
        <v>0.50900000000000001</v>
      </c>
      <c r="BK591" s="4">
        <v>0</v>
      </c>
      <c r="BL591" s="4">
        <v>0.50900000000000001</v>
      </c>
      <c r="BM591" s="4">
        <v>7.4300000000000005E-2</v>
      </c>
      <c r="BQ591" s="4">
        <v>0</v>
      </c>
      <c r="BR591" s="4">
        <v>0.42534699999999998</v>
      </c>
      <c r="BS591" s="4">
        <v>-5</v>
      </c>
      <c r="BT591" s="4">
        <v>6.0000000000000001E-3</v>
      </c>
      <c r="BU591" s="4">
        <v>10.394417000000001</v>
      </c>
      <c r="BV591" s="4">
        <v>0.1212</v>
      </c>
    </row>
    <row r="592" spans="1:74" x14ac:dyDescent="0.25">
      <c r="A592" s="2">
        <v>42804</v>
      </c>
      <c r="B592" s="3">
        <v>0.62899549768518515</v>
      </c>
      <c r="C592" s="4">
        <v>14.385</v>
      </c>
      <c r="D592" s="4">
        <v>0.2147</v>
      </c>
      <c r="E592" s="4">
        <v>2147.2416600000001</v>
      </c>
      <c r="F592" s="4">
        <v>44.6</v>
      </c>
      <c r="G592" s="4">
        <v>-14.6</v>
      </c>
      <c r="H592" s="4">
        <v>0.6</v>
      </c>
      <c r="J592" s="4">
        <v>0</v>
      </c>
      <c r="K592" s="4">
        <v>0.85309999999999997</v>
      </c>
      <c r="L592" s="4">
        <v>12.271699999999999</v>
      </c>
      <c r="M592" s="4">
        <v>0.1832</v>
      </c>
      <c r="N592" s="4">
        <v>38.048000000000002</v>
      </c>
      <c r="O592" s="4">
        <v>0</v>
      </c>
      <c r="P592" s="4">
        <v>38</v>
      </c>
      <c r="Q592" s="4">
        <v>29.638100000000001</v>
      </c>
      <c r="R592" s="4">
        <v>0</v>
      </c>
      <c r="S592" s="4">
        <v>29.6</v>
      </c>
      <c r="T592" s="4">
        <v>0.64959999999999996</v>
      </c>
      <c r="W592" s="4">
        <v>0</v>
      </c>
      <c r="X592" s="4">
        <v>0</v>
      </c>
      <c r="Y592" s="4">
        <v>11.3</v>
      </c>
      <c r="Z592" s="4">
        <v>864</v>
      </c>
      <c r="AA592" s="4">
        <v>876</v>
      </c>
      <c r="AB592" s="4">
        <v>843</v>
      </c>
      <c r="AC592" s="4">
        <v>92</v>
      </c>
      <c r="AD592" s="4">
        <v>14.63</v>
      </c>
      <c r="AE592" s="4">
        <v>0.34</v>
      </c>
      <c r="AF592" s="4">
        <v>992</v>
      </c>
      <c r="AG592" s="4">
        <v>-7</v>
      </c>
      <c r="AH592" s="4">
        <v>9</v>
      </c>
      <c r="AI592" s="4">
        <v>27</v>
      </c>
      <c r="AJ592" s="4">
        <v>136.30000000000001</v>
      </c>
      <c r="AK592" s="4">
        <v>131.30000000000001</v>
      </c>
      <c r="AL592" s="4">
        <v>4.5999999999999996</v>
      </c>
      <c r="AM592" s="4">
        <v>142</v>
      </c>
      <c r="AN592" s="4" t="s">
        <v>155</v>
      </c>
      <c r="AO592" s="4">
        <v>1</v>
      </c>
      <c r="AP592" s="5">
        <v>0.83729166666666666</v>
      </c>
      <c r="AQ592" s="4">
        <v>47.159595000000003</v>
      </c>
      <c r="AR592" s="4">
        <v>-88.484129999999993</v>
      </c>
      <c r="AS592" s="4">
        <v>309.8</v>
      </c>
      <c r="AT592" s="4">
        <v>33.5</v>
      </c>
      <c r="AU592" s="4">
        <v>12</v>
      </c>
      <c r="AV592" s="4">
        <v>10</v>
      </c>
      <c r="AW592" s="4" t="s">
        <v>419</v>
      </c>
      <c r="AX592" s="4">
        <v>1.5</v>
      </c>
      <c r="AY592" s="4">
        <v>1.2</v>
      </c>
      <c r="AZ592" s="4">
        <v>2.1</v>
      </c>
      <c r="BA592" s="4">
        <v>11.154</v>
      </c>
      <c r="BB592" s="4">
        <v>11.6</v>
      </c>
      <c r="BC592" s="4">
        <v>1.04</v>
      </c>
      <c r="BD592" s="4">
        <v>17.221</v>
      </c>
      <c r="BE592" s="4">
        <v>2383.41</v>
      </c>
      <c r="BF592" s="4">
        <v>22.643999999999998</v>
      </c>
      <c r="BG592" s="4">
        <v>0.77400000000000002</v>
      </c>
      <c r="BH592" s="4">
        <v>0</v>
      </c>
      <c r="BI592" s="4">
        <v>0.77400000000000002</v>
      </c>
      <c r="BJ592" s="4">
        <v>0.60299999999999998</v>
      </c>
      <c r="BK592" s="4">
        <v>0</v>
      </c>
      <c r="BL592" s="4">
        <v>0.60299999999999998</v>
      </c>
      <c r="BM592" s="4">
        <v>5.1999999999999998E-3</v>
      </c>
      <c r="BQ592" s="4">
        <v>0</v>
      </c>
      <c r="BR592" s="4">
        <v>0.36072300000000002</v>
      </c>
      <c r="BS592" s="4">
        <v>-5</v>
      </c>
      <c r="BT592" s="4">
        <v>5.7229999999999998E-3</v>
      </c>
      <c r="BU592" s="4">
        <v>8.8151679999999999</v>
      </c>
      <c r="BV592" s="4">
        <v>0.115605</v>
      </c>
    </row>
    <row r="593" spans="1:74" x14ac:dyDescent="0.25">
      <c r="A593" s="2">
        <v>42804</v>
      </c>
      <c r="B593" s="3">
        <v>0.6290070717592593</v>
      </c>
      <c r="C593" s="4">
        <v>14.2</v>
      </c>
      <c r="D593" s="4">
        <v>0.13830000000000001</v>
      </c>
      <c r="E593" s="4">
        <v>1383.0641129999999</v>
      </c>
      <c r="F593" s="4">
        <v>44.5</v>
      </c>
      <c r="G593" s="4">
        <v>-14.5</v>
      </c>
      <c r="H593" s="4">
        <v>10</v>
      </c>
      <c r="J593" s="4">
        <v>0</v>
      </c>
      <c r="K593" s="4">
        <v>0.85550000000000004</v>
      </c>
      <c r="L593" s="4">
        <v>12.1478</v>
      </c>
      <c r="M593" s="4">
        <v>0.1183</v>
      </c>
      <c r="N593" s="4">
        <v>38.111800000000002</v>
      </c>
      <c r="O593" s="4">
        <v>0</v>
      </c>
      <c r="P593" s="4">
        <v>38.1</v>
      </c>
      <c r="Q593" s="4">
        <v>29.689</v>
      </c>
      <c r="R593" s="4">
        <v>0</v>
      </c>
      <c r="S593" s="4">
        <v>29.7</v>
      </c>
      <c r="T593" s="4">
        <v>10</v>
      </c>
      <c r="W593" s="4">
        <v>0</v>
      </c>
      <c r="X593" s="4">
        <v>0</v>
      </c>
      <c r="Y593" s="4">
        <v>11.4</v>
      </c>
      <c r="Z593" s="4">
        <v>863</v>
      </c>
      <c r="AA593" s="4">
        <v>875</v>
      </c>
      <c r="AB593" s="4">
        <v>841</v>
      </c>
      <c r="AC593" s="4">
        <v>92</v>
      </c>
      <c r="AD593" s="4">
        <v>14.64</v>
      </c>
      <c r="AE593" s="4">
        <v>0.34</v>
      </c>
      <c r="AF593" s="4">
        <v>991</v>
      </c>
      <c r="AG593" s="4">
        <v>-7</v>
      </c>
      <c r="AH593" s="4">
        <v>9</v>
      </c>
      <c r="AI593" s="4">
        <v>27</v>
      </c>
      <c r="AJ593" s="4">
        <v>136.69999999999999</v>
      </c>
      <c r="AK593" s="4">
        <v>131.69999999999999</v>
      </c>
      <c r="AL593" s="4">
        <v>4.5</v>
      </c>
      <c r="AM593" s="4">
        <v>142</v>
      </c>
      <c r="AN593" s="4" t="s">
        <v>155</v>
      </c>
      <c r="AO593" s="4">
        <v>1</v>
      </c>
      <c r="AP593" s="5">
        <v>0.8373032407407407</v>
      </c>
      <c r="AQ593" s="4">
        <v>47.159737999999997</v>
      </c>
      <c r="AR593" s="4">
        <v>-88.484133999999997</v>
      </c>
      <c r="AS593" s="4">
        <v>310.3</v>
      </c>
      <c r="AT593" s="4">
        <v>34.799999999999997</v>
      </c>
      <c r="AU593" s="4">
        <v>12</v>
      </c>
      <c r="AV593" s="4">
        <v>10</v>
      </c>
      <c r="AW593" s="4" t="s">
        <v>419</v>
      </c>
      <c r="AX593" s="4">
        <v>1.4292</v>
      </c>
      <c r="AY593" s="4">
        <v>1.2707999999999999</v>
      </c>
      <c r="AZ593" s="4">
        <v>2.1</v>
      </c>
      <c r="BA593" s="4">
        <v>11.154</v>
      </c>
      <c r="BB593" s="4">
        <v>11.81</v>
      </c>
      <c r="BC593" s="4">
        <v>1.06</v>
      </c>
      <c r="BD593" s="4">
        <v>16.891999999999999</v>
      </c>
      <c r="BE593" s="4">
        <v>2395.5909999999999</v>
      </c>
      <c r="BF593" s="4">
        <v>14.851000000000001</v>
      </c>
      <c r="BG593" s="4">
        <v>0.78700000000000003</v>
      </c>
      <c r="BH593" s="4">
        <v>0</v>
      </c>
      <c r="BI593" s="4">
        <v>0.78700000000000003</v>
      </c>
      <c r="BJ593" s="4">
        <v>0.61299999999999999</v>
      </c>
      <c r="BK593" s="4">
        <v>0</v>
      </c>
      <c r="BL593" s="4">
        <v>0.61299999999999999</v>
      </c>
      <c r="BM593" s="4">
        <v>8.1799999999999998E-2</v>
      </c>
      <c r="BQ593" s="4">
        <v>0</v>
      </c>
      <c r="BR593" s="4">
        <v>0.38880799999999999</v>
      </c>
      <c r="BS593" s="4">
        <v>-5</v>
      </c>
      <c r="BT593" s="4">
        <v>5.2769999999999996E-3</v>
      </c>
      <c r="BU593" s="4">
        <v>9.5014959999999995</v>
      </c>
      <c r="BV593" s="4">
        <v>0.106595</v>
      </c>
    </row>
    <row r="594" spans="1:74" x14ac:dyDescent="0.25">
      <c r="A594" s="2">
        <v>42804</v>
      </c>
      <c r="B594" s="3">
        <v>0.62901864583333333</v>
      </c>
      <c r="C594" s="4">
        <v>14.13</v>
      </c>
      <c r="D594" s="4">
        <v>8.1900000000000001E-2</v>
      </c>
      <c r="E594" s="4">
        <v>819.065744</v>
      </c>
      <c r="F594" s="4">
        <v>42.6</v>
      </c>
      <c r="G594" s="4">
        <v>-15.3</v>
      </c>
      <c r="H594" s="4">
        <v>-0.8</v>
      </c>
      <c r="J594" s="4">
        <v>0</v>
      </c>
      <c r="K594" s="4">
        <v>0.85660000000000003</v>
      </c>
      <c r="L594" s="4">
        <v>12.1043</v>
      </c>
      <c r="M594" s="4">
        <v>7.0199999999999999E-2</v>
      </c>
      <c r="N594" s="4">
        <v>36.480499999999999</v>
      </c>
      <c r="O594" s="4">
        <v>0</v>
      </c>
      <c r="P594" s="4">
        <v>36.5</v>
      </c>
      <c r="Q594" s="4">
        <v>28.418199999999999</v>
      </c>
      <c r="R594" s="4">
        <v>0</v>
      </c>
      <c r="S594" s="4">
        <v>28.4</v>
      </c>
      <c r="T594" s="4">
        <v>0</v>
      </c>
      <c r="W594" s="4">
        <v>0</v>
      </c>
      <c r="X594" s="4">
        <v>0</v>
      </c>
      <c r="Y594" s="4">
        <v>11.3</v>
      </c>
      <c r="Z594" s="4">
        <v>862</v>
      </c>
      <c r="AA594" s="4">
        <v>874</v>
      </c>
      <c r="AB594" s="4">
        <v>839</v>
      </c>
      <c r="AC594" s="4">
        <v>92</v>
      </c>
      <c r="AD594" s="4">
        <v>14.64</v>
      </c>
      <c r="AE594" s="4">
        <v>0.34</v>
      </c>
      <c r="AF594" s="4">
        <v>991</v>
      </c>
      <c r="AG594" s="4">
        <v>-7</v>
      </c>
      <c r="AH594" s="4">
        <v>9</v>
      </c>
      <c r="AI594" s="4">
        <v>27</v>
      </c>
      <c r="AJ594" s="4">
        <v>136</v>
      </c>
      <c r="AK594" s="4">
        <v>131</v>
      </c>
      <c r="AL594" s="4">
        <v>4.3</v>
      </c>
      <c r="AM594" s="4">
        <v>142</v>
      </c>
      <c r="AN594" s="4" t="s">
        <v>155</v>
      </c>
      <c r="AO594" s="4">
        <v>1</v>
      </c>
      <c r="AP594" s="5">
        <v>0.83731481481481485</v>
      </c>
      <c r="AQ594" s="4">
        <v>47.159880999999999</v>
      </c>
      <c r="AR594" s="4">
        <v>-88.484139999999996</v>
      </c>
      <c r="AS594" s="4">
        <v>310.39999999999998</v>
      </c>
      <c r="AT594" s="4">
        <v>35.1</v>
      </c>
      <c r="AU594" s="4">
        <v>12</v>
      </c>
      <c r="AV594" s="4">
        <v>10</v>
      </c>
      <c r="AW594" s="4" t="s">
        <v>419</v>
      </c>
      <c r="AX594" s="4">
        <v>1.1876</v>
      </c>
      <c r="AY594" s="4">
        <v>1.3</v>
      </c>
      <c r="AZ594" s="4">
        <v>1.8168</v>
      </c>
      <c r="BA594" s="4">
        <v>11.154</v>
      </c>
      <c r="BB594" s="4">
        <v>11.91</v>
      </c>
      <c r="BC594" s="4">
        <v>1.07</v>
      </c>
      <c r="BD594" s="4">
        <v>16.736000000000001</v>
      </c>
      <c r="BE594" s="4">
        <v>2405.241</v>
      </c>
      <c r="BF594" s="4">
        <v>8.8740000000000006</v>
      </c>
      <c r="BG594" s="4">
        <v>0.75900000000000001</v>
      </c>
      <c r="BH594" s="4">
        <v>0</v>
      </c>
      <c r="BI594" s="4">
        <v>0.75900000000000001</v>
      </c>
      <c r="BJ594" s="4">
        <v>0.59099999999999997</v>
      </c>
      <c r="BK594" s="4">
        <v>0</v>
      </c>
      <c r="BL594" s="4">
        <v>0.59099999999999997</v>
      </c>
      <c r="BM594" s="4">
        <v>0</v>
      </c>
      <c r="BQ594" s="4">
        <v>0</v>
      </c>
      <c r="BR594" s="4">
        <v>0.44405600000000001</v>
      </c>
      <c r="BS594" s="4">
        <v>-5</v>
      </c>
      <c r="BT594" s="4">
        <v>5.7229999999999998E-3</v>
      </c>
      <c r="BU594" s="4">
        <v>10.851618999999999</v>
      </c>
      <c r="BV594" s="4">
        <v>0.115605</v>
      </c>
    </row>
    <row r="595" spans="1:74" x14ac:dyDescent="0.25">
      <c r="A595" s="2">
        <v>42804</v>
      </c>
      <c r="B595" s="3">
        <v>0.62903021990740737</v>
      </c>
      <c r="C595" s="4">
        <v>14.132999999999999</v>
      </c>
      <c r="D595" s="4">
        <v>4.8000000000000001E-2</v>
      </c>
      <c r="E595" s="4">
        <v>480.14492799999999</v>
      </c>
      <c r="F595" s="4">
        <v>39.200000000000003</v>
      </c>
      <c r="G595" s="4">
        <v>-18.8</v>
      </c>
      <c r="H595" s="4">
        <v>0</v>
      </c>
      <c r="J595" s="4">
        <v>0</v>
      </c>
      <c r="K595" s="4">
        <v>0.8569</v>
      </c>
      <c r="L595" s="4">
        <v>12.110799999999999</v>
      </c>
      <c r="M595" s="4">
        <v>4.1099999999999998E-2</v>
      </c>
      <c r="N595" s="4">
        <v>33.619300000000003</v>
      </c>
      <c r="O595" s="4">
        <v>0</v>
      </c>
      <c r="P595" s="4">
        <v>33.6</v>
      </c>
      <c r="Q595" s="4">
        <v>26.189399999999999</v>
      </c>
      <c r="R595" s="4">
        <v>0</v>
      </c>
      <c r="S595" s="4">
        <v>26.2</v>
      </c>
      <c r="T595" s="4">
        <v>0</v>
      </c>
      <c r="W595" s="4">
        <v>0</v>
      </c>
      <c r="X595" s="4">
        <v>0</v>
      </c>
      <c r="Y595" s="4">
        <v>11.3</v>
      </c>
      <c r="Z595" s="4">
        <v>862</v>
      </c>
      <c r="AA595" s="4">
        <v>875</v>
      </c>
      <c r="AB595" s="4">
        <v>840</v>
      </c>
      <c r="AC595" s="4">
        <v>92</v>
      </c>
      <c r="AD595" s="4">
        <v>14.64</v>
      </c>
      <c r="AE595" s="4">
        <v>0.34</v>
      </c>
      <c r="AF595" s="4">
        <v>991</v>
      </c>
      <c r="AG595" s="4">
        <v>-7</v>
      </c>
      <c r="AH595" s="4">
        <v>9</v>
      </c>
      <c r="AI595" s="4">
        <v>27</v>
      </c>
      <c r="AJ595" s="4">
        <v>136</v>
      </c>
      <c r="AK595" s="4">
        <v>131.30000000000001</v>
      </c>
      <c r="AL595" s="4">
        <v>4.2</v>
      </c>
      <c r="AM595" s="4">
        <v>142</v>
      </c>
      <c r="AN595" s="4" t="s">
        <v>155</v>
      </c>
      <c r="AO595" s="4">
        <v>1</v>
      </c>
      <c r="AP595" s="5">
        <v>0.83732638888888899</v>
      </c>
      <c r="AQ595" s="4">
        <v>47.160021999999998</v>
      </c>
      <c r="AR595" s="4">
        <v>-88.484145999999996</v>
      </c>
      <c r="AS595" s="4">
        <v>310.60000000000002</v>
      </c>
      <c r="AT595" s="4">
        <v>35</v>
      </c>
      <c r="AU595" s="4">
        <v>12</v>
      </c>
      <c r="AV595" s="4">
        <v>10</v>
      </c>
      <c r="AW595" s="4" t="s">
        <v>419</v>
      </c>
      <c r="AX595" s="4">
        <v>1.1000000000000001</v>
      </c>
      <c r="AY595" s="4">
        <v>1.0875999999999999</v>
      </c>
      <c r="AZ595" s="4">
        <v>1.7</v>
      </c>
      <c r="BA595" s="4">
        <v>11.154</v>
      </c>
      <c r="BB595" s="4">
        <v>11.94</v>
      </c>
      <c r="BC595" s="4">
        <v>1.07</v>
      </c>
      <c r="BD595" s="4">
        <v>16.693999999999999</v>
      </c>
      <c r="BE595" s="4">
        <v>2411.0079999999998</v>
      </c>
      <c r="BF595" s="4">
        <v>5.2130000000000001</v>
      </c>
      <c r="BG595" s="4">
        <v>0.70099999999999996</v>
      </c>
      <c r="BH595" s="4">
        <v>0</v>
      </c>
      <c r="BI595" s="4">
        <v>0.70099999999999996</v>
      </c>
      <c r="BJ595" s="4">
        <v>0.54600000000000004</v>
      </c>
      <c r="BK595" s="4">
        <v>0</v>
      </c>
      <c r="BL595" s="4">
        <v>0.54600000000000004</v>
      </c>
      <c r="BM595" s="4">
        <v>0</v>
      </c>
      <c r="BQ595" s="4">
        <v>0</v>
      </c>
      <c r="BR595" s="4">
        <v>0.38535199999999997</v>
      </c>
      <c r="BS595" s="4">
        <v>-5</v>
      </c>
      <c r="BT595" s="4">
        <v>5.2769999999999996E-3</v>
      </c>
      <c r="BU595" s="4">
        <v>9.4170390000000008</v>
      </c>
      <c r="BV595" s="4">
        <v>0.106595</v>
      </c>
    </row>
    <row r="596" spans="1:74" x14ac:dyDescent="0.25">
      <c r="A596" s="2">
        <v>42804</v>
      </c>
      <c r="B596" s="3">
        <v>0.62904179398148152</v>
      </c>
      <c r="C596" s="4">
        <v>14.148999999999999</v>
      </c>
      <c r="D596" s="4">
        <v>2.93E-2</v>
      </c>
      <c r="E596" s="4">
        <v>292.95221800000002</v>
      </c>
      <c r="F596" s="4">
        <v>35.6</v>
      </c>
      <c r="G596" s="4">
        <v>-18.899999999999999</v>
      </c>
      <c r="H596" s="4">
        <v>-0.4</v>
      </c>
      <c r="J596" s="4">
        <v>0</v>
      </c>
      <c r="K596" s="4">
        <v>0.8569</v>
      </c>
      <c r="L596" s="4">
        <v>12.1248</v>
      </c>
      <c r="M596" s="4">
        <v>2.5100000000000001E-2</v>
      </c>
      <c r="N596" s="4">
        <v>30.493400000000001</v>
      </c>
      <c r="O596" s="4">
        <v>0</v>
      </c>
      <c r="P596" s="4">
        <v>30.5</v>
      </c>
      <c r="Q596" s="4">
        <v>23.754300000000001</v>
      </c>
      <c r="R596" s="4">
        <v>0</v>
      </c>
      <c r="S596" s="4">
        <v>23.8</v>
      </c>
      <c r="T596" s="4">
        <v>0</v>
      </c>
      <c r="W596" s="4">
        <v>0</v>
      </c>
      <c r="X596" s="4">
        <v>0</v>
      </c>
      <c r="Y596" s="4">
        <v>11.3</v>
      </c>
      <c r="Z596" s="4">
        <v>862</v>
      </c>
      <c r="AA596" s="4">
        <v>874</v>
      </c>
      <c r="AB596" s="4">
        <v>839</v>
      </c>
      <c r="AC596" s="4">
        <v>92</v>
      </c>
      <c r="AD596" s="4">
        <v>14.64</v>
      </c>
      <c r="AE596" s="4">
        <v>0.34</v>
      </c>
      <c r="AF596" s="4">
        <v>991</v>
      </c>
      <c r="AG596" s="4">
        <v>-7</v>
      </c>
      <c r="AH596" s="4">
        <v>9</v>
      </c>
      <c r="AI596" s="4">
        <v>27</v>
      </c>
      <c r="AJ596" s="4">
        <v>136</v>
      </c>
      <c r="AK596" s="4">
        <v>132</v>
      </c>
      <c r="AL596" s="4">
        <v>4.0999999999999996</v>
      </c>
      <c r="AM596" s="4">
        <v>142</v>
      </c>
      <c r="AN596" s="4" t="s">
        <v>155</v>
      </c>
      <c r="AO596" s="4">
        <v>1</v>
      </c>
      <c r="AP596" s="5">
        <v>0.83733796296296292</v>
      </c>
      <c r="AQ596" s="4">
        <v>47.160165999999997</v>
      </c>
      <c r="AR596" s="4">
        <v>-88.484148000000005</v>
      </c>
      <c r="AS596" s="4">
        <v>310.89999999999998</v>
      </c>
      <c r="AT596" s="4">
        <v>35.1</v>
      </c>
      <c r="AU596" s="4">
        <v>12</v>
      </c>
      <c r="AV596" s="4">
        <v>10</v>
      </c>
      <c r="AW596" s="4" t="s">
        <v>419</v>
      </c>
      <c r="AX596" s="4">
        <v>1.1000000000000001</v>
      </c>
      <c r="AY596" s="4">
        <v>1</v>
      </c>
      <c r="AZ596" s="4">
        <v>1.7</v>
      </c>
      <c r="BA596" s="4">
        <v>11.154</v>
      </c>
      <c r="BB596" s="4">
        <v>11.95</v>
      </c>
      <c r="BC596" s="4">
        <v>1.07</v>
      </c>
      <c r="BD596" s="4">
        <v>16.693999999999999</v>
      </c>
      <c r="BE596" s="4">
        <v>2414.2020000000002</v>
      </c>
      <c r="BF596" s="4">
        <v>3.181</v>
      </c>
      <c r="BG596" s="4">
        <v>0.63600000000000001</v>
      </c>
      <c r="BH596" s="4">
        <v>0</v>
      </c>
      <c r="BI596" s="4">
        <v>0.63600000000000001</v>
      </c>
      <c r="BJ596" s="4">
        <v>0.495</v>
      </c>
      <c r="BK596" s="4">
        <v>0</v>
      </c>
      <c r="BL596" s="4">
        <v>0.495</v>
      </c>
      <c r="BM596" s="4">
        <v>0</v>
      </c>
      <c r="BQ596" s="4">
        <v>0</v>
      </c>
      <c r="BR596" s="4">
        <v>0.34750199999999998</v>
      </c>
      <c r="BS596" s="4">
        <v>-5</v>
      </c>
      <c r="BT596" s="4">
        <v>6.0000000000000001E-3</v>
      </c>
      <c r="BU596" s="4">
        <v>8.4920799999999996</v>
      </c>
      <c r="BV596" s="4">
        <v>0.1212</v>
      </c>
    </row>
    <row r="597" spans="1:74" x14ac:dyDescent="0.25">
      <c r="A597" s="2">
        <v>42804</v>
      </c>
      <c r="B597" s="3">
        <v>0.62905336805555556</v>
      </c>
      <c r="C597" s="4">
        <v>14.586</v>
      </c>
      <c r="D597" s="4">
        <v>1.9599999999999999E-2</v>
      </c>
      <c r="E597" s="4">
        <v>195.89873399999999</v>
      </c>
      <c r="F597" s="4">
        <v>38.299999999999997</v>
      </c>
      <c r="G597" s="4">
        <v>-19</v>
      </c>
      <c r="H597" s="4">
        <v>-7.5</v>
      </c>
      <c r="J597" s="4">
        <v>0</v>
      </c>
      <c r="K597" s="4">
        <v>0.85309999999999997</v>
      </c>
      <c r="L597" s="4">
        <v>12.444100000000001</v>
      </c>
      <c r="M597" s="4">
        <v>1.67E-2</v>
      </c>
      <c r="N597" s="4">
        <v>32.652000000000001</v>
      </c>
      <c r="O597" s="4">
        <v>0</v>
      </c>
      <c r="P597" s="4">
        <v>32.700000000000003</v>
      </c>
      <c r="Q597" s="4">
        <v>25.4358</v>
      </c>
      <c r="R597" s="4">
        <v>0</v>
      </c>
      <c r="S597" s="4">
        <v>25.4</v>
      </c>
      <c r="T597" s="4">
        <v>0</v>
      </c>
      <c r="W597" s="4">
        <v>0</v>
      </c>
      <c r="X597" s="4">
        <v>0</v>
      </c>
      <c r="Y597" s="4">
        <v>11.3</v>
      </c>
      <c r="Z597" s="4">
        <v>862</v>
      </c>
      <c r="AA597" s="4">
        <v>876</v>
      </c>
      <c r="AB597" s="4">
        <v>840</v>
      </c>
      <c r="AC597" s="4">
        <v>92</v>
      </c>
      <c r="AD597" s="4">
        <v>14.64</v>
      </c>
      <c r="AE597" s="4">
        <v>0.34</v>
      </c>
      <c r="AF597" s="4">
        <v>991</v>
      </c>
      <c r="AG597" s="4">
        <v>-7</v>
      </c>
      <c r="AH597" s="4">
        <v>9</v>
      </c>
      <c r="AI597" s="4">
        <v>27</v>
      </c>
      <c r="AJ597" s="4">
        <v>136</v>
      </c>
      <c r="AK597" s="4">
        <v>131.4</v>
      </c>
      <c r="AL597" s="4">
        <v>4.0999999999999996</v>
      </c>
      <c r="AM597" s="4">
        <v>142</v>
      </c>
      <c r="AN597" s="4" t="s">
        <v>155</v>
      </c>
      <c r="AO597" s="4">
        <v>1</v>
      </c>
      <c r="AP597" s="5">
        <v>0.83734953703703707</v>
      </c>
      <c r="AQ597" s="4">
        <v>47.160305999999999</v>
      </c>
      <c r="AR597" s="4">
        <v>-88.484144000000001</v>
      </c>
      <c r="AS597" s="4">
        <v>311</v>
      </c>
      <c r="AT597" s="4">
        <v>34.6</v>
      </c>
      <c r="AU597" s="4">
        <v>12</v>
      </c>
      <c r="AV597" s="4">
        <v>10</v>
      </c>
      <c r="AW597" s="4" t="s">
        <v>419</v>
      </c>
      <c r="AX597" s="4">
        <v>1.1708000000000001</v>
      </c>
      <c r="AY597" s="4">
        <v>1.1415999999999999</v>
      </c>
      <c r="AZ597" s="4">
        <v>1.8415999999999999</v>
      </c>
      <c r="BA597" s="4">
        <v>11.154</v>
      </c>
      <c r="BB597" s="4">
        <v>11.62</v>
      </c>
      <c r="BC597" s="4">
        <v>1.04</v>
      </c>
      <c r="BD597" s="4">
        <v>17.213999999999999</v>
      </c>
      <c r="BE597" s="4">
        <v>2415.7579999999998</v>
      </c>
      <c r="BF597" s="4">
        <v>2.0649999999999999</v>
      </c>
      <c r="BG597" s="4">
        <v>0.66400000000000003</v>
      </c>
      <c r="BH597" s="4">
        <v>0</v>
      </c>
      <c r="BI597" s="4">
        <v>0.66400000000000003</v>
      </c>
      <c r="BJ597" s="4">
        <v>0.51700000000000002</v>
      </c>
      <c r="BK597" s="4">
        <v>0</v>
      </c>
      <c r="BL597" s="4">
        <v>0.51700000000000002</v>
      </c>
      <c r="BM597" s="4">
        <v>0</v>
      </c>
      <c r="BQ597" s="4">
        <v>0</v>
      </c>
      <c r="BR597" s="4">
        <v>0.30646499999999999</v>
      </c>
      <c r="BS597" s="4">
        <v>-5</v>
      </c>
      <c r="BT597" s="4">
        <v>5.7229999999999998E-3</v>
      </c>
      <c r="BU597" s="4">
        <v>7.4892390000000004</v>
      </c>
      <c r="BV597" s="4">
        <v>0.115605</v>
      </c>
    </row>
    <row r="598" spans="1:74" x14ac:dyDescent="0.25">
      <c r="A598" s="2">
        <v>42804</v>
      </c>
      <c r="B598" s="3">
        <v>0.6290649421296296</v>
      </c>
      <c r="C598" s="4">
        <v>14.704000000000001</v>
      </c>
      <c r="D598" s="4">
        <v>1.7100000000000001E-2</v>
      </c>
      <c r="E598" s="4">
        <v>170.582278</v>
      </c>
      <c r="F598" s="4">
        <v>71.900000000000006</v>
      </c>
      <c r="G598" s="4">
        <v>-30.1</v>
      </c>
      <c r="H598" s="4">
        <v>0</v>
      </c>
      <c r="J598" s="4">
        <v>0</v>
      </c>
      <c r="K598" s="4">
        <v>0.85209999999999997</v>
      </c>
      <c r="L598" s="4">
        <v>12.529500000000001</v>
      </c>
      <c r="M598" s="4">
        <v>1.4500000000000001E-2</v>
      </c>
      <c r="N598" s="4">
        <v>61.267400000000002</v>
      </c>
      <c r="O598" s="4">
        <v>0</v>
      </c>
      <c r="P598" s="4">
        <v>61.3</v>
      </c>
      <c r="Q598" s="4">
        <v>47.727200000000003</v>
      </c>
      <c r="R598" s="4">
        <v>0</v>
      </c>
      <c r="S598" s="4">
        <v>47.7</v>
      </c>
      <c r="T598" s="4">
        <v>0</v>
      </c>
      <c r="W598" s="4">
        <v>0</v>
      </c>
      <c r="X598" s="4">
        <v>0</v>
      </c>
      <c r="Y598" s="4">
        <v>11.2</v>
      </c>
      <c r="Z598" s="4">
        <v>863</v>
      </c>
      <c r="AA598" s="4">
        <v>877</v>
      </c>
      <c r="AB598" s="4">
        <v>840</v>
      </c>
      <c r="AC598" s="4">
        <v>92</v>
      </c>
      <c r="AD598" s="4">
        <v>14.64</v>
      </c>
      <c r="AE598" s="4">
        <v>0.34</v>
      </c>
      <c r="AF598" s="4">
        <v>991</v>
      </c>
      <c r="AG598" s="4">
        <v>-7</v>
      </c>
      <c r="AH598" s="4">
        <v>9</v>
      </c>
      <c r="AI598" s="4">
        <v>27</v>
      </c>
      <c r="AJ598" s="4">
        <v>136</v>
      </c>
      <c r="AK598" s="4">
        <v>130.6</v>
      </c>
      <c r="AL598" s="4">
        <v>4.0999999999999996</v>
      </c>
      <c r="AM598" s="4">
        <v>142</v>
      </c>
      <c r="AN598" s="4" t="s">
        <v>155</v>
      </c>
      <c r="AO598" s="4">
        <v>1</v>
      </c>
      <c r="AP598" s="5">
        <v>0.83736111111111111</v>
      </c>
      <c r="AQ598" s="4">
        <v>47.160445000000003</v>
      </c>
      <c r="AR598" s="4">
        <v>-88.484136000000007</v>
      </c>
      <c r="AS598" s="4">
        <v>311.39999999999998</v>
      </c>
      <c r="AT598" s="4">
        <v>34.299999999999997</v>
      </c>
      <c r="AU598" s="4">
        <v>12</v>
      </c>
      <c r="AV598" s="4">
        <v>10</v>
      </c>
      <c r="AW598" s="4" t="s">
        <v>419</v>
      </c>
      <c r="AX598" s="4">
        <v>1.2</v>
      </c>
      <c r="AY598" s="4">
        <v>1.2707999999999999</v>
      </c>
      <c r="AZ598" s="4">
        <v>1.9</v>
      </c>
      <c r="BA598" s="4">
        <v>11.154</v>
      </c>
      <c r="BB598" s="4">
        <v>11.53</v>
      </c>
      <c r="BC598" s="4">
        <v>1.03</v>
      </c>
      <c r="BD598" s="4">
        <v>17.353000000000002</v>
      </c>
      <c r="BE598" s="4">
        <v>2416.1480000000001</v>
      </c>
      <c r="BF598" s="4">
        <v>1.784</v>
      </c>
      <c r="BG598" s="4">
        <v>1.2370000000000001</v>
      </c>
      <c r="BH598" s="4">
        <v>0</v>
      </c>
      <c r="BI598" s="4">
        <v>1.2370000000000001</v>
      </c>
      <c r="BJ598" s="4">
        <v>0.96399999999999997</v>
      </c>
      <c r="BK598" s="4">
        <v>0</v>
      </c>
      <c r="BL598" s="4">
        <v>0.96399999999999997</v>
      </c>
      <c r="BM598" s="4">
        <v>0</v>
      </c>
      <c r="BQ598" s="4">
        <v>0</v>
      </c>
      <c r="BR598" s="4">
        <v>0.33207500000000001</v>
      </c>
      <c r="BS598" s="4">
        <v>-5</v>
      </c>
      <c r="BT598" s="4">
        <v>5.0000000000000001E-3</v>
      </c>
      <c r="BU598" s="4">
        <v>8.1150830000000003</v>
      </c>
      <c r="BV598" s="4">
        <v>0.10100000000000001</v>
      </c>
    </row>
    <row r="599" spans="1:74" x14ac:dyDescent="0.25">
      <c r="A599" s="2">
        <v>42804</v>
      </c>
      <c r="B599" s="3">
        <v>0.62907651620370364</v>
      </c>
      <c r="C599" s="4">
        <v>14.7</v>
      </c>
      <c r="D599" s="4">
        <v>1.23E-2</v>
      </c>
      <c r="E599" s="4">
        <v>122.83990300000001</v>
      </c>
      <c r="F599" s="4">
        <v>107.4</v>
      </c>
      <c r="G599" s="4">
        <v>-30.3</v>
      </c>
      <c r="H599" s="4">
        <v>-20.6</v>
      </c>
      <c r="J599" s="4">
        <v>0</v>
      </c>
      <c r="K599" s="4">
        <v>0.85219999999999996</v>
      </c>
      <c r="L599" s="4">
        <v>12.527900000000001</v>
      </c>
      <c r="M599" s="4">
        <v>1.0500000000000001E-2</v>
      </c>
      <c r="N599" s="4">
        <v>91.555000000000007</v>
      </c>
      <c r="O599" s="4">
        <v>0</v>
      </c>
      <c r="P599" s="4">
        <v>91.6</v>
      </c>
      <c r="Q599" s="4">
        <v>71.321200000000005</v>
      </c>
      <c r="R599" s="4">
        <v>0</v>
      </c>
      <c r="S599" s="4">
        <v>71.3</v>
      </c>
      <c r="T599" s="4">
        <v>0</v>
      </c>
      <c r="W599" s="4">
        <v>0</v>
      </c>
      <c r="X599" s="4">
        <v>0</v>
      </c>
      <c r="Y599" s="4">
        <v>11.3</v>
      </c>
      <c r="Z599" s="4">
        <v>862</v>
      </c>
      <c r="AA599" s="4">
        <v>875</v>
      </c>
      <c r="AB599" s="4">
        <v>839</v>
      </c>
      <c r="AC599" s="4">
        <v>92</v>
      </c>
      <c r="AD599" s="4">
        <v>14.64</v>
      </c>
      <c r="AE599" s="4">
        <v>0.34</v>
      </c>
      <c r="AF599" s="4">
        <v>991</v>
      </c>
      <c r="AG599" s="4">
        <v>-7</v>
      </c>
      <c r="AH599" s="4">
        <v>9</v>
      </c>
      <c r="AI599" s="4">
        <v>27</v>
      </c>
      <c r="AJ599" s="4">
        <v>136</v>
      </c>
      <c r="AK599" s="4">
        <v>132</v>
      </c>
      <c r="AL599" s="4">
        <v>4.2</v>
      </c>
      <c r="AM599" s="4">
        <v>142</v>
      </c>
      <c r="AN599" s="4" t="s">
        <v>155</v>
      </c>
      <c r="AO599" s="4">
        <v>1</v>
      </c>
      <c r="AP599" s="5">
        <v>0.83737268518518515</v>
      </c>
      <c r="AQ599" s="4">
        <v>47.160581999999998</v>
      </c>
      <c r="AR599" s="4">
        <v>-88.484119000000007</v>
      </c>
      <c r="AS599" s="4">
        <v>311.8</v>
      </c>
      <c r="AT599" s="4">
        <v>34.200000000000003</v>
      </c>
      <c r="AU599" s="4">
        <v>12</v>
      </c>
      <c r="AV599" s="4">
        <v>10</v>
      </c>
      <c r="AW599" s="4" t="s">
        <v>419</v>
      </c>
      <c r="AX599" s="4">
        <v>1.2</v>
      </c>
      <c r="AY599" s="4">
        <v>1.3708</v>
      </c>
      <c r="AZ599" s="4">
        <v>1.9708000000000001</v>
      </c>
      <c r="BA599" s="4">
        <v>11.154</v>
      </c>
      <c r="BB599" s="4">
        <v>11.54</v>
      </c>
      <c r="BC599" s="4">
        <v>1.03</v>
      </c>
      <c r="BD599" s="4">
        <v>17.338000000000001</v>
      </c>
      <c r="BE599" s="4">
        <v>2416.9349999999999</v>
      </c>
      <c r="BF599" s="4">
        <v>1.2849999999999999</v>
      </c>
      <c r="BG599" s="4">
        <v>1.85</v>
      </c>
      <c r="BH599" s="4">
        <v>0</v>
      </c>
      <c r="BI599" s="4">
        <v>1.85</v>
      </c>
      <c r="BJ599" s="4">
        <v>1.4410000000000001</v>
      </c>
      <c r="BK599" s="4">
        <v>0</v>
      </c>
      <c r="BL599" s="4">
        <v>1.4410000000000001</v>
      </c>
      <c r="BM599" s="4">
        <v>0</v>
      </c>
      <c r="BQ599" s="4">
        <v>0</v>
      </c>
      <c r="BR599" s="4">
        <v>0.299873</v>
      </c>
      <c r="BS599" s="4">
        <v>-5</v>
      </c>
      <c r="BT599" s="4">
        <v>5.0000000000000001E-3</v>
      </c>
      <c r="BU599" s="4">
        <v>7.3281460000000003</v>
      </c>
      <c r="BV599" s="4">
        <v>0.10100000000000001</v>
      </c>
    </row>
    <row r="600" spans="1:74" x14ac:dyDescent="0.25">
      <c r="A600" s="2">
        <v>42804</v>
      </c>
      <c r="B600" s="3">
        <v>0.62908809027777779</v>
      </c>
      <c r="C600" s="4">
        <v>14.631</v>
      </c>
      <c r="D600" s="4">
        <v>1.04E-2</v>
      </c>
      <c r="E600" s="4">
        <v>103.656007</v>
      </c>
      <c r="F600" s="4">
        <v>127.7</v>
      </c>
      <c r="G600" s="4">
        <v>-14.6</v>
      </c>
      <c r="H600" s="4">
        <v>-10</v>
      </c>
      <c r="J600" s="4">
        <v>0</v>
      </c>
      <c r="K600" s="4">
        <v>0.8528</v>
      </c>
      <c r="L600" s="4">
        <v>12.478400000000001</v>
      </c>
      <c r="M600" s="4">
        <v>8.8000000000000005E-3</v>
      </c>
      <c r="N600" s="4">
        <v>108.8937</v>
      </c>
      <c r="O600" s="4">
        <v>0</v>
      </c>
      <c r="P600" s="4">
        <v>108.9</v>
      </c>
      <c r="Q600" s="4">
        <v>84.841800000000006</v>
      </c>
      <c r="R600" s="4">
        <v>0</v>
      </c>
      <c r="S600" s="4">
        <v>84.8</v>
      </c>
      <c r="T600" s="4">
        <v>0</v>
      </c>
      <c r="W600" s="4">
        <v>0</v>
      </c>
      <c r="X600" s="4">
        <v>0</v>
      </c>
      <c r="Y600" s="4">
        <v>11.2</v>
      </c>
      <c r="Z600" s="4">
        <v>862</v>
      </c>
      <c r="AA600" s="4">
        <v>874</v>
      </c>
      <c r="AB600" s="4">
        <v>840</v>
      </c>
      <c r="AC600" s="4">
        <v>92.3</v>
      </c>
      <c r="AD600" s="4">
        <v>14.68</v>
      </c>
      <c r="AE600" s="4">
        <v>0.34</v>
      </c>
      <c r="AF600" s="4">
        <v>991</v>
      </c>
      <c r="AG600" s="4">
        <v>-7</v>
      </c>
      <c r="AH600" s="4">
        <v>9</v>
      </c>
      <c r="AI600" s="4">
        <v>27</v>
      </c>
      <c r="AJ600" s="4">
        <v>136</v>
      </c>
      <c r="AK600" s="4">
        <v>132</v>
      </c>
      <c r="AL600" s="4">
        <v>4.2</v>
      </c>
      <c r="AM600" s="4">
        <v>142</v>
      </c>
      <c r="AN600" s="4" t="s">
        <v>155</v>
      </c>
      <c r="AO600" s="4">
        <v>1</v>
      </c>
      <c r="AP600" s="5">
        <v>0.83738425925925919</v>
      </c>
      <c r="AQ600" s="4">
        <v>47.160718000000003</v>
      </c>
      <c r="AR600" s="4">
        <v>-88.484099999999998</v>
      </c>
      <c r="AS600" s="4">
        <v>312</v>
      </c>
      <c r="AT600" s="4">
        <v>34.200000000000003</v>
      </c>
      <c r="AU600" s="4">
        <v>12</v>
      </c>
      <c r="AV600" s="4">
        <v>10</v>
      </c>
      <c r="AW600" s="4" t="s">
        <v>419</v>
      </c>
      <c r="AX600" s="4">
        <v>1.2</v>
      </c>
      <c r="AY600" s="4">
        <v>1.4</v>
      </c>
      <c r="AZ600" s="4">
        <v>2</v>
      </c>
      <c r="BA600" s="4">
        <v>11.154</v>
      </c>
      <c r="BB600" s="4">
        <v>11.59</v>
      </c>
      <c r="BC600" s="4">
        <v>1.04</v>
      </c>
      <c r="BD600" s="4">
        <v>17.254000000000001</v>
      </c>
      <c r="BE600" s="4">
        <v>2417.2739999999999</v>
      </c>
      <c r="BF600" s="4">
        <v>1.0900000000000001</v>
      </c>
      <c r="BG600" s="4">
        <v>2.2090000000000001</v>
      </c>
      <c r="BH600" s="4">
        <v>0</v>
      </c>
      <c r="BI600" s="4">
        <v>2.2090000000000001</v>
      </c>
      <c r="BJ600" s="4">
        <v>1.7210000000000001</v>
      </c>
      <c r="BK600" s="4">
        <v>0</v>
      </c>
      <c r="BL600" s="4">
        <v>1.7210000000000001</v>
      </c>
      <c r="BM600" s="4">
        <v>0</v>
      </c>
      <c r="BQ600" s="4">
        <v>0</v>
      </c>
      <c r="BR600" s="4">
        <v>0.26577000000000001</v>
      </c>
      <c r="BS600" s="4">
        <v>-5</v>
      </c>
      <c r="BT600" s="4">
        <v>5.0000000000000001E-3</v>
      </c>
      <c r="BU600" s="4">
        <v>6.4947540000000004</v>
      </c>
      <c r="BV600" s="4">
        <v>0.10100000000000001</v>
      </c>
    </row>
    <row r="601" spans="1:74" x14ac:dyDescent="0.25">
      <c r="A601" s="2">
        <v>42804</v>
      </c>
      <c r="B601" s="3">
        <v>0.62909966435185183</v>
      </c>
      <c r="C601" s="4">
        <v>14.46</v>
      </c>
      <c r="D601" s="4">
        <v>1.0500000000000001E-2</v>
      </c>
      <c r="E601" s="4">
        <v>104.687246</v>
      </c>
      <c r="F601" s="4">
        <v>135.6</v>
      </c>
      <c r="G601" s="4">
        <v>-12.8</v>
      </c>
      <c r="H601" s="4">
        <v>-11.5</v>
      </c>
      <c r="J601" s="4">
        <v>0</v>
      </c>
      <c r="K601" s="4">
        <v>0.85429999999999995</v>
      </c>
      <c r="L601" s="4">
        <v>12.353400000000001</v>
      </c>
      <c r="M601" s="4">
        <v>8.8999999999999999E-3</v>
      </c>
      <c r="N601" s="4">
        <v>115.8246</v>
      </c>
      <c r="O601" s="4">
        <v>0</v>
      </c>
      <c r="P601" s="4">
        <v>115.8</v>
      </c>
      <c r="Q601" s="4">
        <v>90.279899999999998</v>
      </c>
      <c r="R601" s="4">
        <v>0</v>
      </c>
      <c r="S601" s="4">
        <v>90.3</v>
      </c>
      <c r="T601" s="4">
        <v>0</v>
      </c>
      <c r="W601" s="4">
        <v>0</v>
      </c>
      <c r="X601" s="4">
        <v>0</v>
      </c>
      <c r="Y601" s="4">
        <v>11.2</v>
      </c>
      <c r="Z601" s="4">
        <v>862</v>
      </c>
      <c r="AA601" s="4">
        <v>874</v>
      </c>
      <c r="AB601" s="4">
        <v>840</v>
      </c>
      <c r="AC601" s="4">
        <v>93</v>
      </c>
      <c r="AD601" s="4">
        <v>14.8</v>
      </c>
      <c r="AE601" s="4">
        <v>0.34</v>
      </c>
      <c r="AF601" s="4">
        <v>991</v>
      </c>
      <c r="AG601" s="4">
        <v>-7</v>
      </c>
      <c r="AH601" s="4">
        <v>9</v>
      </c>
      <c r="AI601" s="4">
        <v>27</v>
      </c>
      <c r="AJ601" s="4">
        <v>136</v>
      </c>
      <c r="AK601" s="4">
        <v>131.69999999999999</v>
      </c>
      <c r="AL601" s="4">
        <v>4.0999999999999996</v>
      </c>
      <c r="AM601" s="4">
        <v>142</v>
      </c>
      <c r="AN601" s="4" t="s">
        <v>155</v>
      </c>
      <c r="AO601" s="4">
        <v>1</v>
      </c>
      <c r="AP601" s="5">
        <v>0.83739583333333334</v>
      </c>
      <c r="AQ601" s="4">
        <v>47.160795</v>
      </c>
      <c r="AR601" s="4">
        <v>-88.484012000000007</v>
      </c>
      <c r="AS601" s="4">
        <v>311.7</v>
      </c>
      <c r="AT601" s="4">
        <v>28</v>
      </c>
      <c r="AU601" s="4">
        <v>12</v>
      </c>
      <c r="AV601" s="4">
        <v>10</v>
      </c>
      <c r="AW601" s="4" t="s">
        <v>419</v>
      </c>
      <c r="AX601" s="4">
        <v>1.2</v>
      </c>
      <c r="AY601" s="4">
        <v>1.470729</v>
      </c>
      <c r="AZ601" s="4">
        <v>2.070729</v>
      </c>
      <c r="BA601" s="4">
        <v>11.154</v>
      </c>
      <c r="BB601" s="4">
        <v>11.72</v>
      </c>
      <c r="BC601" s="4">
        <v>1.05</v>
      </c>
      <c r="BD601" s="4">
        <v>17.052</v>
      </c>
      <c r="BE601" s="4">
        <v>2417.3139999999999</v>
      </c>
      <c r="BF601" s="4">
        <v>1.1140000000000001</v>
      </c>
      <c r="BG601" s="4">
        <v>2.3730000000000002</v>
      </c>
      <c r="BH601" s="4">
        <v>0</v>
      </c>
      <c r="BI601" s="4">
        <v>2.3730000000000002</v>
      </c>
      <c r="BJ601" s="4">
        <v>1.85</v>
      </c>
      <c r="BK601" s="4">
        <v>0</v>
      </c>
      <c r="BL601" s="4">
        <v>1.85</v>
      </c>
      <c r="BM601" s="4">
        <v>0</v>
      </c>
      <c r="BQ601" s="4">
        <v>0</v>
      </c>
      <c r="BR601" s="4">
        <v>0.27909400000000001</v>
      </c>
      <c r="BS601" s="4">
        <v>-5</v>
      </c>
      <c r="BT601" s="4">
        <v>5.2769999999999996E-3</v>
      </c>
      <c r="BU601" s="4">
        <v>6.82036</v>
      </c>
      <c r="BV601" s="4">
        <v>0.106595</v>
      </c>
    </row>
    <row r="602" spans="1:74" x14ac:dyDescent="0.25">
      <c r="A602" s="2">
        <v>42804</v>
      </c>
      <c r="B602" s="3">
        <v>0.62911123842592598</v>
      </c>
      <c r="C602" s="4">
        <v>14.46</v>
      </c>
      <c r="D602" s="4">
        <v>1.0999999999999999E-2</v>
      </c>
      <c r="E602" s="4">
        <v>110</v>
      </c>
      <c r="F602" s="4">
        <v>148.6</v>
      </c>
      <c r="G602" s="4">
        <v>-13</v>
      </c>
      <c r="H602" s="4">
        <v>-39</v>
      </c>
      <c r="J602" s="4">
        <v>0</v>
      </c>
      <c r="K602" s="4">
        <v>0.85429999999999995</v>
      </c>
      <c r="L602" s="4">
        <v>12.3529</v>
      </c>
      <c r="M602" s="4">
        <v>9.4000000000000004E-3</v>
      </c>
      <c r="N602" s="4">
        <v>126.905</v>
      </c>
      <c r="O602" s="4">
        <v>0</v>
      </c>
      <c r="P602" s="4">
        <v>126.9</v>
      </c>
      <c r="Q602" s="4">
        <v>98.916600000000003</v>
      </c>
      <c r="R602" s="4">
        <v>0</v>
      </c>
      <c r="S602" s="4">
        <v>98.9</v>
      </c>
      <c r="T602" s="4">
        <v>0</v>
      </c>
      <c r="W602" s="4">
        <v>0</v>
      </c>
      <c r="X602" s="4">
        <v>0</v>
      </c>
      <c r="Y602" s="4">
        <v>11.1</v>
      </c>
      <c r="Z602" s="4">
        <v>863</v>
      </c>
      <c r="AA602" s="4">
        <v>876</v>
      </c>
      <c r="AB602" s="4">
        <v>841</v>
      </c>
      <c r="AC602" s="4">
        <v>93</v>
      </c>
      <c r="AD602" s="4">
        <v>14.8</v>
      </c>
      <c r="AE602" s="4">
        <v>0.34</v>
      </c>
      <c r="AF602" s="4">
        <v>991</v>
      </c>
      <c r="AG602" s="4">
        <v>-7</v>
      </c>
      <c r="AH602" s="4">
        <v>9</v>
      </c>
      <c r="AI602" s="4">
        <v>27</v>
      </c>
      <c r="AJ602" s="4">
        <v>136</v>
      </c>
      <c r="AK602" s="4">
        <v>131</v>
      </c>
      <c r="AL602" s="4">
        <v>4</v>
      </c>
      <c r="AM602" s="4">
        <v>142</v>
      </c>
      <c r="AN602" s="4" t="s">
        <v>155</v>
      </c>
      <c r="AO602" s="4">
        <v>1</v>
      </c>
      <c r="AP602" s="5">
        <v>0.83740740740740749</v>
      </c>
      <c r="AQ602" s="4">
        <v>47.160901000000003</v>
      </c>
      <c r="AR602" s="4">
        <v>-88.483956000000006</v>
      </c>
      <c r="AS602" s="4">
        <v>311.5</v>
      </c>
      <c r="AT602" s="4">
        <v>29.8</v>
      </c>
      <c r="AU602" s="4">
        <v>12</v>
      </c>
      <c r="AV602" s="4">
        <v>9</v>
      </c>
      <c r="AW602" s="4" t="s">
        <v>420</v>
      </c>
      <c r="AX602" s="4">
        <v>1.2</v>
      </c>
      <c r="AY602" s="4">
        <v>1.5707709999999999</v>
      </c>
      <c r="AZ602" s="4">
        <v>2.1</v>
      </c>
      <c r="BA602" s="4">
        <v>11.154</v>
      </c>
      <c r="BB602" s="4">
        <v>11.72</v>
      </c>
      <c r="BC602" s="4">
        <v>1.05</v>
      </c>
      <c r="BD602" s="4">
        <v>17.056999999999999</v>
      </c>
      <c r="BE602" s="4">
        <v>2417.2260000000001</v>
      </c>
      <c r="BF602" s="4">
        <v>1.17</v>
      </c>
      <c r="BG602" s="4">
        <v>2.601</v>
      </c>
      <c r="BH602" s="4">
        <v>0</v>
      </c>
      <c r="BI602" s="4">
        <v>2.601</v>
      </c>
      <c r="BJ602" s="4">
        <v>2.0270000000000001</v>
      </c>
      <c r="BK602" s="4">
        <v>0</v>
      </c>
      <c r="BL602" s="4">
        <v>2.0270000000000001</v>
      </c>
      <c r="BM602" s="4">
        <v>0</v>
      </c>
      <c r="BQ602" s="4">
        <v>0</v>
      </c>
      <c r="BR602" s="4">
        <v>0.29112199999999999</v>
      </c>
      <c r="BS602" s="4">
        <v>-5</v>
      </c>
      <c r="BT602" s="4">
        <v>5.7229999999999998E-3</v>
      </c>
      <c r="BU602" s="4">
        <v>7.1142940000000001</v>
      </c>
      <c r="BV602" s="4">
        <v>0.115605</v>
      </c>
    </row>
    <row r="603" spans="1:74" x14ac:dyDescent="0.25">
      <c r="A603" s="2">
        <v>42804</v>
      </c>
      <c r="B603" s="3">
        <v>0.62912281250000002</v>
      </c>
      <c r="C603" s="4">
        <v>14.936999999999999</v>
      </c>
      <c r="D603" s="4">
        <v>1.8100000000000002E-2</v>
      </c>
      <c r="E603" s="4">
        <v>181.179821</v>
      </c>
      <c r="F603" s="4">
        <v>152.4</v>
      </c>
      <c r="G603" s="4">
        <v>-13.8</v>
      </c>
      <c r="H603" s="4">
        <v>-9.5</v>
      </c>
      <c r="J603" s="4">
        <v>0</v>
      </c>
      <c r="K603" s="4">
        <v>0.85</v>
      </c>
      <c r="L603" s="4">
        <v>12.6957</v>
      </c>
      <c r="M603" s="4">
        <v>1.54E-2</v>
      </c>
      <c r="N603" s="4">
        <v>129.52619999999999</v>
      </c>
      <c r="O603" s="4">
        <v>0</v>
      </c>
      <c r="P603" s="4">
        <v>129.5</v>
      </c>
      <c r="Q603" s="4">
        <v>100.9597</v>
      </c>
      <c r="R603" s="4">
        <v>0</v>
      </c>
      <c r="S603" s="4">
        <v>101</v>
      </c>
      <c r="T603" s="4">
        <v>0</v>
      </c>
      <c r="W603" s="4">
        <v>0</v>
      </c>
      <c r="X603" s="4">
        <v>0</v>
      </c>
      <c r="Y603" s="4">
        <v>11.2</v>
      </c>
      <c r="Z603" s="4">
        <v>865</v>
      </c>
      <c r="AA603" s="4">
        <v>878</v>
      </c>
      <c r="AB603" s="4">
        <v>842</v>
      </c>
      <c r="AC603" s="4">
        <v>93</v>
      </c>
      <c r="AD603" s="4">
        <v>14.8</v>
      </c>
      <c r="AE603" s="4">
        <v>0.34</v>
      </c>
      <c r="AF603" s="4">
        <v>991</v>
      </c>
      <c r="AG603" s="4">
        <v>-7</v>
      </c>
      <c r="AH603" s="4">
        <v>9</v>
      </c>
      <c r="AI603" s="4">
        <v>27</v>
      </c>
      <c r="AJ603" s="4">
        <v>136</v>
      </c>
      <c r="AK603" s="4">
        <v>131.6</v>
      </c>
      <c r="AL603" s="4">
        <v>3.9</v>
      </c>
      <c r="AM603" s="4">
        <v>142</v>
      </c>
      <c r="AN603" s="4" t="s">
        <v>155</v>
      </c>
      <c r="AO603" s="4">
        <v>1</v>
      </c>
      <c r="AP603" s="5">
        <v>0.83741898148148142</v>
      </c>
      <c r="AQ603" s="4">
        <v>47.161028000000002</v>
      </c>
      <c r="AR603" s="4">
        <v>-88.483934000000005</v>
      </c>
      <c r="AS603" s="4">
        <v>311.3</v>
      </c>
      <c r="AT603" s="4">
        <v>31.2</v>
      </c>
      <c r="AU603" s="4">
        <v>12</v>
      </c>
      <c r="AV603" s="4">
        <v>9</v>
      </c>
      <c r="AW603" s="4" t="s">
        <v>420</v>
      </c>
      <c r="AX603" s="4">
        <v>1.2707999999999999</v>
      </c>
      <c r="AY603" s="4">
        <v>1.1752</v>
      </c>
      <c r="AZ603" s="4">
        <v>1.9583999999999999</v>
      </c>
      <c r="BA603" s="4">
        <v>11.154</v>
      </c>
      <c r="BB603" s="4">
        <v>11.37</v>
      </c>
      <c r="BC603" s="4">
        <v>1.02</v>
      </c>
      <c r="BD603" s="4">
        <v>17.652999999999999</v>
      </c>
      <c r="BE603" s="4">
        <v>2415.9189999999999</v>
      </c>
      <c r="BF603" s="4">
        <v>1.865</v>
      </c>
      <c r="BG603" s="4">
        <v>2.581</v>
      </c>
      <c r="BH603" s="4">
        <v>0</v>
      </c>
      <c r="BI603" s="4">
        <v>2.581</v>
      </c>
      <c r="BJ603" s="4">
        <v>2.012</v>
      </c>
      <c r="BK603" s="4">
        <v>0</v>
      </c>
      <c r="BL603" s="4">
        <v>2.012</v>
      </c>
      <c r="BM603" s="4">
        <v>0</v>
      </c>
      <c r="BQ603" s="4">
        <v>0</v>
      </c>
      <c r="BR603" s="4">
        <v>0.31091600000000003</v>
      </c>
      <c r="BS603" s="4">
        <v>-5</v>
      </c>
      <c r="BT603" s="4">
        <v>5.0000000000000001E-3</v>
      </c>
      <c r="BU603" s="4">
        <v>7.5980100000000004</v>
      </c>
      <c r="BV603" s="4">
        <v>0.10100000000000001</v>
      </c>
    </row>
    <row r="604" spans="1:74" x14ac:dyDescent="0.25">
      <c r="A604" s="2">
        <v>42804</v>
      </c>
      <c r="B604" s="3">
        <v>0.62913438657407406</v>
      </c>
      <c r="C604" s="4">
        <v>15.18</v>
      </c>
      <c r="D604" s="4">
        <v>6.2100000000000002E-2</v>
      </c>
      <c r="E604" s="4">
        <v>620.56143199999997</v>
      </c>
      <c r="F604" s="4">
        <v>133.30000000000001</v>
      </c>
      <c r="G604" s="4">
        <v>-14</v>
      </c>
      <c r="H604" s="4">
        <v>-30.9</v>
      </c>
      <c r="J604" s="4">
        <v>0</v>
      </c>
      <c r="K604" s="4">
        <v>0.84740000000000004</v>
      </c>
      <c r="L604" s="4">
        <v>12.863099999999999</v>
      </c>
      <c r="M604" s="4">
        <v>5.2600000000000001E-2</v>
      </c>
      <c r="N604" s="4">
        <v>112.9196</v>
      </c>
      <c r="O604" s="4">
        <v>0</v>
      </c>
      <c r="P604" s="4">
        <v>112.9</v>
      </c>
      <c r="Q604" s="4">
        <v>88.016900000000007</v>
      </c>
      <c r="R604" s="4">
        <v>0</v>
      </c>
      <c r="S604" s="4">
        <v>88</v>
      </c>
      <c r="T604" s="4">
        <v>0</v>
      </c>
      <c r="W604" s="4">
        <v>0</v>
      </c>
      <c r="X604" s="4">
        <v>0</v>
      </c>
      <c r="Y604" s="4">
        <v>11.2</v>
      </c>
      <c r="Z604" s="4">
        <v>866</v>
      </c>
      <c r="AA604" s="4">
        <v>879</v>
      </c>
      <c r="AB604" s="4">
        <v>842</v>
      </c>
      <c r="AC604" s="4">
        <v>93</v>
      </c>
      <c r="AD604" s="4">
        <v>14.8</v>
      </c>
      <c r="AE604" s="4">
        <v>0.34</v>
      </c>
      <c r="AF604" s="4">
        <v>991</v>
      </c>
      <c r="AG604" s="4">
        <v>-7</v>
      </c>
      <c r="AH604" s="4">
        <v>9</v>
      </c>
      <c r="AI604" s="4">
        <v>27</v>
      </c>
      <c r="AJ604" s="4">
        <v>135.69999999999999</v>
      </c>
      <c r="AK604" s="4">
        <v>133.6</v>
      </c>
      <c r="AL604" s="4">
        <v>4</v>
      </c>
      <c r="AM604" s="4">
        <v>142</v>
      </c>
      <c r="AN604" s="4" t="s">
        <v>155</v>
      </c>
      <c r="AO604" s="4">
        <v>1</v>
      </c>
      <c r="AP604" s="5">
        <v>0.83743055555555557</v>
      </c>
      <c r="AQ604" s="4">
        <v>47.161155000000001</v>
      </c>
      <c r="AR604" s="4">
        <v>-88.483930999999998</v>
      </c>
      <c r="AS604" s="4">
        <v>311.3</v>
      </c>
      <c r="AT604" s="4">
        <v>30.9</v>
      </c>
      <c r="AU604" s="4">
        <v>12</v>
      </c>
      <c r="AV604" s="4">
        <v>9</v>
      </c>
      <c r="AW604" s="4" t="s">
        <v>420</v>
      </c>
      <c r="AX604" s="4">
        <v>1.4416</v>
      </c>
      <c r="AY604" s="4">
        <v>1</v>
      </c>
      <c r="AZ604" s="4">
        <v>2.0415999999999999</v>
      </c>
      <c r="BA604" s="4">
        <v>11.154</v>
      </c>
      <c r="BB604" s="4">
        <v>11.16</v>
      </c>
      <c r="BC604" s="4">
        <v>1</v>
      </c>
      <c r="BD604" s="4">
        <v>18.009</v>
      </c>
      <c r="BE604" s="4">
        <v>2408.88</v>
      </c>
      <c r="BF604" s="4">
        <v>6.2679999999999998</v>
      </c>
      <c r="BG604" s="4">
        <v>2.214</v>
      </c>
      <c r="BH604" s="4">
        <v>0</v>
      </c>
      <c r="BI604" s="4">
        <v>2.214</v>
      </c>
      <c r="BJ604" s="4">
        <v>1.726</v>
      </c>
      <c r="BK604" s="4">
        <v>0</v>
      </c>
      <c r="BL604" s="4">
        <v>1.726</v>
      </c>
      <c r="BM604" s="4">
        <v>0</v>
      </c>
      <c r="BQ604" s="4">
        <v>0</v>
      </c>
      <c r="BR604" s="4">
        <v>0.40284999999999999</v>
      </c>
      <c r="BS604" s="4">
        <v>-5</v>
      </c>
      <c r="BT604" s="4">
        <v>5.0000000000000001E-3</v>
      </c>
      <c r="BU604" s="4">
        <v>9.8446470000000001</v>
      </c>
      <c r="BV604" s="4">
        <v>0.10100000000000001</v>
      </c>
    </row>
    <row r="605" spans="1:74" x14ac:dyDescent="0.25">
      <c r="A605" s="2">
        <v>42804</v>
      </c>
      <c r="B605" s="3">
        <v>0.62914596064814809</v>
      </c>
      <c r="C605" s="4">
        <v>15.083</v>
      </c>
      <c r="D605" s="4">
        <v>0.28949999999999998</v>
      </c>
      <c r="E605" s="4">
        <v>2895.1040800000001</v>
      </c>
      <c r="F605" s="4">
        <v>126.2</v>
      </c>
      <c r="G605" s="4">
        <v>-13.1</v>
      </c>
      <c r="H605" s="4">
        <v>-29.4</v>
      </c>
      <c r="J605" s="4">
        <v>0</v>
      </c>
      <c r="K605" s="4">
        <v>0.84599999999999997</v>
      </c>
      <c r="L605" s="4">
        <v>12.7599</v>
      </c>
      <c r="M605" s="4">
        <v>0.24490000000000001</v>
      </c>
      <c r="N605" s="4">
        <v>106.7988</v>
      </c>
      <c r="O605" s="4">
        <v>0</v>
      </c>
      <c r="P605" s="4">
        <v>106.8</v>
      </c>
      <c r="Q605" s="4">
        <v>83.248099999999994</v>
      </c>
      <c r="R605" s="4">
        <v>0</v>
      </c>
      <c r="S605" s="4">
        <v>83.2</v>
      </c>
      <c r="T605" s="4">
        <v>0</v>
      </c>
      <c r="W605" s="4">
        <v>0</v>
      </c>
      <c r="X605" s="4">
        <v>0</v>
      </c>
      <c r="Y605" s="4">
        <v>11.1</v>
      </c>
      <c r="Z605" s="4">
        <v>867</v>
      </c>
      <c r="AA605" s="4">
        <v>879</v>
      </c>
      <c r="AB605" s="4">
        <v>841</v>
      </c>
      <c r="AC605" s="4">
        <v>93</v>
      </c>
      <c r="AD605" s="4">
        <v>14.81</v>
      </c>
      <c r="AE605" s="4">
        <v>0.34</v>
      </c>
      <c r="AF605" s="4">
        <v>990</v>
      </c>
      <c r="AG605" s="4">
        <v>-7</v>
      </c>
      <c r="AH605" s="4">
        <v>9</v>
      </c>
      <c r="AI605" s="4">
        <v>27</v>
      </c>
      <c r="AJ605" s="4">
        <v>135.30000000000001</v>
      </c>
      <c r="AK605" s="4">
        <v>134.69999999999999</v>
      </c>
      <c r="AL605" s="4">
        <v>4.0999999999999996</v>
      </c>
      <c r="AM605" s="4">
        <v>142</v>
      </c>
      <c r="AN605" s="4" t="s">
        <v>155</v>
      </c>
      <c r="AO605" s="4">
        <v>1</v>
      </c>
      <c r="AP605" s="5">
        <v>0.83744212962962961</v>
      </c>
      <c r="AQ605" s="4">
        <v>47.161284000000002</v>
      </c>
      <c r="AR605" s="4">
        <v>-88.483928000000006</v>
      </c>
      <c r="AS605" s="4">
        <v>311</v>
      </c>
      <c r="AT605" s="4">
        <v>31.8</v>
      </c>
      <c r="AU605" s="4">
        <v>12</v>
      </c>
      <c r="AV605" s="4">
        <v>9</v>
      </c>
      <c r="AW605" s="4" t="s">
        <v>420</v>
      </c>
      <c r="AX605" s="4">
        <v>1.3584000000000001</v>
      </c>
      <c r="AY605" s="4">
        <v>1.0708</v>
      </c>
      <c r="AZ605" s="4">
        <v>2.0291999999999999</v>
      </c>
      <c r="BA605" s="4">
        <v>11.154</v>
      </c>
      <c r="BB605" s="4">
        <v>11.05</v>
      </c>
      <c r="BC605" s="4">
        <v>0.99</v>
      </c>
      <c r="BD605" s="4">
        <v>18.207999999999998</v>
      </c>
      <c r="BE605" s="4">
        <v>2373.1190000000001</v>
      </c>
      <c r="BF605" s="4">
        <v>28.991</v>
      </c>
      <c r="BG605" s="4">
        <v>2.08</v>
      </c>
      <c r="BH605" s="4">
        <v>0</v>
      </c>
      <c r="BI605" s="4">
        <v>2.08</v>
      </c>
      <c r="BJ605" s="4">
        <v>1.621</v>
      </c>
      <c r="BK605" s="4">
        <v>0</v>
      </c>
      <c r="BL605" s="4">
        <v>1.621</v>
      </c>
      <c r="BM605" s="4">
        <v>0</v>
      </c>
      <c r="BQ605" s="4">
        <v>0</v>
      </c>
      <c r="BR605" s="4">
        <v>0.44093700000000002</v>
      </c>
      <c r="BS605" s="4">
        <v>-5</v>
      </c>
      <c r="BT605" s="4">
        <v>5.0000000000000001E-3</v>
      </c>
      <c r="BU605" s="4">
        <v>10.775399999999999</v>
      </c>
      <c r="BV605" s="4">
        <v>0.10100000000000001</v>
      </c>
    </row>
    <row r="606" spans="1:74" x14ac:dyDescent="0.25">
      <c r="A606" s="2">
        <v>42804</v>
      </c>
      <c r="B606" s="3">
        <v>0.62915753472222224</v>
      </c>
      <c r="C606" s="4">
        <v>14.677</v>
      </c>
      <c r="D606" s="4">
        <v>0.94679999999999997</v>
      </c>
      <c r="E606" s="4">
        <v>9468.1244600000009</v>
      </c>
      <c r="F606" s="4">
        <v>116.4</v>
      </c>
      <c r="G606" s="4">
        <v>-8</v>
      </c>
      <c r="H606" s="4">
        <v>-10.6</v>
      </c>
      <c r="J606" s="4">
        <v>0</v>
      </c>
      <c r="K606" s="4">
        <v>0.84279999999999999</v>
      </c>
      <c r="L606" s="4">
        <v>12.369899999999999</v>
      </c>
      <c r="M606" s="4">
        <v>0.79800000000000004</v>
      </c>
      <c r="N606" s="4">
        <v>98.089500000000001</v>
      </c>
      <c r="O606" s="4">
        <v>0</v>
      </c>
      <c r="P606" s="4">
        <v>98.1</v>
      </c>
      <c r="Q606" s="4">
        <v>76.457400000000007</v>
      </c>
      <c r="R606" s="4">
        <v>0</v>
      </c>
      <c r="S606" s="4">
        <v>76.5</v>
      </c>
      <c r="T606" s="4">
        <v>0</v>
      </c>
      <c r="W606" s="4">
        <v>0</v>
      </c>
      <c r="X606" s="4">
        <v>0</v>
      </c>
      <c r="Y606" s="4">
        <v>11.1</v>
      </c>
      <c r="Z606" s="4">
        <v>866</v>
      </c>
      <c r="AA606" s="4">
        <v>880</v>
      </c>
      <c r="AB606" s="4">
        <v>840</v>
      </c>
      <c r="AC606" s="4">
        <v>93</v>
      </c>
      <c r="AD606" s="4">
        <v>14.8</v>
      </c>
      <c r="AE606" s="4">
        <v>0.34</v>
      </c>
      <c r="AF606" s="4">
        <v>991</v>
      </c>
      <c r="AG606" s="4">
        <v>-7</v>
      </c>
      <c r="AH606" s="4">
        <v>8.7237240000000007</v>
      </c>
      <c r="AI606" s="4">
        <v>27</v>
      </c>
      <c r="AJ606" s="4">
        <v>136</v>
      </c>
      <c r="AK606" s="4">
        <v>133.69999999999999</v>
      </c>
      <c r="AL606" s="4">
        <v>4</v>
      </c>
      <c r="AM606" s="4">
        <v>142</v>
      </c>
      <c r="AN606" s="4" t="s">
        <v>155</v>
      </c>
      <c r="AO606" s="4">
        <v>1</v>
      </c>
      <c r="AP606" s="5">
        <v>0.83745370370370376</v>
      </c>
      <c r="AQ606" s="4">
        <v>47.161414999999998</v>
      </c>
      <c r="AR606" s="4">
        <v>-88.483932999999993</v>
      </c>
      <c r="AS606" s="4">
        <v>311</v>
      </c>
      <c r="AT606" s="4">
        <v>32.200000000000003</v>
      </c>
      <c r="AU606" s="4">
        <v>12</v>
      </c>
      <c r="AV606" s="4">
        <v>9</v>
      </c>
      <c r="AW606" s="4" t="s">
        <v>420</v>
      </c>
      <c r="AX606" s="4">
        <v>1.3</v>
      </c>
      <c r="AY606" s="4">
        <v>1.1708000000000001</v>
      </c>
      <c r="AZ606" s="4">
        <v>2.0708000000000002</v>
      </c>
      <c r="BA606" s="4">
        <v>11.154</v>
      </c>
      <c r="BB606" s="4">
        <v>10.81</v>
      </c>
      <c r="BC606" s="4">
        <v>0.97</v>
      </c>
      <c r="BD606" s="4">
        <v>18.652999999999999</v>
      </c>
      <c r="BE606" s="4">
        <v>2271.9929999999999</v>
      </c>
      <c r="BF606" s="4">
        <v>93.284000000000006</v>
      </c>
      <c r="BG606" s="4">
        <v>1.887</v>
      </c>
      <c r="BH606" s="4">
        <v>0</v>
      </c>
      <c r="BI606" s="4">
        <v>1.887</v>
      </c>
      <c r="BJ606" s="4">
        <v>1.4710000000000001</v>
      </c>
      <c r="BK606" s="4">
        <v>0</v>
      </c>
      <c r="BL606" s="4">
        <v>1.4710000000000001</v>
      </c>
      <c r="BM606" s="4">
        <v>0</v>
      </c>
      <c r="BQ606" s="4">
        <v>0</v>
      </c>
      <c r="BR606" s="4">
        <v>0.46147100000000002</v>
      </c>
      <c r="BS606" s="4">
        <v>-5</v>
      </c>
      <c r="BT606" s="4">
        <v>5.0000000000000001E-3</v>
      </c>
      <c r="BU606" s="4">
        <v>11.277208999999999</v>
      </c>
      <c r="BV606" s="4">
        <v>0.10100000000000001</v>
      </c>
    </row>
    <row r="607" spans="1:74" x14ac:dyDescent="0.25">
      <c r="A607" s="2">
        <v>42804</v>
      </c>
      <c r="B607" s="3">
        <v>0.62916910879629628</v>
      </c>
      <c r="C607" s="4">
        <v>14.138999999999999</v>
      </c>
      <c r="D607" s="4">
        <v>1.3070999999999999</v>
      </c>
      <c r="E607" s="4">
        <v>13071.258013000001</v>
      </c>
      <c r="F607" s="4">
        <v>113.8</v>
      </c>
      <c r="G607" s="4">
        <v>-1.1000000000000001</v>
      </c>
      <c r="H607" s="4">
        <v>-29.6</v>
      </c>
      <c r="J607" s="4">
        <v>0</v>
      </c>
      <c r="K607" s="4">
        <v>0.84379999999999999</v>
      </c>
      <c r="L607" s="4">
        <v>11.93</v>
      </c>
      <c r="M607" s="4">
        <v>1.1029</v>
      </c>
      <c r="N607" s="4">
        <v>96.044300000000007</v>
      </c>
      <c r="O607" s="4">
        <v>0</v>
      </c>
      <c r="P607" s="4">
        <v>96</v>
      </c>
      <c r="Q607" s="4">
        <v>74.866200000000006</v>
      </c>
      <c r="R607" s="4">
        <v>0</v>
      </c>
      <c r="S607" s="4">
        <v>74.900000000000006</v>
      </c>
      <c r="T607" s="4">
        <v>0</v>
      </c>
      <c r="W607" s="4">
        <v>0</v>
      </c>
      <c r="X607" s="4">
        <v>0</v>
      </c>
      <c r="Y607" s="4">
        <v>11.1</v>
      </c>
      <c r="Z607" s="4">
        <v>867</v>
      </c>
      <c r="AA607" s="4">
        <v>880</v>
      </c>
      <c r="AB607" s="4">
        <v>840</v>
      </c>
      <c r="AC607" s="4">
        <v>93</v>
      </c>
      <c r="AD607" s="4">
        <v>14.81</v>
      </c>
      <c r="AE607" s="4">
        <v>0.34</v>
      </c>
      <c r="AF607" s="4">
        <v>990</v>
      </c>
      <c r="AG607" s="4">
        <v>-7</v>
      </c>
      <c r="AH607" s="4">
        <v>8</v>
      </c>
      <c r="AI607" s="4">
        <v>27</v>
      </c>
      <c r="AJ607" s="4">
        <v>136</v>
      </c>
      <c r="AK607" s="4">
        <v>133</v>
      </c>
      <c r="AL607" s="4">
        <v>3.8</v>
      </c>
      <c r="AM607" s="4">
        <v>142</v>
      </c>
      <c r="AN607" s="4" t="s">
        <v>155</v>
      </c>
      <c r="AO607" s="4">
        <v>1</v>
      </c>
      <c r="AP607" s="5">
        <v>0.83746527777777768</v>
      </c>
      <c r="AQ607" s="4">
        <v>47.161555999999997</v>
      </c>
      <c r="AR607" s="4">
        <v>-88.483973000000006</v>
      </c>
      <c r="AS607" s="4">
        <v>311.60000000000002</v>
      </c>
      <c r="AT607" s="4">
        <v>33.6</v>
      </c>
      <c r="AU607" s="4">
        <v>12</v>
      </c>
      <c r="AV607" s="4">
        <v>9</v>
      </c>
      <c r="AW607" s="4" t="s">
        <v>420</v>
      </c>
      <c r="AX607" s="4">
        <v>1.5124</v>
      </c>
      <c r="AY607" s="4">
        <v>1.4832000000000001</v>
      </c>
      <c r="AZ607" s="4">
        <v>2.4540000000000002</v>
      </c>
      <c r="BA607" s="4">
        <v>11.154</v>
      </c>
      <c r="BB607" s="4">
        <v>10.89</v>
      </c>
      <c r="BC607" s="4">
        <v>0.98</v>
      </c>
      <c r="BD607" s="4">
        <v>18.513000000000002</v>
      </c>
      <c r="BE607" s="4">
        <v>2213.942</v>
      </c>
      <c r="BF607" s="4">
        <v>130.27199999999999</v>
      </c>
      <c r="BG607" s="4">
        <v>1.867</v>
      </c>
      <c r="BH607" s="4">
        <v>0</v>
      </c>
      <c r="BI607" s="4">
        <v>1.867</v>
      </c>
      <c r="BJ607" s="4">
        <v>1.4550000000000001</v>
      </c>
      <c r="BK607" s="4">
        <v>0</v>
      </c>
      <c r="BL607" s="4">
        <v>1.4550000000000001</v>
      </c>
      <c r="BM607" s="4">
        <v>0</v>
      </c>
      <c r="BQ607" s="4">
        <v>0</v>
      </c>
      <c r="BR607" s="4">
        <v>0.49756800000000001</v>
      </c>
      <c r="BS607" s="4">
        <v>-5</v>
      </c>
      <c r="BT607" s="4">
        <v>5.0000000000000001E-3</v>
      </c>
      <c r="BU607" s="4">
        <v>12.159318000000001</v>
      </c>
      <c r="BV607" s="4">
        <v>0.10100000000000001</v>
      </c>
    </row>
    <row r="608" spans="1:74" x14ac:dyDescent="0.25">
      <c r="A608" s="2">
        <v>42804</v>
      </c>
      <c r="B608" s="3">
        <v>0.62918068287037043</v>
      </c>
      <c r="C608" s="4">
        <v>14.131</v>
      </c>
      <c r="D608" s="4">
        <v>1.4456</v>
      </c>
      <c r="E608" s="4">
        <v>14455.725322</v>
      </c>
      <c r="F608" s="4">
        <v>107.1</v>
      </c>
      <c r="G608" s="4">
        <v>-1.3</v>
      </c>
      <c r="H608" s="4">
        <v>-6.5</v>
      </c>
      <c r="J608" s="4">
        <v>0</v>
      </c>
      <c r="K608" s="4">
        <v>0.84240000000000004</v>
      </c>
      <c r="L608" s="4">
        <v>11.9033</v>
      </c>
      <c r="M608" s="4">
        <v>1.2177</v>
      </c>
      <c r="N608" s="4">
        <v>90.218000000000004</v>
      </c>
      <c r="O608" s="4">
        <v>0</v>
      </c>
      <c r="P608" s="4">
        <v>90.2</v>
      </c>
      <c r="Q608" s="4">
        <v>70.324600000000004</v>
      </c>
      <c r="R608" s="4">
        <v>0</v>
      </c>
      <c r="S608" s="4">
        <v>70.3</v>
      </c>
      <c r="T608" s="4">
        <v>0</v>
      </c>
      <c r="W608" s="4">
        <v>0</v>
      </c>
      <c r="X608" s="4">
        <v>0</v>
      </c>
      <c r="Y608" s="4">
        <v>11.1</v>
      </c>
      <c r="Z608" s="4">
        <v>867</v>
      </c>
      <c r="AA608" s="4">
        <v>878</v>
      </c>
      <c r="AB608" s="4">
        <v>840</v>
      </c>
      <c r="AC608" s="4">
        <v>93</v>
      </c>
      <c r="AD608" s="4">
        <v>14.81</v>
      </c>
      <c r="AE608" s="4">
        <v>0.34</v>
      </c>
      <c r="AF608" s="4">
        <v>990</v>
      </c>
      <c r="AG608" s="4">
        <v>-7</v>
      </c>
      <c r="AH608" s="4">
        <v>8</v>
      </c>
      <c r="AI608" s="4">
        <v>27</v>
      </c>
      <c r="AJ608" s="4">
        <v>136</v>
      </c>
      <c r="AK608" s="4">
        <v>133</v>
      </c>
      <c r="AL608" s="4">
        <v>3.7</v>
      </c>
      <c r="AM608" s="4">
        <v>142</v>
      </c>
      <c r="AN608" s="4" t="s">
        <v>155</v>
      </c>
      <c r="AO608" s="4">
        <v>1</v>
      </c>
      <c r="AP608" s="5">
        <v>0.83747685185185183</v>
      </c>
      <c r="AQ608" s="4">
        <v>47.161704</v>
      </c>
      <c r="AR608" s="4">
        <v>-88.484022999999993</v>
      </c>
      <c r="AS608" s="4">
        <v>311.5</v>
      </c>
      <c r="AT608" s="4">
        <v>36</v>
      </c>
      <c r="AU608" s="4">
        <v>12</v>
      </c>
      <c r="AV608" s="4">
        <v>10</v>
      </c>
      <c r="AW608" s="4" t="s">
        <v>419</v>
      </c>
      <c r="AX608" s="4">
        <v>1.1752</v>
      </c>
      <c r="AY608" s="4">
        <v>1.3168</v>
      </c>
      <c r="AZ608" s="4">
        <v>1.8919999999999999</v>
      </c>
      <c r="BA608" s="4">
        <v>11.154</v>
      </c>
      <c r="BB608" s="4">
        <v>10.79</v>
      </c>
      <c r="BC608" s="4">
        <v>0.97</v>
      </c>
      <c r="BD608" s="4">
        <v>18.710999999999999</v>
      </c>
      <c r="BE608" s="4">
        <v>2194.1080000000002</v>
      </c>
      <c r="BF608" s="4">
        <v>142.86199999999999</v>
      </c>
      <c r="BG608" s="4">
        <v>1.7410000000000001</v>
      </c>
      <c r="BH608" s="4">
        <v>0</v>
      </c>
      <c r="BI608" s="4">
        <v>1.7410000000000001</v>
      </c>
      <c r="BJ608" s="4">
        <v>1.357</v>
      </c>
      <c r="BK608" s="4">
        <v>0</v>
      </c>
      <c r="BL608" s="4">
        <v>1.357</v>
      </c>
      <c r="BM608" s="4">
        <v>0</v>
      </c>
      <c r="BQ608" s="4">
        <v>0</v>
      </c>
      <c r="BR608" s="4">
        <v>0.47769</v>
      </c>
      <c r="BS608" s="4">
        <v>-5</v>
      </c>
      <c r="BT608" s="4">
        <v>5.0000000000000001E-3</v>
      </c>
      <c r="BU608" s="4">
        <v>11.673549</v>
      </c>
      <c r="BV608" s="4">
        <v>0.10100000000000001</v>
      </c>
    </row>
    <row r="609" spans="1:74" x14ac:dyDescent="0.25">
      <c r="A609" s="2">
        <v>42804</v>
      </c>
      <c r="B609" s="3">
        <v>0.62919225694444447</v>
      </c>
      <c r="C609" s="4">
        <v>13.791</v>
      </c>
      <c r="D609" s="4">
        <v>1.8442000000000001</v>
      </c>
      <c r="E609" s="4">
        <v>18441.588330999999</v>
      </c>
      <c r="F609" s="4">
        <v>88.1</v>
      </c>
      <c r="G609" s="4">
        <v>-3.3</v>
      </c>
      <c r="H609" s="4">
        <v>0</v>
      </c>
      <c r="J609" s="4">
        <v>0</v>
      </c>
      <c r="K609" s="4">
        <v>0.84130000000000005</v>
      </c>
      <c r="L609" s="4">
        <v>11.6022</v>
      </c>
      <c r="M609" s="4">
        <v>1.5515000000000001</v>
      </c>
      <c r="N609" s="4">
        <v>74.107699999999994</v>
      </c>
      <c r="O609" s="4">
        <v>0</v>
      </c>
      <c r="P609" s="4">
        <v>74.099999999999994</v>
      </c>
      <c r="Q609" s="4">
        <v>57.7667</v>
      </c>
      <c r="R609" s="4">
        <v>0</v>
      </c>
      <c r="S609" s="4">
        <v>57.8</v>
      </c>
      <c r="T609" s="4">
        <v>0</v>
      </c>
      <c r="W609" s="4">
        <v>0</v>
      </c>
      <c r="X609" s="4">
        <v>0</v>
      </c>
      <c r="Y609" s="4">
        <v>11.2</v>
      </c>
      <c r="Z609" s="4">
        <v>866</v>
      </c>
      <c r="AA609" s="4">
        <v>879</v>
      </c>
      <c r="AB609" s="4">
        <v>840</v>
      </c>
      <c r="AC609" s="4">
        <v>93</v>
      </c>
      <c r="AD609" s="4">
        <v>14.81</v>
      </c>
      <c r="AE609" s="4">
        <v>0.34</v>
      </c>
      <c r="AF609" s="4">
        <v>990</v>
      </c>
      <c r="AG609" s="4">
        <v>-7</v>
      </c>
      <c r="AH609" s="4">
        <v>8</v>
      </c>
      <c r="AI609" s="4">
        <v>27</v>
      </c>
      <c r="AJ609" s="4">
        <v>136</v>
      </c>
      <c r="AK609" s="4">
        <v>133.30000000000001</v>
      </c>
      <c r="AL609" s="4">
        <v>3.8</v>
      </c>
      <c r="AM609" s="4">
        <v>142</v>
      </c>
      <c r="AN609" s="4" t="s">
        <v>155</v>
      </c>
      <c r="AO609" s="4">
        <v>1</v>
      </c>
      <c r="AP609" s="5">
        <v>0.83748842592592598</v>
      </c>
      <c r="AQ609" s="4">
        <v>47.161853999999998</v>
      </c>
      <c r="AR609" s="4">
        <v>-88.484066999999996</v>
      </c>
      <c r="AS609" s="4">
        <v>311.60000000000002</v>
      </c>
      <c r="AT609" s="4">
        <v>36.799999999999997</v>
      </c>
      <c r="AU609" s="4">
        <v>12</v>
      </c>
      <c r="AV609" s="4">
        <v>10</v>
      </c>
      <c r="AW609" s="4" t="s">
        <v>419</v>
      </c>
      <c r="AX609" s="4">
        <v>1</v>
      </c>
      <c r="AY609" s="4">
        <v>1.2707999999999999</v>
      </c>
      <c r="AZ609" s="4">
        <v>1.6</v>
      </c>
      <c r="BA609" s="4">
        <v>11.154</v>
      </c>
      <c r="BB609" s="4">
        <v>10.71</v>
      </c>
      <c r="BC609" s="4">
        <v>0.96</v>
      </c>
      <c r="BD609" s="4">
        <v>18.864999999999998</v>
      </c>
      <c r="BE609" s="4">
        <v>2133.2710000000002</v>
      </c>
      <c r="BF609" s="4">
        <v>181.56299999999999</v>
      </c>
      <c r="BG609" s="4">
        <v>1.427</v>
      </c>
      <c r="BH609" s="4">
        <v>0</v>
      </c>
      <c r="BI609" s="4">
        <v>1.427</v>
      </c>
      <c r="BJ609" s="4">
        <v>1.1120000000000001</v>
      </c>
      <c r="BK609" s="4">
        <v>0</v>
      </c>
      <c r="BL609" s="4">
        <v>1.1120000000000001</v>
      </c>
      <c r="BM609" s="4">
        <v>0</v>
      </c>
      <c r="BQ609" s="4">
        <v>0</v>
      </c>
      <c r="BR609" s="4">
        <v>0.464864</v>
      </c>
      <c r="BS609" s="4">
        <v>-5</v>
      </c>
      <c r="BT609" s="4">
        <v>5.2769999999999996E-3</v>
      </c>
      <c r="BU609" s="4">
        <v>11.360113999999999</v>
      </c>
      <c r="BV609" s="4">
        <v>0.106595</v>
      </c>
    </row>
    <row r="610" spans="1:74" x14ac:dyDescent="0.25">
      <c r="A610" s="2">
        <v>42804</v>
      </c>
      <c r="B610" s="3">
        <v>0.62920383101851851</v>
      </c>
      <c r="C610" s="4">
        <v>13.548999999999999</v>
      </c>
      <c r="D610" s="4">
        <v>2.4129999999999998</v>
      </c>
      <c r="E610" s="4">
        <v>24130.405186</v>
      </c>
      <c r="F610" s="4">
        <v>69.5</v>
      </c>
      <c r="G610" s="4">
        <v>-9</v>
      </c>
      <c r="H610" s="4">
        <v>1</v>
      </c>
      <c r="J610" s="4">
        <v>0</v>
      </c>
      <c r="K610" s="4">
        <v>0.83750000000000002</v>
      </c>
      <c r="L610" s="4">
        <v>11.3476</v>
      </c>
      <c r="M610" s="4">
        <v>2.0209000000000001</v>
      </c>
      <c r="N610" s="4">
        <v>58.238300000000002</v>
      </c>
      <c r="O610" s="4">
        <v>0</v>
      </c>
      <c r="P610" s="4">
        <v>58.2</v>
      </c>
      <c r="Q610" s="4">
        <v>45.396599999999999</v>
      </c>
      <c r="R610" s="4">
        <v>0</v>
      </c>
      <c r="S610" s="4">
        <v>45.4</v>
      </c>
      <c r="T610" s="4">
        <v>0.9667</v>
      </c>
      <c r="W610" s="4">
        <v>0</v>
      </c>
      <c r="X610" s="4">
        <v>0</v>
      </c>
      <c r="Y610" s="4">
        <v>11.1</v>
      </c>
      <c r="Z610" s="4">
        <v>867</v>
      </c>
      <c r="AA610" s="4">
        <v>880</v>
      </c>
      <c r="AB610" s="4">
        <v>843</v>
      </c>
      <c r="AC610" s="4">
        <v>93</v>
      </c>
      <c r="AD610" s="4">
        <v>14.81</v>
      </c>
      <c r="AE610" s="4">
        <v>0.34</v>
      </c>
      <c r="AF610" s="4">
        <v>990</v>
      </c>
      <c r="AG610" s="4">
        <v>-7</v>
      </c>
      <c r="AH610" s="4">
        <v>8</v>
      </c>
      <c r="AI610" s="4">
        <v>27</v>
      </c>
      <c r="AJ610" s="4">
        <v>136</v>
      </c>
      <c r="AK610" s="4">
        <v>134</v>
      </c>
      <c r="AL610" s="4">
        <v>3.9</v>
      </c>
      <c r="AM610" s="4">
        <v>142</v>
      </c>
      <c r="AN610" s="4" t="s">
        <v>155</v>
      </c>
      <c r="AO610" s="4">
        <v>1</v>
      </c>
      <c r="AP610" s="5">
        <v>0.83750000000000002</v>
      </c>
      <c r="AQ610" s="4">
        <v>47.162002000000001</v>
      </c>
      <c r="AR610" s="4">
        <v>-88.484111999999996</v>
      </c>
      <c r="AS610" s="4">
        <v>311.89999999999998</v>
      </c>
      <c r="AT610" s="4">
        <v>37.1</v>
      </c>
      <c r="AU610" s="4">
        <v>12</v>
      </c>
      <c r="AV610" s="4">
        <v>10</v>
      </c>
      <c r="AW610" s="4" t="s">
        <v>419</v>
      </c>
      <c r="AX610" s="4">
        <v>1.0708</v>
      </c>
      <c r="AY610" s="4">
        <v>1.3708</v>
      </c>
      <c r="AZ610" s="4">
        <v>1.7416</v>
      </c>
      <c r="BA610" s="4">
        <v>11.154</v>
      </c>
      <c r="BB610" s="4">
        <v>10.44</v>
      </c>
      <c r="BC610" s="4">
        <v>0.94</v>
      </c>
      <c r="BD610" s="4">
        <v>19.402000000000001</v>
      </c>
      <c r="BE610" s="4">
        <v>2052.7950000000001</v>
      </c>
      <c r="BF610" s="4">
        <v>232.68700000000001</v>
      </c>
      <c r="BG610" s="4">
        <v>1.103</v>
      </c>
      <c r="BH610" s="4">
        <v>0</v>
      </c>
      <c r="BI610" s="4">
        <v>1.103</v>
      </c>
      <c r="BJ610" s="4">
        <v>0.86</v>
      </c>
      <c r="BK610" s="4">
        <v>0</v>
      </c>
      <c r="BL610" s="4">
        <v>0.86</v>
      </c>
      <c r="BM610" s="4">
        <v>7.3000000000000001E-3</v>
      </c>
      <c r="BQ610" s="4">
        <v>0</v>
      </c>
      <c r="BR610" s="4">
        <v>0.48689199999999999</v>
      </c>
      <c r="BS610" s="4">
        <v>-5</v>
      </c>
      <c r="BT610" s="4">
        <v>6.0000000000000001E-3</v>
      </c>
      <c r="BU610" s="4">
        <v>11.898422999999999</v>
      </c>
      <c r="BV610" s="4">
        <v>0.1212</v>
      </c>
    </row>
    <row r="611" spans="1:74" x14ac:dyDescent="0.25">
      <c r="A611" s="2">
        <v>42804</v>
      </c>
      <c r="B611" s="3">
        <v>0.62921540509259255</v>
      </c>
      <c r="C611" s="4">
        <v>13.4</v>
      </c>
      <c r="D611" s="4">
        <v>2.6884999999999999</v>
      </c>
      <c r="E611" s="4">
        <v>26885.070657</v>
      </c>
      <c r="F611" s="4">
        <v>50.2</v>
      </c>
      <c r="G611" s="4">
        <v>-8.9</v>
      </c>
      <c r="H611" s="4">
        <v>30.9</v>
      </c>
      <c r="J611" s="4">
        <v>0</v>
      </c>
      <c r="K611" s="4">
        <v>0.83589999999999998</v>
      </c>
      <c r="L611" s="4">
        <v>11.202</v>
      </c>
      <c r="M611" s="4">
        <v>2.2473999999999998</v>
      </c>
      <c r="N611" s="4">
        <v>41.978999999999999</v>
      </c>
      <c r="O611" s="4">
        <v>0</v>
      </c>
      <c r="P611" s="4">
        <v>42</v>
      </c>
      <c r="Q611" s="4">
        <v>32.722499999999997</v>
      </c>
      <c r="R611" s="4">
        <v>0</v>
      </c>
      <c r="S611" s="4">
        <v>32.700000000000003</v>
      </c>
      <c r="T611" s="4">
        <v>30.937999999999999</v>
      </c>
      <c r="W611" s="4">
        <v>0</v>
      </c>
      <c r="X611" s="4">
        <v>0</v>
      </c>
      <c r="Y611" s="4">
        <v>11.1</v>
      </c>
      <c r="Z611" s="4">
        <v>869</v>
      </c>
      <c r="AA611" s="4">
        <v>882</v>
      </c>
      <c r="AB611" s="4">
        <v>843</v>
      </c>
      <c r="AC611" s="4">
        <v>93</v>
      </c>
      <c r="AD611" s="4">
        <v>14.81</v>
      </c>
      <c r="AE611" s="4">
        <v>0.34</v>
      </c>
      <c r="AF611" s="4">
        <v>990</v>
      </c>
      <c r="AG611" s="4">
        <v>-7</v>
      </c>
      <c r="AH611" s="4">
        <v>8</v>
      </c>
      <c r="AI611" s="4">
        <v>27</v>
      </c>
      <c r="AJ611" s="4">
        <v>136</v>
      </c>
      <c r="AK611" s="4">
        <v>133.69999999999999</v>
      </c>
      <c r="AL611" s="4">
        <v>4</v>
      </c>
      <c r="AM611" s="4">
        <v>142</v>
      </c>
      <c r="AN611" s="4" t="s">
        <v>155</v>
      </c>
      <c r="AO611" s="4">
        <v>1</v>
      </c>
      <c r="AP611" s="5">
        <v>0.83751157407407406</v>
      </c>
      <c r="AQ611" s="4">
        <v>47.162154999999998</v>
      </c>
      <c r="AR611" s="4">
        <v>-88.484133</v>
      </c>
      <c r="AS611" s="4">
        <v>312.39999999999998</v>
      </c>
      <c r="AT611" s="4">
        <v>38</v>
      </c>
      <c r="AU611" s="4">
        <v>12</v>
      </c>
      <c r="AV611" s="4">
        <v>10</v>
      </c>
      <c r="AW611" s="4" t="s">
        <v>419</v>
      </c>
      <c r="AX611" s="4">
        <v>1.1000000000000001</v>
      </c>
      <c r="AY611" s="4">
        <v>1.4</v>
      </c>
      <c r="AZ611" s="4">
        <v>1.8</v>
      </c>
      <c r="BA611" s="4">
        <v>11.154</v>
      </c>
      <c r="BB611" s="4">
        <v>10.33</v>
      </c>
      <c r="BC611" s="4">
        <v>0.93</v>
      </c>
      <c r="BD611" s="4">
        <v>19.625</v>
      </c>
      <c r="BE611" s="4">
        <v>2013.7739999999999</v>
      </c>
      <c r="BF611" s="4">
        <v>257.14600000000002</v>
      </c>
      <c r="BG611" s="4">
        <v>0.79</v>
      </c>
      <c r="BH611" s="4">
        <v>0</v>
      </c>
      <c r="BI611" s="4">
        <v>0.79</v>
      </c>
      <c r="BJ611" s="4">
        <v>0.61599999999999999</v>
      </c>
      <c r="BK611" s="4">
        <v>0</v>
      </c>
      <c r="BL611" s="4">
        <v>0.61599999999999999</v>
      </c>
      <c r="BM611" s="4">
        <v>0.2306</v>
      </c>
      <c r="BQ611" s="4">
        <v>0</v>
      </c>
      <c r="BR611" s="4">
        <v>0.49175600000000003</v>
      </c>
      <c r="BS611" s="4">
        <v>-5</v>
      </c>
      <c r="BT611" s="4">
        <v>6.0000000000000001E-3</v>
      </c>
      <c r="BU611" s="4">
        <v>12.017287</v>
      </c>
      <c r="BV611" s="4">
        <v>0.1212</v>
      </c>
    </row>
    <row r="612" spans="1:74" x14ac:dyDescent="0.25">
      <c r="A612" s="2">
        <v>42804</v>
      </c>
      <c r="B612" s="3">
        <v>0.6292269791666667</v>
      </c>
      <c r="C612" s="4">
        <v>13.33</v>
      </c>
      <c r="D612" s="4">
        <v>2.8136000000000001</v>
      </c>
      <c r="E612" s="4">
        <v>28136.296913999999</v>
      </c>
      <c r="F612" s="4">
        <v>39.5</v>
      </c>
      <c r="G612" s="4">
        <v>-8.8000000000000007</v>
      </c>
      <c r="H612" s="4">
        <v>40.799999999999997</v>
      </c>
      <c r="J612" s="4">
        <v>0</v>
      </c>
      <c r="K612" s="4">
        <v>0.83520000000000005</v>
      </c>
      <c r="L612" s="4">
        <v>11.133599999999999</v>
      </c>
      <c r="M612" s="4">
        <v>2.35</v>
      </c>
      <c r="N612" s="4">
        <v>33.007199999999997</v>
      </c>
      <c r="O612" s="4">
        <v>0</v>
      </c>
      <c r="P612" s="4">
        <v>33</v>
      </c>
      <c r="Q612" s="4">
        <v>25.728999999999999</v>
      </c>
      <c r="R612" s="4">
        <v>0</v>
      </c>
      <c r="S612" s="4">
        <v>25.7</v>
      </c>
      <c r="T612" s="4">
        <v>40.7896</v>
      </c>
      <c r="W612" s="4">
        <v>0</v>
      </c>
      <c r="X612" s="4">
        <v>0</v>
      </c>
      <c r="Y612" s="4">
        <v>11.1</v>
      </c>
      <c r="Z612" s="4">
        <v>870</v>
      </c>
      <c r="AA612" s="4">
        <v>884</v>
      </c>
      <c r="AB612" s="4">
        <v>844</v>
      </c>
      <c r="AC612" s="4">
        <v>93</v>
      </c>
      <c r="AD612" s="4">
        <v>14.81</v>
      </c>
      <c r="AE612" s="4">
        <v>0.34</v>
      </c>
      <c r="AF612" s="4">
        <v>990</v>
      </c>
      <c r="AG612" s="4">
        <v>-7</v>
      </c>
      <c r="AH612" s="4">
        <v>8</v>
      </c>
      <c r="AI612" s="4">
        <v>27</v>
      </c>
      <c r="AJ612" s="4">
        <v>136</v>
      </c>
      <c r="AK612" s="4">
        <v>132.69999999999999</v>
      </c>
      <c r="AL612" s="4">
        <v>4</v>
      </c>
      <c r="AM612" s="4">
        <v>142</v>
      </c>
      <c r="AN612" s="4" t="s">
        <v>155</v>
      </c>
      <c r="AO612" s="4">
        <v>1</v>
      </c>
      <c r="AP612" s="5">
        <v>0.8375231481481481</v>
      </c>
      <c r="AQ612" s="4">
        <v>47.162311000000003</v>
      </c>
      <c r="AR612" s="4">
        <v>-88.484120000000004</v>
      </c>
      <c r="AS612" s="4">
        <v>313</v>
      </c>
      <c r="AT612" s="4">
        <v>38.200000000000003</v>
      </c>
      <c r="AU612" s="4">
        <v>12</v>
      </c>
      <c r="AV612" s="4">
        <v>10</v>
      </c>
      <c r="AW612" s="4" t="s">
        <v>419</v>
      </c>
      <c r="AX612" s="4">
        <v>1.1000000000000001</v>
      </c>
      <c r="AY612" s="4">
        <v>1.4708000000000001</v>
      </c>
      <c r="AZ612" s="4">
        <v>1.8708</v>
      </c>
      <c r="BA612" s="4">
        <v>11.154</v>
      </c>
      <c r="BB612" s="4">
        <v>10.28</v>
      </c>
      <c r="BC612" s="4">
        <v>0.92</v>
      </c>
      <c r="BD612" s="4">
        <v>19.727</v>
      </c>
      <c r="BE612" s="4">
        <v>1996.24</v>
      </c>
      <c r="BF612" s="4">
        <v>268.18</v>
      </c>
      <c r="BG612" s="4">
        <v>0.62</v>
      </c>
      <c r="BH612" s="4">
        <v>0</v>
      </c>
      <c r="BI612" s="4">
        <v>0.62</v>
      </c>
      <c r="BJ612" s="4">
        <v>0.48299999999999998</v>
      </c>
      <c r="BK612" s="4">
        <v>0</v>
      </c>
      <c r="BL612" s="4">
        <v>0.48299999999999998</v>
      </c>
      <c r="BM612" s="4">
        <v>0.30330000000000001</v>
      </c>
      <c r="BQ612" s="4">
        <v>0</v>
      </c>
      <c r="BR612" s="4">
        <v>0.51754</v>
      </c>
      <c r="BS612" s="4">
        <v>-5</v>
      </c>
      <c r="BT612" s="4">
        <v>6.0000000000000001E-3</v>
      </c>
      <c r="BU612" s="4">
        <v>12.647384000000001</v>
      </c>
      <c r="BV612" s="4">
        <v>0.1212</v>
      </c>
    </row>
    <row r="613" spans="1:74" x14ac:dyDescent="0.25">
      <c r="A613" s="2">
        <v>42804</v>
      </c>
      <c r="B613" s="3">
        <v>0.62923855324074074</v>
      </c>
      <c r="C613" s="4">
        <v>13.324999999999999</v>
      </c>
      <c r="D613" s="4">
        <v>2.8258999999999999</v>
      </c>
      <c r="E613" s="4">
        <v>28259.317803999998</v>
      </c>
      <c r="F613" s="4">
        <v>34.799999999999997</v>
      </c>
      <c r="G613" s="4">
        <v>-8.8000000000000007</v>
      </c>
      <c r="H613" s="4">
        <v>81.3</v>
      </c>
      <c r="J613" s="4">
        <v>0</v>
      </c>
      <c r="K613" s="4">
        <v>0.83509999999999995</v>
      </c>
      <c r="L613" s="4">
        <v>11.1274</v>
      </c>
      <c r="M613" s="4">
        <v>2.3599000000000001</v>
      </c>
      <c r="N613" s="4">
        <v>29.098800000000001</v>
      </c>
      <c r="O613" s="4">
        <v>0</v>
      </c>
      <c r="P613" s="4">
        <v>29.1</v>
      </c>
      <c r="Q613" s="4">
        <v>22.682400000000001</v>
      </c>
      <c r="R613" s="4">
        <v>0</v>
      </c>
      <c r="S613" s="4">
        <v>22.7</v>
      </c>
      <c r="T613" s="4">
        <v>81.3185</v>
      </c>
      <c r="W613" s="4">
        <v>0</v>
      </c>
      <c r="X613" s="4">
        <v>0</v>
      </c>
      <c r="Y613" s="4">
        <v>11.1</v>
      </c>
      <c r="Z613" s="4">
        <v>870</v>
      </c>
      <c r="AA613" s="4">
        <v>885</v>
      </c>
      <c r="AB613" s="4">
        <v>844</v>
      </c>
      <c r="AC613" s="4">
        <v>93</v>
      </c>
      <c r="AD613" s="4">
        <v>14.81</v>
      </c>
      <c r="AE613" s="4">
        <v>0.34</v>
      </c>
      <c r="AF613" s="4">
        <v>990</v>
      </c>
      <c r="AG613" s="4">
        <v>-7</v>
      </c>
      <c r="AH613" s="4">
        <v>8</v>
      </c>
      <c r="AI613" s="4">
        <v>27</v>
      </c>
      <c r="AJ613" s="4">
        <v>136</v>
      </c>
      <c r="AK613" s="4">
        <v>132.80000000000001</v>
      </c>
      <c r="AL613" s="4">
        <v>3.9</v>
      </c>
      <c r="AM613" s="4">
        <v>142</v>
      </c>
      <c r="AN613" s="4" t="s">
        <v>155</v>
      </c>
      <c r="AO613" s="4">
        <v>1</v>
      </c>
      <c r="AP613" s="5">
        <v>0.83753472222222225</v>
      </c>
      <c r="AQ613" s="4">
        <v>47.162472000000001</v>
      </c>
      <c r="AR613" s="4">
        <v>-88.484093000000001</v>
      </c>
      <c r="AS613" s="4">
        <v>313.60000000000002</v>
      </c>
      <c r="AT613" s="4">
        <v>39</v>
      </c>
      <c r="AU613" s="4">
        <v>12</v>
      </c>
      <c r="AV613" s="4">
        <v>10</v>
      </c>
      <c r="AW613" s="4" t="s">
        <v>419</v>
      </c>
      <c r="AX613" s="4">
        <v>1.1708000000000001</v>
      </c>
      <c r="AY613" s="4">
        <v>1.6415999999999999</v>
      </c>
      <c r="AZ613" s="4">
        <v>2.0415999999999999</v>
      </c>
      <c r="BA613" s="4">
        <v>11.154</v>
      </c>
      <c r="BB613" s="4">
        <v>10.28</v>
      </c>
      <c r="BC613" s="4">
        <v>0.92</v>
      </c>
      <c r="BD613" s="4">
        <v>19.747</v>
      </c>
      <c r="BE613" s="4">
        <v>1993.98</v>
      </c>
      <c r="BF613" s="4">
        <v>269.154</v>
      </c>
      <c r="BG613" s="4">
        <v>0.54600000000000004</v>
      </c>
      <c r="BH613" s="4">
        <v>0</v>
      </c>
      <c r="BI613" s="4">
        <v>0.54600000000000004</v>
      </c>
      <c r="BJ613" s="4">
        <v>0.42599999999999999</v>
      </c>
      <c r="BK613" s="4">
        <v>0</v>
      </c>
      <c r="BL613" s="4">
        <v>0.42599999999999999</v>
      </c>
      <c r="BM613" s="4">
        <v>0.60419999999999996</v>
      </c>
      <c r="BQ613" s="4">
        <v>0</v>
      </c>
      <c r="BR613" s="4">
        <v>0.54141799999999995</v>
      </c>
      <c r="BS613" s="4">
        <v>-5</v>
      </c>
      <c r="BT613" s="4">
        <v>5.7229999999999998E-3</v>
      </c>
      <c r="BU613" s="4">
        <v>13.230902</v>
      </c>
      <c r="BV613" s="4">
        <v>0.115605</v>
      </c>
    </row>
    <row r="614" spans="1:74" x14ac:dyDescent="0.25">
      <c r="A614" s="2">
        <v>42804</v>
      </c>
      <c r="B614" s="3">
        <v>0.62925012731481489</v>
      </c>
      <c r="C614" s="4">
        <v>13.292</v>
      </c>
      <c r="D614" s="4">
        <v>2.8229000000000002</v>
      </c>
      <c r="E614" s="4">
        <v>28228.589854000002</v>
      </c>
      <c r="F614" s="4">
        <v>29.5</v>
      </c>
      <c r="G614" s="4">
        <v>-8.8000000000000007</v>
      </c>
      <c r="H614" s="4">
        <v>79.8</v>
      </c>
      <c r="J614" s="4">
        <v>0</v>
      </c>
      <c r="K614" s="4">
        <v>0.83540000000000003</v>
      </c>
      <c r="L614" s="4">
        <v>11.104900000000001</v>
      </c>
      <c r="M614" s="4">
        <v>2.3582999999999998</v>
      </c>
      <c r="N614" s="4">
        <v>24.652000000000001</v>
      </c>
      <c r="O614" s="4">
        <v>0</v>
      </c>
      <c r="P614" s="4">
        <v>24.7</v>
      </c>
      <c r="Q614" s="4">
        <v>19.216200000000001</v>
      </c>
      <c r="R614" s="4">
        <v>0</v>
      </c>
      <c r="S614" s="4">
        <v>19.2</v>
      </c>
      <c r="T614" s="4">
        <v>79.757300000000001</v>
      </c>
      <c r="W614" s="4">
        <v>0</v>
      </c>
      <c r="X614" s="4">
        <v>0</v>
      </c>
      <c r="Y614" s="4">
        <v>11.2</v>
      </c>
      <c r="Z614" s="4">
        <v>870</v>
      </c>
      <c r="AA614" s="4">
        <v>883</v>
      </c>
      <c r="AB614" s="4">
        <v>844</v>
      </c>
      <c r="AC614" s="4">
        <v>93</v>
      </c>
      <c r="AD614" s="4">
        <v>14.81</v>
      </c>
      <c r="AE614" s="4">
        <v>0.34</v>
      </c>
      <c r="AF614" s="4">
        <v>990</v>
      </c>
      <c r="AG614" s="4">
        <v>-7</v>
      </c>
      <c r="AH614" s="4">
        <v>8</v>
      </c>
      <c r="AI614" s="4">
        <v>27</v>
      </c>
      <c r="AJ614" s="4">
        <v>136</v>
      </c>
      <c r="AK614" s="4">
        <v>134.69999999999999</v>
      </c>
      <c r="AL614" s="4">
        <v>4</v>
      </c>
      <c r="AM614" s="4">
        <v>142</v>
      </c>
      <c r="AN614" s="4" t="s">
        <v>155</v>
      </c>
      <c r="AO614" s="4">
        <v>1</v>
      </c>
      <c r="AP614" s="5">
        <v>0.8375462962962964</v>
      </c>
      <c r="AQ614" s="4">
        <v>47.162636999999997</v>
      </c>
      <c r="AR614" s="4">
        <v>-88.484091000000006</v>
      </c>
      <c r="AS614" s="4">
        <v>314.2</v>
      </c>
      <c r="AT614" s="4">
        <v>39.799999999999997</v>
      </c>
      <c r="AU614" s="4">
        <v>12</v>
      </c>
      <c r="AV614" s="4">
        <v>10</v>
      </c>
      <c r="AW614" s="4" t="s">
        <v>419</v>
      </c>
      <c r="AX614" s="4">
        <v>1.2</v>
      </c>
      <c r="AY614" s="4">
        <v>1.9124000000000001</v>
      </c>
      <c r="AZ614" s="4">
        <v>2.3123999999999998</v>
      </c>
      <c r="BA614" s="4">
        <v>11.154</v>
      </c>
      <c r="BB614" s="4">
        <v>10.3</v>
      </c>
      <c r="BC614" s="4">
        <v>0.92</v>
      </c>
      <c r="BD614" s="4">
        <v>19.699000000000002</v>
      </c>
      <c r="BE614" s="4">
        <v>1993.5419999999999</v>
      </c>
      <c r="BF614" s="4">
        <v>269.45699999999999</v>
      </c>
      <c r="BG614" s="4">
        <v>0.46300000000000002</v>
      </c>
      <c r="BH614" s="4">
        <v>0</v>
      </c>
      <c r="BI614" s="4">
        <v>0.46300000000000002</v>
      </c>
      <c r="BJ614" s="4">
        <v>0.36099999999999999</v>
      </c>
      <c r="BK614" s="4">
        <v>0</v>
      </c>
      <c r="BL614" s="4">
        <v>0.36099999999999999</v>
      </c>
      <c r="BM614" s="4">
        <v>0.59370000000000001</v>
      </c>
      <c r="BQ614" s="4">
        <v>0</v>
      </c>
      <c r="BR614" s="4">
        <v>0.58428199999999997</v>
      </c>
      <c r="BS614" s="4">
        <v>-5</v>
      </c>
      <c r="BT614" s="4">
        <v>5.2769999999999996E-3</v>
      </c>
      <c r="BU614" s="4">
        <v>14.278390999999999</v>
      </c>
      <c r="BV614" s="4">
        <v>0.106595</v>
      </c>
    </row>
    <row r="615" spans="1:74" x14ac:dyDescent="0.25">
      <c r="A615" s="2">
        <v>42804</v>
      </c>
      <c r="B615" s="3">
        <v>0.62926170138888893</v>
      </c>
      <c r="C615" s="4">
        <v>13.259</v>
      </c>
      <c r="D615" s="4">
        <v>2.8990999999999998</v>
      </c>
      <c r="E615" s="4">
        <v>28990.520133999999</v>
      </c>
      <c r="F615" s="4">
        <v>17.3</v>
      </c>
      <c r="G615" s="4">
        <v>-8.8000000000000007</v>
      </c>
      <c r="H615" s="4">
        <v>96.3</v>
      </c>
      <c r="J615" s="4">
        <v>0</v>
      </c>
      <c r="K615" s="4">
        <v>0.83489999999999998</v>
      </c>
      <c r="L615" s="4">
        <v>11.0702</v>
      </c>
      <c r="M615" s="4">
        <v>2.4205000000000001</v>
      </c>
      <c r="N615" s="4">
        <v>14.4283</v>
      </c>
      <c r="O615" s="4">
        <v>0</v>
      </c>
      <c r="P615" s="4">
        <v>14.4</v>
      </c>
      <c r="Q615" s="4">
        <v>11.2468</v>
      </c>
      <c r="R615" s="4">
        <v>0</v>
      </c>
      <c r="S615" s="4">
        <v>11.2</v>
      </c>
      <c r="T615" s="4">
        <v>96.2941</v>
      </c>
      <c r="W615" s="4">
        <v>0</v>
      </c>
      <c r="X615" s="4">
        <v>0</v>
      </c>
      <c r="Y615" s="4">
        <v>11.2</v>
      </c>
      <c r="Z615" s="4">
        <v>871</v>
      </c>
      <c r="AA615" s="4">
        <v>884</v>
      </c>
      <c r="AB615" s="4">
        <v>844</v>
      </c>
      <c r="AC615" s="4">
        <v>93</v>
      </c>
      <c r="AD615" s="4">
        <v>14.81</v>
      </c>
      <c r="AE615" s="4">
        <v>0.34</v>
      </c>
      <c r="AF615" s="4">
        <v>990</v>
      </c>
      <c r="AG615" s="4">
        <v>-7</v>
      </c>
      <c r="AH615" s="4">
        <v>8.2769999999999992</v>
      </c>
      <c r="AI615" s="4">
        <v>27</v>
      </c>
      <c r="AJ615" s="4">
        <v>136</v>
      </c>
      <c r="AK615" s="4">
        <v>133.19999999999999</v>
      </c>
      <c r="AL615" s="4">
        <v>4</v>
      </c>
      <c r="AM615" s="4">
        <v>142</v>
      </c>
      <c r="AN615" s="4" t="s">
        <v>155</v>
      </c>
      <c r="AO615" s="4">
        <v>1</v>
      </c>
      <c r="AP615" s="5">
        <v>0.83755787037037033</v>
      </c>
      <c r="AQ615" s="4">
        <v>47.162799999999997</v>
      </c>
      <c r="AR615" s="4">
        <v>-88.484121000000002</v>
      </c>
      <c r="AS615" s="4">
        <v>315</v>
      </c>
      <c r="AT615" s="4">
        <v>40</v>
      </c>
      <c r="AU615" s="4">
        <v>12</v>
      </c>
      <c r="AV615" s="4">
        <v>10</v>
      </c>
      <c r="AW615" s="4" t="s">
        <v>419</v>
      </c>
      <c r="AX615" s="4">
        <v>1.2707999999999999</v>
      </c>
      <c r="AY615" s="4">
        <v>2.0708000000000002</v>
      </c>
      <c r="AZ615" s="4">
        <v>2.4708000000000001</v>
      </c>
      <c r="BA615" s="4">
        <v>11.154</v>
      </c>
      <c r="BB615" s="4">
        <v>10.26</v>
      </c>
      <c r="BC615" s="4">
        <v>0.92</v>
      </c>
      <c r="BD615" s="4">
        <v>19.773</v>
      </c>
      <c r="BE615" s="4">
        <v>1983.0160000000001</v>
      </c>
      <c r="BF615" s="4">
        <v>275.959</v>
      </c>
      <c r="BG615" s="4">
        <v>0.27100000000000002</v>
      </c>
      <c r="BH615" s="4">
        <v>0</v>
      </c>
      <c r="BI615" s="4">
        <v>0.27100000000000002</v>
      </c>
      <c r="BJ615" s="4">
        <v>0.21099999999999999</v>
      </c>
      <c r="BK615" s="4">
        <v>0</v>
      </c>
      <c r="BL615" s="4">
        <v>0.21099999999999999</v>
      </c>
      <c r="BM615" s="4">
        <v>0.71519999999999995</v>
      </c>
      <c r="BQ615" s="4">
        <v>0</v>
      </c>
      <c r="BR615" s="4">
        <v>0.63754</v>
      </c>
      <c r="BS615" s="4">
        <v>-5</v>
      </c>
      <c r="BT615" s="4">
        <v>5.7229999999999998E-3</v>
      </c>
      <c r="BU615" s="4">
        <v>15.579884</v>
      </c>
      <c r="BV615" s="4">
        <v>0.115605</v>
      </c>
    </row>
    <row r="616" spans="1:74" x14ac:dyDescent="0.25">
      <c r="A616" s="2">
        <v>42804</v>
      </c>
      <c r="B616" s="3">
        <v>0.62927327546296297</v>
      </c>
      <c r="C616" s="4">
        <v>13.212</v>
      </c>
      <c r="D616" s="4">
        <v>2.9241999999999999</v>
      </c>
      <c r="E616" s="4">
        <v>29242.197987</v>
      </c>
      <c r="F616" s="4">
        <v>14.5</v>
      </c>
      <c r="G616" s="4">
        <v>-9.1999999999999993</v>
      </c>
      <c r="H616" s="4">
        <v>130</v>
      </c>
      <c r="J616" s="4">
        <v>0</v>
      </c>
      <c r="K616" s="4">
        <v>0.83499999999999996</v>
      </c>
      <c r="L616" s="4">
        <v>11.0329</v>
      </c>
      <c r="M616" s="4">
        <v>2.4419</v>
      </c>
      <c r="N616" s="4">
        <v>12.1496</v>
      </c>
      <c r="O616" s="4">
        <v>0</v>
      </c>
      <c r="P616" s="4">
        <v>12.1</v>
      </c>
      <c r="Q616" s="4">
        <v>9.4705999999999992</v>
      </c>
      <c r="R616" s="4">
        <v>0</v>
      </c>
      <c r="S616" s="4">
        <v>9.5</v>
      </c>
      <c r="T616" s="4">
        <v>130.00819999999999</v>
      </c>
      <c r="W616" s="4">
        <v>0</v>
      </c>
      <c r="X616" s="4">
        <v>0</v>
      </c>
      <c r="Y616" s="4">
        <v>11.3</v>
      </c>
      <c r="Z616" s="4">
        <v>870</v>
      </c>
      <c r="AA616" s="4">
        <v>884</v>
      </c>
      <c r="AB616" s="4">
        <v>846</v>
      </c>
      <c r="AC616" s="4">
        <v>93</v>
      </c>
      <c r="AD616" s="4">
        <v>14.81</v>
      </c>
      <c r="AE616" s="4">
        <v>0.34</v>
      </c>
      <c r="AF616" s="4">
        <v>990</v>
      </c>
      <c r="AG616" s="4">
        <v>-7</v>
      </c>
      <c r="AH616" s="4">
        <v>9</v>
      </c>
      <c r="AI616" s="4">
        <v>27</v>
      </c>
      <c r="AJ616" s="4">
        <v>136</v>
      </c>
      <c r="AK616" s="4">
        <v>130.69999999999999</v>
      </c>
      <c r="AL616" s="4">
        <v>4.0999999999999996</v>
      </c>
      <c r="AM616" s="4">
        <v>142</v>
      </c>
      <c r="AN616" s="4" t="s">
        <v>155</v>
      </c>
      <c r="AO616" s="4">
        <v>1</v>
      </c>
      <c r="AP616" s="5">
        <v>0.83756944444444448</v>
      </c>
      <c r="AQ616" s="4">
        <v>47.162962999999998</v>
      </c>
      <c r="AR616" s="4">
        <v>-88.484185999999994</v>
      </c>
      <c r="AS616" s="4">
        <v>315.60000000000002</v>
      </c>
      <c r="AT616" s="4">
        <v>40.5</v>
      </c>
      <c r="AU616" s="4">
        <v>12</v>
      </c>
      <c r="AV616" s="4">
        <v>10</v>
      </c>
      <c r="AW616" s="4" t="s">
        <v>419</v>
      </c>
      <c r="AX616" s="4">
        <v>1.4416</v>
      </c>
      <c r="AY616" s="4">
        <v>1.3211999999999999</v>
      </c>
      <c r="AZ616" s="4">
        <v>2.5708000000000002</v>
      </c>
      <c r="BA616" s="4">
        <v>11.154</v>
      </c>
      <c r="BB616" s="4">
        <v>10.27</v>
      </c>
      <c r="BC616" s="4">
        <v>0.92</v>
      </c>
      <c r="BD616" s="4">
        <v>19.754000000000001</v>
      </c>
      <c r="BE616" s="4">
        <v>1978.175</v>
      </c>
      <c r="BF616" s="4">
        <v>278.65800000000002</v>
      </c>
      <c r="BG616" s="4">
        <v>0.22800000000000001</v>
      </c>
      <c r="BH616" s="4">
        <v>0</v>
      </c>
      <c r="BI616" s="4">
        <v>0.22800000000000001</v>
      </c>
      <c r="BJ616" s="4">
        <v>0.17799999999999999</v>
      </c>
      <c r="BK616" s="4">
        <v>0</v>
      </c>
      <c r="BL616" s="4">
        <v>0.17799999999999999</v>
      </c>
      <c r="BM616" s="4">
        <v>0.96650000000000003</v>
      </c>
      <c r="BQ616" s="4">
        <v>0</v>
      </c>
      <c r="BR616" s="4">
        <v>0.64646000000000003</v>
      </c>
      <c r="BS616" s="4">
        <v>-5</v>
      </c>
      <c r="BT616" s="4">
        <v>5.0000000000000001E-3</v>
      </c>
      <c r="BU616" s="4">
        <v>15.797866000000001</v>
      </c>
      <c r="BV616" s="4">
        <v>0.10100000000000001</v>
      </c>
    </row>
    <row r="617" spans="1:74" x14ac:dyDescent="0.25">
      <c r="A617" s="2">
        <v>42804</v>
      </c>
      <c r="B617" s="3">
        <v>0.62928484953703701</v>
      </c>
      <c r="C617" s="4">
        <v>13.185</v>
      </c>
      <c r="D617" s="4">
        <v>2.9982000000000002</v>
      </c>
      <c r="E617" s="4">
        <v>29982.202571999998</v>
      </c>
      <c r="F617" s="4">
        <v>13.6</v>
      </c>
      <c r="G617" s="4">
        <v>-10.199999999999999</v>
      </c>
      <c r="H617" s="4">
        <v>120.4</v>
      </c>
      <c r="J617" s="4">
        <v>0</v>
      </c>
      <c r="K617" s="4">
        <v>0.83450000000000002</v>
      </c>
      <c r="L617" s="4">
        <v>11.003399999999999</v>
      </c>
      <c r="M617" s="4">
        <v>2.5021</v>
      </c>
      <c r="N617" s="4">
        <v>11.349500000000001</v>
      </c>
      <c r="O617" s="4">
        <v>0</v>
      </c>
      <c r="P617" s="4">
        <v>11.3</v>
      </c>
      <c r="Q617" s="4">
        <v>8.8468999999999998</v>
      </c>
      <c r="R617" s="4">
        <v>0</v>
      </c>
      <c r="S617" s="4">
        <v>8.8000000000000007</v>
      </c>
      <c r="T617" s="4">
        <v>120.4</v>
      </c>
      <c r="W617" s="4">
        <v>0</v>
      </c>
      <c r="X617" s="4">
        <v>0</v>
      </c>
      <c r="Y617" s="4">
        <v>11.3</v>
      </c>
      <c r="Z617" s="4">
        <v>870</v>
      </c>
      <c r="AA617" s="4">
        <v>883</v>
      </c>
      <c r="AB617" s="4">
        <v>848</v>
      </c>
      <c r="AC617" s="4">
        <v>93</v>
      </c>
      <c r="AD617" s="4">
        <v>14.81</v>
      </c>
      <c r="AE617" s="4">
        <v>0.34</v>
      </c>
      <c r="AF617" s="4">
        <v>990</v>
      </c>
      <c r="AG617" s="4">
        <v>-7</v>
      </c>
      <c r="AH617" s="4">
        <v>8.7230000000000008</v>
      </c>
      <c r="AI617" s="4">
        <v>27</v>
      </c>
      <c r="AJ617" s="4">
        <v>136</v>
      </c>
      <c r="AK617" s="4">
        <v>130</v>
      </c>
      <c r="AL617" s="4">
        <v>4.0999999999999996</v>
      </c>
      <c r="AM617" s="4">
        <v>142</v>
      </c>
      <c r="AN617" s="4" t="s">
        <v>155</v>
      </c>
      <c r="AO617" s="4">
        <v>1</v>
      </c>
      <c r="AP617" s="5">
        <v>0.83758101851851852</v>
      </c>
      <c r="AQ617" s="4">
        <v>47.163122999999999</v>
      </c>
      <c r="AR617" s="4">
        <v>-88.484255000000005</v>
      </c>
      <c r="AS617" s="4">
        <v>316.10000000000002</v>
      </c>
      <c r="AT617" s="4">
        <v>40.700000000000003</v>
      </c>
      <c r="AU617" s="4">
        <v>12</v>
      </c>
      <c r="AV617" s="4">
        <v>9</v>
      </c>
      <c r="AW617" s="4" t="s">
        <v>420</v>
      </c>
      <c r="AX617" s="4">
        <v>1.5</v>
      </c>
      <c r="AY617" s="4">
        <v>1.1415999999999999</v>
      </c>
      <c r="AZ617" s="4">
        <v>2.6707999999999998</v>
      </c>
      <c r="BA617" s="4">
        <v>11.154</v>
      </c>
      <c r="BB617" s="4">
        <v>10.23</v>
      </c>
      <c r="BC617" s="4">
        <v>0.92</v>
      </c>
      <c r="BD617" s="4">
        <v>19.829000000000001</v>
      </c>
      <c r="BE617" s="4">
        <v>1968.527</v>
      </c>
      <c r="BF617" s="4">
        <v>284.89999999999998</v>
      </c>
      <c r="BG617" s="4">
        <v>0.21299999999999999</v>
      </c>
      <c r="BH617" s="4">
        <v>0</v>
      </c>
      <c r="BI617" s="4">
        <v>0.21299999999999999</v>
      </c>
      <c r="BJ617" s="4">
        <v>0.16600000000000001</v>
      </c>
      <c r="BK617" s="4">
        <v>0</v>
      </c>
      <c r="BL617" s="4">
        <v>0.16600000000000001</v>
      </c>
      <c r="BM617" s="4">
        <v>0.8931</v>
      </c>
      <c r="BQ617" s="4">
        <v>0</v>
      </c>
      <c r="BR617" s="4">
        <v>0.63726300000000002</v>
      </c>
      <c r="BS617" s="4">
        <v>-5</v>
      </c>
      <c r="BT617" s="4">
        <v>5.0000000000000001E-3</v>
      </c>
      <c r="BU617" s="4">
        <v>15.573115</v>
      </c>
      <c r="BV617" s="4">
        <v>0.10100000000000001</v>
      </c>
    </row>
    <row r="618" spans="1:74" x14ac:dyDescent="0.25">
      <c r="A618" s="2">
        <v>42804</v>
      </c>
      <c r="B618" s="3">
        <v>0.62929642361111104</v>
      </c>
      <c r="C618" s="4">
        <v>13.18</v>
      </c>
      <c r="D618" s="4">
        <v>2.9984000000000002</v>
      </c>
      <c r="E618" s="4">
        <v>29983.572045000001</v>
      </c>
      <c r="F618" s="4">
        <v>13.6</v>
      </c>
      <c r="G618" s="4">
        <v>-10.1</v>
      </c>
      <c r="H618" s="4">
        <v>151.1</v>
      </c>
      <c r="J618" s="4">
        <v>0</v>
      </c>
      <c r="K618" s="4">
        <v>0.83450000000000002</v>
      </c>
      <c r="L618" s="4">
        <v>10.9993</v>
      </c>
      <c r="M618" s="4">
        <v>2.5023</v>
      </c>
      <c r="N618" s="4">
        <v>11.3498</v>
      </c>
      <c r="O618" s="4">
        <v>0</v>
      </c>
      <c r="P618" s="4">
        <v>11.3</v>
      </c>
      <c r="Q618" s="4">
        <v>8.8472000000000008</v>
      </c>
      <c r="R618" s="4">
        <v>0</v>
      </c>
      <c r="S618" s="4">
        <v>8.8000000000000007</v>
      </c>
      <c r="T618" s="4">
        <v>151.08330000000001</v>
      </c>
      <c r="W618" s="4">
        <v>0</v>
      </c>
      <c r="X618" s="4">
        <v>0</v>
      </c>
      <c r="Y618" s="4">
        <v>11.3</v>
      </c>
      <c r="Z618" s="4">
        <v>871</v>
      </c>
      <c r="AA618" s="4">
        <v>884</v>
      </c>
      <c r="AB618" s="4">
        <v>850</v>
      </c>
      <c r="AC618" s="4">
        <v>93</v>
      </c>
      <c r="AD618" s="4">
        <v>14.81</v>
      </c>
      <c r="AE618" s="4">
        <v>0.34</v>
      </c>
      <c r="AF618" s="4">
        <v>990</v>
      </c>
      <c r="AG618" s="4">
        <v>-7</v>
      </c>
      <c r="AH618" s="4">
        <v>8</v>
      </c>
      <c r="AI618" s="4">
        <v>27</v>
      </c>
      <c r="AJ618" s="4">
        <v>136</v>
      </c>
      <c r="AK618" s="4">
        <v>130.6</v>
      </c>
      <c r="AL618" s="4">
        <v>4.2</v>
      </c>
      <c r="AM618" s="4">
        <v>142</v>
      </c>
      <c r="AN618" s="4" t="s">
        <v>155</v>
      </c>
      <c r="AO618" s="4">
        <v>1</v>
      </c>
      <c r="AP618" s="5">
        <v>0.83759259259259267</v>
      </c>
      <c r="AQ618" s="4">
        <v>47.163277999999998</v>
      </c>
      <c r="AR618" s="4">
        <v>-88.484341000000001</v>
      </c>
      <c r="AS618" s="4">
        <v>316.10000000000002</v>
      </c>
      <c r="AT618" s="4">
        <v>41</v>
      </c>
      <c r="AU618" s="4">
        <v>12</v>
      </c>
      <c r="AV618" s="4">
        <v>9</v>
      </c>
      <c r="AW618" s="4" t="s">
        <v>420</v>
      </c>
      <c r="AX618" s="4">
        <v>1.2168000000000001</v>
      </c>
      <c r="AY618" s="4">
        <v>1.2</v>
      </c>
      <c r="AZ618" s="4">
        <v>2.2044000000000001</v>
      </c>
      <c r="BA618" s="4">
        <v>11.154</v>
      </c>
      <c r="BB618" s="4">
        <v>10.23</v>
      </c>
      <c r="BC618" s="4">
        <v>0.92</v>
      </c>
      <c r="BD618" s="4">
        <v>19.824999999999999</v>
      </c>
      <c r="BE618" s="4">
        <v>1967.9169999999999</v>
      </c>
      <c r="BF618" s="4">
        <v>284.93900000000002</v>
      </c>
      <c r="BG618" s="4">
        <v>0.21299999999999999</v>
      </c>
      <c r="BH618" s="4">
        <v>0</v>
      </c>
      <c r="BI618" s="4">
        <v>0.21299999999999999</v>
      </c>
      <c r="BJ618" s="4">
        <v>0.16600000000000001</v>
      </c>
      <c r="BK618" s="4">
        <v>0</v>
      </c>
      <c r="BL618" s="4">
        <v>0.16600000000000001</v>
      </c>
      <c r="BM618" s="4">
        <v>1.1208</v>
      </c>
      <c r="BQ618" s="4">
        <v>0</v>
      </c>
      <c r="BR618" s="4">
        <v>0.65376999999999996</v>
      </c>
      <c r="BS618" s="4">
        <v>-5</v>
      </c>
      <c r="BT618" s="4">
        <v>5.0000000000000001E-3</v>
      </c>
      <c r="BU618" s="4">
        <v>15.976505</v>
      </c>
      <c r="BV618" s="4">
        <v>0.10100000000000001</v>
      </c>
    </row>
    <row r="619" spans="1:74" x14ac:dyDescent="0.25">
      <c r="A619" s="2">
        <v>42804</v>
      </c>
      <c r="B619" s="3">
        <v>0.62930799768518519</v>
      </c>
      <c r="C619" s="4">
        <v>13.211</v>
      </c>
      <c r="D619" s="4">
        <v>2.7989999999999999</v>
      </c>
      <c r="E619" s="4">
        <v>27990.056406</v>
      </c>
      <c r="F619" s="4">
        <v>13.6</v>
      </c>
      <c r="G619" s="4">
        <v>-10.199999999999999</v>
      </c>
      <c r="H619" s="4">
        <v>163.19999999999999</v>
      </c>
      <c r="J619" s="4">
        <v>0</v>
      </c>
      <c r="K619" s="4">
        <v>0.83630000000000004</v>
      </c>
      <c r="L619" s="4">
        <v>11.049099999999999</v>
      </c>
      <c r="M619" s="4">
        <v>2.3409</v>
      </c>
      <c r="N619" s="4">
        <v>11.333600000000001</v>
      </c>
      <c r="O619" s="4">
        <v>0</v>
      </c>
      <c r="P619" s="4">
        <v>11.3</v>
      </c>
      <c r="Q619" s="4">
        <v>8.8345000000000002</v>
      </c>
      <c r="R619" s="4">
        <v>0</v>
      </c>
      <c r="S619" s="4">
        <v>8.8000000000000007</v>
      </c>
      <c r="T619" s="4">
        <v>163.22479999999999</v>
      </c>
      <c r="W619" s="4">
        <v>0</v>
      </c>
      <c r="X619" s="4">
        <v>0</v>
      </c>
      <c r="Y619" s="4">
        <v>11.3</v>
      </c>
      <c r="Z619" s="4">
        <v>872</v>
      </c>
      <c r="AA619" s="4">
        <v>885</v>
      </c>
      <c r="AB619" s="4">
        <v>852</v>
      </c>
      <c r="AC619" s="4">
        <v>93</v>
      </c>
      <c r="AD619" s="4">
        <v>14.81</v>
      </c>
      <c r="AE619" s="4">
        <v>0.34</v>
      </c>
      <c r="AF619" s="4">
        <v>990</v>
      </c>
      <c r="AG619" s="4">
        <v>-7</v>
      </c>
      <c r="AH619" s="4">
        <v>8</v>
      </c>
      <c r="AI619" s="4">
        <v>27</v>
      </c>
      <c r="AJ619" s="4">
        <v>136</v>
      </c>
      <c r="AK619" s="4">
        <v>132.30000000000001</v>
      </c>
      <c r="AL619" s="4">
        <v>4.0999999999999996</v>
      </c>
      <c r="AM619" s="4">
        <v>142</v>
      </c>
      <c r="AN619" s="4" t="s">
        <v>155</v>
      </c>
      <c r="AO619" s="4">
        <v>1</v>
      </c>
      <c r="AP619" s="5">
        <v>0.83760416666666659</v>
      </c>
      <c r="AQ619" s="4">
        <v>47.163429000000001</v>
      </c>
      <c r="AR619" s="4">
        <v>-88.484464000000003</v>
      </c>
      <c r="AS619" s="4">
        <v>316.10000000000002</v>
      </c>
      <c r="AT619" s="4">
        <v>41.7</v>
      </c>
      <c r="AU619" s="4">
        <v>12</v>
      </c>
      <c r="AV619" s="4">
        <v>10</v>
      </c>
      <c r="AW619" s="4" t="s">
        <v>419</v>
      </c>
      <c r="AX619" s="4">
        <v>1.3124</v>
      </c>
      <c r="AY619" s="4">
        <v>1.0584</v>
      </c>
      <c r="AZ619" s="4">
        <v>2.0708000000000002</v>
      </c>
      <c r="BA619" s="4">
        <v>11.154</v>
      </c>
      <c r="BB619" s="4">
        <v>10.36</v>
      </c>
      <c r="BC619" s="4">
        <v>0.93</v>
      </c>
      <c r="BD619" s="4">
        <v>19.568999999999999</v>
      </c>
      <c r="BE619" s="4">
        <v>1993.1479999999999</v>
      </c>
      <c r="BF619" s="4">
        <v>268.767</v>
      </c>
      <c r="BG619" s="4">
        <v>0.214</v>
      </c>
      <c r="BH619" s="4">
        <v>0</v>
      </c>
      <c r="BI619" s="4">
        <v>0.214</v>
      </c>
      <c r="BJ619" s="4">
        <v>0.16700000000000001</v>
      </c>
      <c r="BK619" s="4">
        <v>0</v>
      </c>
      <c r="BL619" s="4">
        <v>0.16700000000000001</v>
      </c>
      <c r="BM619" s="4">
        <v>1.2209000000000001</v>
      </c>
      <c r="BQ619" s="4">
        <v>0</v>
      </c>
      <c r="BR619" s="4">
        <v>0.66321600000000003</v>
      </c>
      <c r="BS619" s="4">
        <v>-5</v>
      </c>
      <c r="BT619" s="4">
        <v>5.0000000000000001E-3</v>
      </c>
      <c r="BU619" s="4">
        <v>16.207341</v>
      </c>
      <c r="BV619" s="4">
        <v>0.10100000000000001</v>
      </c>
    </row>
    <row r="620" spans="1:74" x14ac:dyDescent="0.25">
      <c r="A620" s="2">
        <v>42804</v>
      </c>
      <c r="B620" s="3">
        <v>0.62931957175925923</v>
      </c>
      <c r="C620" s="4">
        <v>13.404</v>
      </c>
      <c r="D620" s="4">
        <v>2.59</v>
      </c>
      <c r="E620" s="4">
        <v>25899.724849999999</v>
      </c>
      <c r="F620" s="4">
        <v>11.6</v>
      </c>
      <c r="G620" s="4">
        <v>-10.3</v>
      </c>
      <c r="H620" s="4">
        <v>141.4</v>
      </c>
      <c r="J620" s="4">
        <v>0</v>
      </c>
      <c r="K620" s="4">
        <v>0.83679999999999999</v>
      </c>
      <c r="L620" s="4">
        <v>11.2173</v>
      </c>
      <c r="M620" s="4">
        <v>2.1674000000000002</v>
      </c>
      <c r="N620" s="4">
        <v>9.6975999999999996</v>
      </c>
      <c r="O620" s="4">
        <v>0</v>
      </c>
      <c r="P620" s="4">
        <v>9.6999999999999993</v>
      </c>
      <c r="Q620" s="4">
        <v>7.5593000000000004</v>
      </c>
      <c r="R620" s="4">
        <v>0</v>
      </c>
      <c r="S620" s="4">
        <v>7.6</v>
      </c>
      <c r="T620" s="4">
        <v>141.4425</v>
      </c>
      <c r="W620" s="4">
        <v>0</v>
      </c>
      <c r="X620" s="4">
        <v>0</v>
      </c>
      <c r="Y620" s="4">
        <v>11.2</v>
      </c>
      <c r="Z620" s="4">
        <v>872</v>
      </c>
      <c r="AA620" s="4">
        <v>886</v>
      </c>
      <c r="AB620" s="4">
        <v>849</v>
      </c>
      <c r="AC620" s="4">
        <v>93</v>
      </c>
      <c r="AD620" s="4">
        <v>14.81</v>
      </c>
      <c r="AE620" s="4">
        <v>0.34</v>
      </c>
      <c r="AF620" s="4">
        <v>990</v>
      </c>
      <c r="AG620" s="4">
        <v>-7</v>
      </c>
      <c r="AH620" s="4">
        <v>8</v>
      </c>
      <c r="AI620" s="4">
        <v>27</v>
      </c>
      <c r="AJ620" s="4">
        <v>136</v>
      </c>
      <c r="AK620" s="4">
        <v>132.69999999999999</v>
      </c>
      <c r="AL620" s="4">
        <v>4.0999999999999996</v>
      </c>
      <c r="AM620" s="4">
        <v>142</v>
      </c>
      <c r="AN620" s="4" t="s">
        <v>155</v>
      </c>
      <c r="AO620" s="4">
        <v>1</v>
      </c>
      <c r="AP620" s="5">
        <v>0.83761574074074074</v>
      </c>
      <c r="AQ620" s="4">
        <v>47.163575999999999</v>
      </c>
      <c r="AR620" s="4">
        <v>-88.484609000000006</v>
      </c>
      <c r="AS620" s="4">
        <v>316.3</v>
      </c>
      <c r="AT620" s="4">
        <v>42.4</v>
      </c>
      <c r="AU620" s="4">
        <v>12</v>
      </c>
      <c r="AV620" s="4">
        <v>10</v>
      </c>
      <c r="AW620" s="4" t="s">
        <v>419</v>
      </c>
      <c r="AX620" s="4">
        <v>1.4</v>
      </c>
      <c r="AY620" s="4">
        <v>1</v>
      </c>
      <c r="AZ620" s="4">
        <v>2.1</v>
      </c>
      <c r="BA620" s="4">
        <v>11.154</v>
      </c>
      <c r="BB620" s="4">
        <v>10.39</v>
      </c>
      <c r="BC620" s="4">
        <v>0.93</v>
      </c>
      <c r="BD620" s="4">
        <v>19.495999999999999</v>
      </c>
      <c r="BE620" s="4">
        <v>2024.6279999999999</v>
      </c>
      <c r="BF620" s="4">
        <v>248.98699999999999</v>
      </c>
      <c r="BG620" s="4">
        <v>0.183</v>
      </c>
      <c r="BH620" s="4">
        <v>0</v>
      </c>
      <c r="BI620" s="4">
        <v>0.183</v>
      </c>
      <c r="BJ620" s="4">
        <v>0.14299999999999999</v>
      </c>
      <c r="BK620" s="4">
        <v>0</v>
      </c>
      <c r="BL620" s="4">
        <v>0.14299999999999999</v>
      </c>
      <c r="BM620" s="4">
        <v>1.0586</v>
      </c>
      <c r="BQ620" s="4">
        <v>0</v>
      </c>
      <c r="BR620" s="4">
        <v>0.66013599999999995</v>
      </c>
      <c r="BS620" s="4">
        <v>-5</v>
      </c>
      <c r="BT620" s="4">
        <v>5.0000000000000001E-3</v>
      </c>
      <c r="BU620" s="4">
        <v>16.132073999999999</v>
      </c>
      <c r="BV620" s="4">
        <v>0.10100000000000001</v>
      </c>
    </row>
    <row r="621" spans="1:74" x14ac:dyDescent="0.25">
      <c r="A621" s="2">
        <v>42804</v>
      </c>
      <c r="B621" s="3">
        <v>0.62933114583333338</v>
      </c>
      <c r="C621" s="4">
        <v>13.223000000000001</v>
      </c>
      <c r="D621" s="4">
        <v>2.6436999999999999</v>
      </c>
      <c r="E621" s="4">
        <v>26436.655897000001</v>
      </c>
      <c r="F621" s="4">
        <v>11</v>
      </c>
      <c r="G621" s="4">
        <v>-10.199999999999999</v>
      </c>
      <c r="H621" s="4">
        <v>170.5</v>
      </c>
      <c r="J621" s="4">
        <v>0</v>
      </c>
      <c r="K621" s="4">
        <v>0.83779999999999999</v>
      </c>
      <c r="L621" s="4">
        <v>11.078900000000001</v>
      </c>
      <c r="M621" s="4">
        <v>2.2149999999999999</v>
      </c>
      <c r="N621" s="4">
        <v>9.2163000000000004</v>
      </c>
      <c r="O621" s="4">
        <v>0</v>
      </c>
      <c r="P621" s="4">
        <v>9.1999999999999993</v>
      </c>
      <c r="Q621" s="4">
        <v>7.1840999999999999</v>
      </c>
      <c r="R621" s="4">
        <v>0</v>
      </c>
      <c r="S621" s="4">
        <v>7.2</v>
      </c>
      <c r="T621" s="4">
        <v>170.5</v>
      </c>
      <c r="W621" s="4">
        <v>0</v>
      </c>
      <c r="X621" s="4">
        <v>0</v>
      </c>
      <c r="Y621" s="4">
        <v>11.2</v>
      </c>
      <c r="Z621" s="4">
        <v>871</v>
      </c>
      <c r="AA621" s="4">
        <v>886</v>
      </c>
      <c r="AB621" s="4">
        <v>848</v>
      </c>
      <c r="AC621" s="4">
        <v>93</v>
      </c>
      <c r="AD621" s="4">
        <v>14.81</v>
      </c>
      <c r="AE621" s="4">
        <v>0.34</v>
      </c>
      <c r="AF621" s="4">
        <v>990</v>
      </c>
      <c r="AG621" s="4">
        <v>-7</v>
      </c>
      <c r="AH621" s="4">
        <v>8</v>
      </c>
      <c r="AI621" s="4">
        <v>27</v>
      </c>
      <c r="AJ621" s="4">
        <v>136</v>
      </c>
      <c r="AK621" s="4">
        <v>132.30000000000001</v>
      </c>
      <c r="AL621" s="4">
        <v>4.0999999999999996</v>
      </c>
      <c r="AM621" s="4">
        <v>142</v>
      </c>
      <c r="AN621" s="4" t="s">
        <v>155</v>
      </c>
      <c r="AO621" s="4">
        <v>1</v>
      </c>
      <c r="AP621" s="5">
        <v>0.83762731481481489</v>
      </c>
      <c r="AQ621" s="4">
        <v>47.163716000000001</v>
      </c>
      <c r="AR621" s="4">
        <v>-88.484769999999997</v>
      </c>
      <c r="AS621" s="4">
        <v>316.3</v>
      </c>
      <c r="AT621" s="4">
        <v>42.8</v>
      </c>
      <c r="AU621" s="4">
        <v>12</v>
      </c>
      <c r="AV621" s="4">
        <v>10</v>
      </c>
      <c r="AW621" s="4" t="s">
        <v>419</v>
      </c>
      <c r="AX621" s="4">
        <v>1.8246249999999999</v>
      </c>
      <c r="AY621" s="4">
        <v>1</v>
      </c>
      <c r="AZ621" s="4">
        <v>2.5246249999999999</v>
      </c>
      <c r="BA621" s="4">
        <v>11.154</v>
      </c>
      <c r="BB621" s="4">
        <v>10.46</v>
      </c>
      <c r="BC621" s="4">
        <v>0.94</v>
      </c>
      <c r="BD621" s="4">
        <v>19.353999999999999</v>
      </c>
      <c r="BE621" s="4">
        <v>2012.8969999999999</v>
      </c>
      <c r="BF621" s="4">
        <v>256.13600000000002</v>
      </c>
      <c r="BG621" s="4">
        <v>0.17499999999999999</v>
      </c>
      <c r="BH621" s="4">
        <v>0</v>
      </c>
      <c r="BI621" s="4">
        <v>0.17499999999999999</v>
      </c>
      <c r="BJ621" s="4">
        <v>0.13700000000000001</v>
      </c>
      <c r="BK621" s="4">
        <v>0</v>
      </c>
      <c r="BL621" s="4">
        <v>0.13700000000000001</v>
      </c>
      <c r="BM621" s="4">
        <v>1.2845</v>
      </c>
      <c r="BQ621" s="4">
        <v>0</v>
      </c>
      <c r="BR621" s="4">
        <v>0.63312599999999997</v>
      </c>
      <c r="BS621" s="4">
        <v>-5</v>
      </c>
      <c r="BT621" s="4">
        <v>5.0000000000000001E-3</v>
      </c>
      <c r="BU621" s="4">
        <v>15.472014</v>
      </c>
      <c r="BV621" s="4">
        <v>0.10100000000000001</v>
      </c>
    </row>
    <row r="622" spans="1:74" x14ac:dyDescent="0.25">
      <c r="A622" s="2">
        <v>42804</v>
      </c>
      <c r="B622" s="3">
        <v>0.62934271990740742</v>
      </c>
      <c r="C622" s="4">
        <v>13.183</v>
      </c>
      <c r="D622" s="4">
        <v>2.7526999999999999</v>
      </c>
      <c r="E622" s="4">
        <v>27527.124393999999</v>
      </c>
      <c r="F622" s="4">
        <v>11</v>
      </c>
      <c r="G622" s="4">
        <v>-10.199999999999999</v>
      </c>
      <c r="H622" s="4">
        <v>150.5</v>
      </c>
      <c r="J622" s="4">
        <v>0</v>
      </c>
      <c r="K622" s="4">
        <v>0.83709999999999996</v>
      </c>
      <c r="L622" s="4">
        <v>11.035500000000001</v>
      </c>
      <c r="M622" s="4">
        <v>2.3043999999999998</v>
      </c>
      <c r="N622" s="4">
        <v>9.2083999999999993</v>
      </c>
      <c r="O622" s="4">
        <v>0</v>
      </c>
      <c r="P622" s="4">
        <v>9.1999999999999993</v>
      </c>
      <c r="Q622" s="4">
        <v>7.1779000000000002</v>
      </c>
      <c r="R622" s="4">
        <v>0</v>
      </c>
      <c r="S622" s="4">
        <v>7.2</v>
      </c>
      <c r="T622" s="4">
        <v>150.5</v>
      </c>
      <c r="W622" s="4">
        <v>0</v>
      </c>
      <c r="X622" s="4">
        <v>0</v>
      </c>
      <c r="Y622" s="4">
        <v>11.3</v>
      </c>
      <c r="Z622" s="4">
        <v>872</v>
      </c>
      <c r="AA622" s="4">
        <v>887</v>
      </c>
      <c r="AB622" s="4">
        <v>847</v>
      </c>
      <c r="AC622" s="4">
        <v>93</v>
      </c>
      <c r="AD622" s="4">
        <v>14.81</v>
      </c>
      <c r="AE622" s="4">
        <v>0.34</v>
      </c>
      <c r="AF622" s="4">
        <v>990</v>
      </c>
      <c r="AG622" s="4">
        <v>-7</v>
      </c>
      <c r="AH622" s="4">
        <v>8</v>
      </c>
      <c r="AI622" s="4">
        <v>27</v>
      </c>
      <c r="AJ622" s="4">
        <v>136.30000000000001</v>
      </c>
      <c r="AK622" s="4">
        <v>133</v>
      </c>
      <c r="AL622" s="4">
        <v>4.2</v>
      </c>
      <c r="AM622" s="4">
        <v>142</v>
      </c>
      <c r="AN622" s="4" t="s">
        <v>155</v>
      </c>
      <c r="AO622" s="4">
        <v>1</v>
      </c>
      <c r="AP622" s="5">
        <v>0.83763888888888882</v>
      </c>
      <c r="AQ622" s="4">
        <v>47.163857</v>
      </c>
      <c r="AR622" s="4">
        <v>-88.484921999999997</v>
      </c>
      <c r="AS622" s="4">
        <v>316.39999999999998</v>
      </c>
      <c r="AT622" s="4">
        <v>42.9</v>
      </c>
      <c r="AU622" s="4">
        <v>12</v>
      </c>
      <c r="AV622" s="4">
        <v>10</v>
      </c>
      <c r="AW622" s="4" t="s">
        <v>419</v>
      </c>
      <c r="AX622" s="4">
        <v>2</v>
      </c>
      <c r="AY622" s="4">
        <v>1</v>
      </c>
      <c r="AZ622" s="4">
        <v>2.7</v>
      </c>
      <c r="BA622" s="4">
        <v>11.154</v>
      </c>
      <c r="BB622" s="4">
        <v>10.41</v>
      </c>
      <c r="BC622" s="4">
        <v>0.93</v>
      </c>
      <c r="BD622" s="4">
        <v>19.456</v>
      </c>
      <c r="BE622" s="4">
        <v>1998.3820000000001</v>
      </c>
      <c r="BF622" s="4">
        <v>265.59399999999999</v>
      </c>
      <c r="BG622" s="4">
        <v>0.17499999999999999</v>
      </c>
      <c r="BH622" s="4">
        <v>0</v>
      </c>
      <c r="BI622" s="4">
        <v>0.17499999999999999</v>
      </c>
      <c r="BJ622" s="4">
        <v>0.13600000000000001</v>
      </c>
      <c r="BK622" s="4">
        <v>0</v>
      </c>
      <c r="BL622" s="4">
        <v>0.13600000000000001</v>
      </c>
      <c r="BM622" s="4">
        <v>1.1301000000000001</v>
      </c>
      <c r="BQ622" s="4">
        <v>0</v>
      </c>
      <c r="BR622" s="4">
        <v>0.62493399999999999</v>
      </c>
      <c r="BS622" s="4">
        <v>-5</v>
      </c>
      <c r="BT622" s="4">
        <v>5.0000000000000001E-3</v>
      </c>
      <c r="BU622" s="4">
        <v>15.271822999999999</v>
      </c>
      <c r="BV622" s="4">
        <v>0.10100000000000001</v>
      </c>
    </row>
    <row r="623" spans="1:74" x14ac:dyDescent="0.25">
      <c r="A623" s="2">
        <v>42804</v>
      </c>
      <c r="B623" s="3">
        <v>0.62935429398148146</v>
      </c>
      <c r="C623" s="4">
        <v>13.176</v>
      </c>
      <c r="D623" s="4">
        <v>2.8793000000000002</v>
      </c>
      <c r="E623" s="4">
        <v>28792.975779</v>
      </c>
      <c r="F623" s="4">
        <v>11</v>
      </c>
      <c r="G623" s="4">
        <v>-10.199999999999999</v>
      </c>
      <c r="H623" s="4">
        <v>181.6</v>
      </c>
      <c r="J623" s="4">
        <v>0</v>
      </c>
      <c r="K623" s="4">
        <v>0.83579999999999999</v>
      </c>
      <c r="L623" s="4">
        <v>11.0129</v>
      </c>
      <c r="M623" s="4">
        <v>2.4066000000000001</v>
      </c>
      <c r="N623" s="4">
        <v>9.1942000000000004</v>
      </c>
      <c r="O623" s="4">
        <v>0</v>
      </c>
      <c r="P623" s="4">
        <v>9.1999999999999993</v>
      </c>
      <c r="Q623" s="4">
        <v>7.1668000000000003</v>
      </c>
      <c r="R623" s="4">
        <v>0</v>
      </c>
      <c r="S623" s="4">
        <v>7.2</v>
      </c>
      <c r="T623" s="4">
        <v>181.56190000000001</v>
      </c>
      <c r="W623" s="4">
        <v>0</v>
      </c>
      <c r="X623" s="4">
        <v>0</v>
      </c>
      <c r="Y623" s="4">
        <v>11.2</v>
      </c>
      <c r="Z623" s="4">
        <v>873</v>
      </c>
      <c r="AA623" s="4">
        <v>887</v>
      </c>
      <c r="AB623" s="4">
        <v>848</v>
      </c>
      <c r="AC623" s="4">
        <v>93</v>
      </c>
      <c r="AD623" s="4">
        <v>14.81</v>
      </c>
      <c r="AE623" s="4">
        <v>0.34</v>
      </c>
      <c r="AF623" s="4">
        <v>990</v>
      </c>
      <c r="AG623" s="4">
        <v>-7</v>
      </c>
      <c r="AH623" s="4">
        <v>8</v>
      </c>
      <c r="AI623" s="4">
        <v>27</v>
      </c>
      <c r="AJ623" s="4">
        <v>137</v>
      </c>
      <c r="AK623" s="4">
        <v>133</v>
      </c>
      <c r="AL623" s="4">
        <v>4.3</v>
      </c>
      <c r="AM623" s="4">
        <v>142</v>
      </c>
      <c r="AN623" s="4" t="s">
        <v>155</v>
      </c>
      <c r="AO623" s="4">
        <v>1</v>
      </c>
      <c r="AP623" s="5">
        <v>0.83765046296296297</v>
      </c>
      <c r="AQ623" s="4">
        <v>47.163991000000003</v>
      </c>
      <c r="AR623" s="4">
        <v>-88.485090999999997</v>
      </c>
      <c r="AS623" s="4">
        <v>316.7</v>
      </c>
      <c r="AT623" s="4">
        <v>43.3</v>
      </c>
      <c r="AU623" s="4">
        <v>12</v>
      </c>
      <c r="AV623" s="4">
        <v>10</v>
      </c>
      <c r="AW623" s="4" t="s">
        <v>419</v>
      </c>
      <c r="AX623" s="4">
        <v>1.5044</v>
      </c>
      <c r="AY623" s="4">
        <v>1.0708</v>
      </c>
      <c r="AZ623" s="4">
        <v>2.5583999999999998</v>
      </c>
      <c r="BA623" s="4">
        <v>11.154</v>
      </c>
      <c r="BB623" s="4">
        <v>10.32</v>
      </c>
      <c r="BC623" s="4">
        <v>0.93</v>
      </c>
      <c r="BD623" s="4">
        <v>19.640999999999998</v>
      </c>
      <c r="BE623" s="4">
        <v>1981.97</v>
      </c>
      <c r="BF623" s="4">
        <v>275.66399999999999</v>
      </c>
      <c r="BG623" s="4">
        <v>0.17299999999999999</v>
      </c>
      <c r="BH623" s="4">
        <v>0</v>
      </c>
      <c r="BI623" s="4">
        <v>0.17299999999999999</v>
      </c>
      <c r="BJ623" s="4">
        <v>0.13500000000000001</v>
      </c>
      <c r="BK623" s="4">
        <v>0</v>
      </c>
      <c r="BL623" s="4">
        <v>0.13500000000000001</v>
      </c>
      <c r="BM623" s="4">
        <v>1.3549</v>
      </c>
      <c r="BQ623" s="4">
        <v>0</v>
      </c>
      <c r="BR623" s="4">
        <v>0.62390599999999996</v>
      </c>
      <c r="BS623" s="4">
        <v>-5</v>
      </c>
      <c r="BT623" s="4">
        <v>5.0000000000000001E-3</v>
      </c>
      <c r="BU623" s="4">
        <v>15.246703</v>
      </c>
      <c r="BV623" s="4">
        <v>0.10100000000000001</v>
      </c>
    </row>
    <row r="624" spans="1:74" x14ac:dyDescent="0.25">
      <c r="A624" s="2">
        <v>42804</v>
      </c>
      <c r="B624" s="3">
        <v>0.6293658680555555</v>
      </c>
      <c r="C624" s="4">
        <v>13.33</v>
      </c>
      <c r="D624" s="4">
        <v>2.6214</v>
      </c>
      <c r="E624" s="4">
        <v>26214.003336000002</v>
      </c>
      <c r="F624" s="4">
        <v>11</v>
      </c>
      <c r="G624" s="4">
        <v>-10</v>
      </c>
      <c r="H624" s="4">
        <v>200.5</v>
      </c>
      <c r="J624" s="4">
        <v>0</v>
      </c>
      <c r="K624" s="4">
        <v>0.83720000000000006</v>
      </c>
      <c r="L624" s="4">
        <v>11.1595</v>
      </c>
      <c r="M624" s="4">
        <v>2.1945000000000001</v>
      </c>
      <c r="N624" s="4">
        <v>9.2087000000000003</v>
      </c>
      <c r="O624" s="4">
        <v>0</v>
      </c>
      <c r="P624" s="4">
        <v>9.1999999999999993</v>
      </c>
      <c r="Q624" s="4">
        <v>7.1780999999999997</v>
      </c>
      <c r="R624" s="4">
        <v>0</v>
      </c>
      <c r="S624" s="4">
        <v>7.2</v>
      </c>
      <c r="T624" s="4">
        <v>200.52780000000001</v>
      </c>
      <c r="W624" s="4">
        <v>0</v>
      </c>
      <c r="X624" s="4">
        <v>0</v>
      </c>
      <c r="Y624" s="4">
        <v>11.3</v>
      </c>
      <c r="Z624" s="4">
        <v>872</v>
      </c>
      <c r="AA624" s="4">
        <v>883</v>
      </c>
      <c r="AB624" s="4">
        <v>847</v>
      </c>
      <c r="AC624" s="4">
        <v>93</v>
      </c>
      <c r="AD624" s="4">
        <v>14.81</v>
      </c>
      <c r="AE624" s="4">
        <v>0.34</v>
      </c>
      <c r="AF624" s="4">
        <v>990</v>
      </c>
      <c r="AG624" s="4">
        <v>-7</v>
      </c>
      <c r="AH624" s="4">
        <v>8</v>
      </c>
      <c r="AI624" s="4">
        <v>27</v>
      </c>
      <c r="AJ624" s="4">
        <v>136.69999999999999</v>
      </c>
      <c r="AK624" s="4">
        <v>133.30000000000001</v>
      </c>
      <c r="AL624" s="4">
        <v>4.2</v>
      </c>
      <c r="AM624" s="4">
        <v>142</v>
      </c>
      <c r="AN624" s="4" t="s">
        <v>155</v>
      </c>
      <c r="AO624" s="4">
        <v>1</v>
      </c>
      <c r="AP624" s="5">
        <v>0.83766203703703701</v>
      </c>
      <c r="AQ624" s="4">
        <v>47.164102</v>
      </c>
      <c r="AR624" s="4">
        <v>-88.485294999999994</v>
      </c>
      <c r="AS624" s="4">
        <v>316.89999999999998</v>
      </c>
      <c r="AT624" s="4">
        <v>43.5</v>
      </c>
      <c r="AU624" s="4">
        <v>12</v>
      </c>
      <c r="AV624" s="4">
        <v>10</v>
      </c>
      <c r="AW624" s="4" t="s">
        <v>419</v>
      </c>
      <c r="AX624" s="4">
        <v>1.2292000000000001</v>
      </c>
      <c r="AY624" s="4">
        <v>1.1708000000000001</v>
      </c>
      <c r="AZ624" s="4">
        <v>2.2875999999999999</v>
      </c>
      <c r="BA624" s="4">
        <v>11.154</v>
      </c>
      <c r="BB624" s="4">
        <v>10.41</v>
      </c>
      <c r="BC624" s="4">
        <v>0.93</v>
      </c>
      <c r="BD624" s="4">
        <v>19.452999999999999</v>
      </c>
      <c r="BE624" s="4">
        <v>2017.94</v>
      </c>
      <c r="BF624" s="4">
        <v>252.56899999999999</v>
      </c>
      <c r="BG624" s="4">
        <v>0.17399999999999999</v>
      </c>
      <c r="BH624" s="4">
        <v>0</v>
      </c>
      <c r="BI624" s="4">
        <v>0.17399999999999999</v>
      </c>
      <c r="BJ624" s="4">
        <v>0.13600000000000001</v>
      </c>
      <c r="BK624" s="4">
        <v>0</v>
      </c>
      <c r="BL624" s="4">
        <v>0.13600000000000001</v>
      </c>
      <c r="BM624" s="4">
        <v>1.5035000000000001</v>
      </c>
      <c r="BQ624" s="4">
        <v>0</v>
      </c>
      <c r="BR624" s="4">
        <v>0.54401299999999997</v>
      </c>
      <c r="BS624" s="4">
        <v>-5</v>
      </c>
      <c r="BT624" s="4">
        <v>5.0000000000000001E-3</v>
      </c>
      <c r="BU624" s="4">
        <v>13.294318000000001</v>
      </c>
      <c r="BV624" s="4">
        <v>0.10100000000000001</v>
      </c>
    </row>
    <row r="625" spans="1:74" x14ac:dyDescent="0.25">
      <c r="A625" s="2">
        <v>42804</v>
      </c>
      <c r="B625" s="3">
        <v>0.62937744212962965</v>
      </c>
      <c r="C625" s="4">
        <v>13.712999999999999</v>
      </c>
      <c r="D625" s="4">
        <v>2.4895</v>
      </c>
      <c r="E625" s="4">
        <v>24894.552177000001</v>
      </c>
      <c r="F625" s="4">
        <v>11</v>
      </c>
      <c r="G625" s="4">
        <v>-9.9</v>
      </c>
      <c r="H625" s="4">
        <v>151.9</v>
      </c>
      <c r="J625" s="4">
        <v>0</v>
      </c>
      <c r="K625" s="4">
        <v>0.83530000000000004</v>
      </c>
      <c r="L625" s="4">
        <v>11.453799999999999</v>
      </c>
      <c r="M625" s="4">
        <v>2.0792999999999999</v>
      </c>
      <c r="N625" s="4">
        <v>9.1877999999999993</v>
      </c>
      <c r="O625" s="4">
        <v>0</v>
      </c>
      <c r="P625" s="4">
        <v>9.1999999999999993</v>
      </c>
      <c r="Q625" s="4">
        <v>7.1618000000000004</v>
      </c>
      <c r="R625" s="4">
        <v>0</v>
      </c>
      <c r="S625" s="4">
        <v>7.2</v>
      </c>
      <c r="T625" s="4">
        <v>151.858</v>
      </c>
      <c r="W625" s="4">
        <v>0</v>
      </c>
      <c r="X625" s="4">
        <v>0</v>
      </c>
      <c r="Y625" s="4">
        <v>11.2</v>
      </c>
      <c r="Z625" s="4">
        <v>867</v>
      </c>
      <c r="AA625" s="4">
        <v>880</v>
      </c>
      <c r="AB625" s="4">
        <v>842</v>
      </c>
      <c r="AC625" s="4">
        <v>93</v>
      </c>
      <c r="AD625" s="4">
        <v>14.81</v>
      </c>
      <c r="AE625" s="4">
        <v>0.34</v>
      </c>
      <c r="AF625" s="4">
        <v>990</v>
      </c>
      <c r="AG625" s="4">
        <v>-7</v>
      </c>
      <c r="AH625" s="4">
        <v>8</v>
      </c>
      <c r="AI625" s="4">
        <v>27</v>
      </c>
      <c r="AJ625" s="4">
        <v>136</v>
      </c>
      <c r="AK625" s="4">
        <v>133.69999999999999</v>
      </c>
      <c r="AL625" s="4">
        <v>4.3</v>
      </c>
      <c r="AM625" s="4">
        <v>142</v>
      </c>
      <c r="AN625" s="4" t="s">
        <v>155</v>
      </c>
      <c r="AO625" s="4">
        <v>1</v>
      </c>
      <c r="AP625" s="5">
        <v>0.83767361111111116</v>
      </c>
      <c r="AQ625" s="4">
        <v>47.164195999999997</v>
      </c>
      <c r="AR625" s="4">
        <v>-88.485519999999994</v>
      </c>
      <c r="AS625" s="4">
        <v>317.10000000000002</v>
      </c>
      <c r="AT625" s="4">
        <v>44.1</v>
      </c>
      <c r="AU625" s="4">
        <v>12</v>
      </c>
      <c r="AV625" s="4">
        <v>10</v>
      </c>
      <c r="AW625" s="4" t="s">
        <v>419</v>
      </c>
      <c r="AX625" s="4">
        <v>0.98760000000000003</v>
      </c>
      <c r="AY625" s="4">
        <v>1.2</v>
      </c>
      <c r="AZ625" s="4">
        <v>1.7043999999999999</v>
      </c>
      <c r="BA625" s="4">
        <v>11.154</v>
      </c>
      <c r="BB625" s="4">
        <v>10.28</v>
      </c>
      <c r="BC625" s="4">
        <v>0.92</v>
      </c>
      <c r="BD625" s="4">
        <v>19.724</v>
      </c>
      <c r="BE625" s="4">
        <v>2044.4449999999999</v>
      </c>
      <c r="BF625" s="4">
        <v>236.22499999999999</v>
      </c>
      <c r="BG625" s="4">
        <v>0.17199999999999999</v>
      </c>
      <c r="BH625" s="4">
        <v>0</v>
      </c>
      <c r="BI625" s="4">
        <v>0.17199999999999999</v>
      </c>
      <c r="BJ625" s="4">
        <v>0.13400000000000001</v>
      </c>
      <c r="BK625" s="4">
        <v>0</v>
      </c>
      <c r="BL625" s="4">
        <v>0.13400000000000001</v>
      </c>
      <c r="BM625" s="4">
        <v>1.1238999999999999</v>
      </c>
      <c r="BQ625" s="4">
        <v>0</v>
      </c>
      <c r="BR625" s="4">
        <v>0.34376000000000001</v>
      </c>
      <c r="BS625" s="4">
        <v>-5</v>
      </c>
      <c r="BT625" s="4">
        <v>5.0000000000000001E-3</v>
      </c>
      <c r="BU625" s="4">
        <v>8.4006349999999994</v>
      </c>
      <c r="BV625" s="4">
        <v>0.10100000000000001</v>
      </c>
    </row>
    <row r="626" spans="1:74" x14ac:dyDescent="0.25">
      <c r="A626" s="2">
        <v>42804</v>
      </c>
      <c r="B626" s="3">
        <v>0.62938901620370369</v>
      </c>
      <c r="C626" s="4">
        <v>13.608000000000001</v>
      </c>
      <c r="D626" s="4">
        <v>2.6404000000000001</v>
      </c>
      <c r="E626" s="4">
        <v>26404.319328000001</v>
      </c>
      <c r="F626" s="4">
        <v>11</v>
      </c>
      <c r="G626" s="4">
        <v>-10</v>
      </c>
      <c r="H626" s="4">
        <v>190.1</v>
      </c>
      <c r="J626" s="4">
        <v>0</v>
      </c>
      <c r="K626" s="4">
        <v>0.83460000000000001</v>
      </c>
      <c r="L626" s="4">
        <v>11.356400000000001</v>
      </c>
      <c r="M626" s="4">
        <v>2.2035999999999998</v>
      </c>
      <c r="N626" s="4">
        <v>9.1801999999999992</v>
      </c>
      <c r="O626" s="4">
        <v>0</v>
      </c>
      <c r="P626" s="4">
        <v>9.1999999999999993</v>
      </c>
      <c r="Q626" s="4">
        <v>7.1558999999999999</v>
      </c>
      <c r="R626" s="4">
        <v>0</v>
      </c>
      <c r="S626" s="4">
        <v>7.2</v>
      </c>
      <c r="T626" s="4">
        <v>190.05789999999999</v>
      </c>
      <c r="W626" s="4">
        <v>0</v>
      </c>
      <c r="X626" s="4">
        <v>0</v>
      </c>
      <c r="Y626" s="4">
        <v>11.3</v>
      </c>
      <c r="Z626" s="4">
        <v>864</v>
      </c>
      <c r="AA626" s="4">
        <v>876</v>
      </c>
      <c r="AB626" s="4">
        <v>839</v>
      </c>
      <c r="AC626" s="4">
        <v>93</v>
      </c>
      <c r="AD626" s="4">
        <v>14.81</v>
      </c>
      <c r="AE626" s="4">
        <v>0.34</v>
      </c>
      <c r="AF626" s="4">
        <v>990</v>
      </c>
      <c r="AG626" s="4">
        <v>-7</v>
      </c>
      <c r="AH626" s="4">
        <v>8</v>
      </c>
      <c r="AI626" s="4">
        <v>27</v>
      </c>
      <c r="AJ626" s="4">
        <v>136</v>
      </c>
      <c r="AK626" s="4">
        <v>133.30000000000001</v>
      </c>
      <c r="AL626" s="4">
        <v>4.3</v>
      </c>
      <c r="AM626" s="4">
        <v>142</v>
      </c>
      <c r="AN626" s="4" t="s">
        <v>155</v>
      </c>
      <c r="AO626" s="4">
        <v>1</v>
      </c>
      <c r="AP626" s="5">
        <v>0.83768518518518509</v>
      </c>
      <c r="AQ626" s="4">
        <v>47.164273000000001</v>
      </c>
      <c r="AR626" s="4">
        <v>-88.485764000000003</v>
      </c>
      <c r="AS626" s="4">
        <v>317</v>
      </c>
      <c r="AT626" s="4">
        <v>44.6</v>
      </c>
      <c r="AU626" s="4">
        <v>12</v>
      </c>
      <c r="AV626" s="4">
        <v>10</v>
      </c>
      <c r="AW626" s="4" t="s">
        <v>419</v>
      </c>
      <c r="AX626" s="4">
        <v>0.9708</v>
      </c>
      <c r="AY626" s="4">
        <v>1.2707999999999999</v>
      </c>
      <c r="AZ626" s="4">
        <v>1.6415999999999999</v>
      </c>
      <c r="BA626" s="4">
        <v>11.154</v>
      </c>
      <c r="BB626" s="4">
        <v>10.23</v>
      </c>
      <c r="BC626" s="4">
        <v>0.92</v>
      </c>
      <c r="BD626" s="4">
        <v>19.823</v>
      </c>
      <c r="BE626" s="4">
        <v>2022.46</v>
      </c>
      <c r="BF626" s="4">
        <v>249.77600000000001</v>
      </c>
      <c r="BG626" s="4">
        <v>0.17100000000000001</v>
      </c>
      <c r="BH626" s="4">
        <v>0</v>
      </c>
      <c r="BI626" s="4">
        <v>0.17100000000000001</v>
      </c>
      <c r="BJ626" s="4">
        <v>0.13300000000000001</v>
      </c>
      <c r="BK626" s="4">
        <v>0</v>
      </c>
      <c r="BL626" s="4">
        <v>0.13300000000000001</v>
      </c>
      <c r="BM626" s="4">
        <v>1.4035</v>
      </c>
      <c r="BQ626" s="4">
        <v>0</v>
      </c>
      <c r="BR626" s="4">
        <v>0.23760999999999999</v>
      </c>
      <c r="BS626" s="4">
        <v>-5</v>
      </c>
      <c r="BT626" s="4">
        <v>5.0000000000000001E-3</v>
      </c>
      <c r="BU626" s="4">
        <v>5.8065949999999997</v>
      </c>
      <c r="BV626" s="4">
        <v>0.10100000000000001</v>
      </c>
    </row>
    <row r="627" spans="1:74" x14ac:dyDescent="0.25">
      <c r="A627" s="2">
        <v>42804</v>
      </c>
      <c r="B627" s="3">
        <v>0.62940059027777784</v>
      </c>
      <c r="C627" s="4">
        <v>13.33</v>
      </c>
      <c r="D627" s="4">
        <v>2.7597999999999998</v>
      </c>
      <c r="E627" s="4">
        <v>27598.305085</v>
      </c>
      <c r="F627" s="4">
        <v>10.9</v>
      </c>
      <c r="G627" s="4">
        <v>-10.199999999999999</v>
      </c>
      <c r="H627" s="4">
        <v>157.80000000000001</v>
      </c>
      <c r="J627" s="4">
        <v>0</v>
      </c>
      <c r="K627" s="4">
        <v>0.8357</v>
      </c>
      <c r="L627" s="4">
        <v>11.140499999999999</v>
      </c>
      <c r="M627" s="4">
        <v>2.3065000000000002</v>
      </c>
      <c r="N627" s="4">
        <v>9.1094000000000008</v>
      </c>
      <c r="O627" s="4">
        <v>0</v>
      </c>
      <c r="P627" s="4">
        <v>9.1</v>
      </c>
      <c r="Q627" s="4">
        <v>7.1007999999999996</v>
      </c>
      <c r="R627" s="4">
        <v>0</v>
      </c>
      <c r="S627" s="4">
        <v>7.1</v>
      </c>
      <c r="T627" s="4">
        <v>157.80459999999999</v>
      </c>
      <c r="W627" s="4">
        <v>0</v>
      </c>
      <c r="X627" s="4">
        <v>0</v>
      </c>
      <c r="Y627" s="4">
        <v>11.3</v>
      </c>
      <c r="Z627" s="4">
        <v>863</v>
      </c>
      <c r="AA627" s="4">
        <v>876</v>
      </c>
      <c r="AB627" s="4">
        <v>839</v>
      </c>
      <c r="AC627" s="4">
        <v>93</v>
      </c>
      <c r="AD627" s="4">
        <v>14.81</v>
      </c>
      <c r="AE627" s="4">
        <v>0.34</v>
      </c>
      <c r="AF627" s="4">
        <v>990</v>
      </c>
      <c r="AG627" s="4">
        <v>-7</v>
      </c>
      <c r="AH627" s="4">
        <v>7.7229999999999999</v>
      </c>
      <c r="AI627" s="4">
        <v>27</v>
      </c>
      <c r="AJ627" s="4">
        <v>136</v>
      </c>
      <c r="AK627" s="4">
        <v>134.6</v>
      </c>
      <c r="AL627" s="4">
        <v>4.2</v>
      </c>
      <c r="AM627" s="4">
        <v>142</v>
      </c>
      <c r="AN627" s="4" t="s">
        <v>155</v>
      </c>
      <c r="AO627" s="4">
        <v>1</v>
      </c>
      <c r="AP627" s="5">
        <v>0.83769675925925924</v>
      </c>
      <c r="AQ627" s="4">
        <v>47.164343000000002</v>
      </c>
      <c r="AR627" s="4">
        <v>-88.486002999999997</v>
      </c>
      <c r="AS627" s="4">
        <v>317</v>
      </c>
      <c r="AT627" s="4">
        <v>43.3</v>
      </c>
      <c r="AU627" s="4">
        <v>12</v>
      </c>
      <c r="AV627" s="4">
        <v>10</v>
      </c>
      <c r="AW627" s="4" t="s">
        <v>419</v>
      </c>
      <c r="AX627" s="4">
        <v>1</v>
      </c>
      <c r="AY627" s="4">
        <v>1.2292000000000001</v>
      </c>
      <c r="AZ627" s="4">
        <v>1.6292</v>
      </c>
      <c r="BA627" s="4">
        <v>11.154</v>
      </c>
      <c r="BB627" s="4">
        <v>10.31</v>
      </c>
      <c r="BC627" s="4">
        <v>0.92</v>
      </c>
      <c r="BD627" s="4">
        <v>19.655999999999999</v>
      </c>
      <c r="BE627" s="4">
        <v>2001.191</v>
      </c>
      <c r="BF627" s="4">
        <v>263.7</v>
      </c>
      <c r="BG627" s="4">
        <v>0.17100000000000001</v>
      </c>
      <c r="BH627" s="4">
        <v>0</v>
      </c>
      <c r="BI627" s="4">
        <v>0.17100000000000001</v>
      </c>
      <c r="BJ627" s="4">
        <v>0.13400000000000001</v>
      </c>
      <c r="BK627" s="4">
        <v>0</v>
      </c>
      <c r="BL627" s="4">
        <v>0.13400000000000001</v>
      </c>
      <c r="BM627" s="4">
        <v>1.1754</v>
      </c>
      <c r="BQ627" s="4">
        <v>0</v>
      </c>
      <c r="BR627" s="4">
        <v>0.188108</v>
      </c>
      <c r="BS627" s="4">
        <v>-5</v>
      </c>
      <c r="BT627" s="4">
        <v>5.0000000000000001E-3</v>
      </c>
      <c r="BU627" s="4">
        <v>4.596889</v>
      </c>
      <c r="BV627" s="4">
        <v>0.10100000000000001</v>
      </c>
    </row>
    <row r="628" spans="1:74" x14ac:dyDescent="0.25">
      <c r="A628" s="2">
        <v>42804</v>
      </c>
      <c r="B628" s="3">
        <v>0.62941216435185188</v>
      </c>
      <c r="C628" s="4">
        <v>13.513999999999999</v>
      </c>
      <c r="D628" s="4">
        <v>1.7710999999999999</v>
      </c>
      <c r="E628" s="4">
        <v>17711.299435000001</v>
      </c>
      <c r="F628" s="4">
        <v>9.9</v>
      </c>
      <c r="G628" s="4">
        <v>-11.7</v>
      </c>
      <c r="H628" s="4">
        <v>130</v>
      </c>
      <c r="J628" s="4">
        <v>0</v>
      </c>
      <c r="K628" s="4">
        <v>0.84450000000000003</v>
      </c>
      <c r="L628" s="4">
        <v>11.4122</v>
      </c>
      <c r="M628" s="4">
        <v>1.4957</v>
      </c>
      <c r="N628" s="4">
        <v>8.3620999999999999</v>
      </c>
      <c r="O628" s="4">
        <v>0</v>
      </c>
      <c r="P628" s="4">
        <v>8.4</v>
      </c>
      <c r="Q628" s="4">
        <v>6.5182000000000002</v>
      </c>
      <c r="R628" s="4">
        <v>0</v>
      </c>
      <c r="S628" s="4">
        <v>6.5</v>
      </c>
      <c r="T628" s="4">
        <v>130.02440000000001</v>
      </c>
      <c r="W628" s="4">
        <v>0</v>
      </c>
      <c r="X628" s="4">
        <v>0</v>
      </c>
      <c r="Y628" s="4">
        <v>11.3</v>
      </c>
      <c r="Z628" s="4">
        <v>863</v>
      </c>
      <c r="AA628" s="4">
        <v>877</v>
      </c>
      <c r="AB628" s="4">
        <v>839</v>
      </c>
      <c r="AC628" s="4">
        <v>93</v>
      </c>
      <c r="AD628" s="4">
        <v>14.81</v>
      </c>
      <c r="AE628" s="4">
        <v>0.34</v>
      </c>
      <c r="AF628" s="4">
        <v>990</v>
      </c>
      <c r="AG628" s="4">
        <v>-7</v>
      </c>
      <c r="AH628" s="4">
        <v>7</v>
      </c>
      <c r="AI628" s="4">
        <v>27</v>
      </c>
      <c r="AJ628" s="4">
        <v>136.30000000000001</v>
      </c>
      <c r="AK628" s="4">
        <v>136</v>
      </c>
      <c r="AL628" s="4">
        <v>4.2</v>
      </c>
      <c r="AM628" s="4">
        <v>142</v>
      </c>
      <c r="AN628" s="4" t="s">
        <v>155</v>
      </c>
      <c r="AO628" s="4">
        <v>1</v>
      </c>
      <c r="AP628" s="5">
        <v>0.83770833333333339</v>
      </c>
      <c r="AQ628" s="4">
        <v>47.164397999999998</v>
      </c>
      <c r="AR628" s="4">
        <v>-88.486226000000002</v>
      </c>
      <c r="AS628" s="4">
        <v>317.10000000000002</v>
      </c>
      <c r="AT628" s="4">
        <v>39.6</v>
      </c>
      <c r="AU628" s="4">
        <v>12</v>
      </c>
      <c r="AV628" s="4">
        <v>10</v>
      </c>
      <c r="AW628" s="4" t="s">
        <v>419</v>
      </c>
      <c r="AX628" s="4">
        <v>1</v>
      </c>
      <c r="AY628" s="4">
        <v>1.2</v>
      </c>
      <c r="AZ628" s="4">
        <v>1.6</v>
      </c>
      <c r="BA628" s="4">
        <v>11.154</v>
      </c>
      <c r="BB628" s="4">
        <v>10.93</v>
      </c>
      <c r="BC628" s="4">
        <v>0.98</v>
      </c>
      <c r="BD628" s="4">
        <v>18.413</v>
      </c>
      <c r="BE628" s="4">
        <v>2136.252</v>
      </c>
      <c r="BF628" s="4">
        <v>178.202</v>
      </c>
      <c r="BG628" s="4">
        <v>0.16400000000000001</v>
      </c>
      <c r="BH628" s="4">
        <v>0</v>
      </c>
      <c r="BI628" s="4">
        <v>0.16400000000000001</v>
      </c>
      <c r="BJ628" s="4">
        <v>0.128</v>
      </c>
      <c r="BK628" s="4">
        <v>0</v>
      </c>
      <c r="BL628" s="4">
        <v>0.128</v>
      </c>
      <c r="BM628" s="4">
        <v>1.0092000000000001</v>
      </c>
      <c r="BQ628" s="4">
        <v>0</v>
      </c>
      <c r="BR628" s="4">
        <v>0.21731500000000001</v>
      </c>
      <c r="BS628" s="4">
        <v>-5</v>
      </c>
      <c r="BT628" s="4">
        <v>5.2769999999999996E-3</v>
      </c>
      <c r="BU628" s="4">
        <v>5.3106350000000004</v>
      </c>
      <c r="BV628" s="4">
        <v>0.106595</v>
      </c>
    </row>
    <row r="629" spans="1:74" x14ac:dyDescent="0.25">
      <c r="A629" s="2">
        <v>42804</v>
      </c>
      <c r="B629" s="3">
        <v>0.62942373842592592</v>
      </c>
      <c r="C629" s="4">
        <v>14.041</v>
      </c>
      <c r="D629" s="4">
        <v>0.93640000000000001</v>
      </c>
      <c r="E629" s="4">
        <v>9363.8043479999997</v>
      </c>
      <c r="F629" s="4">
        <v>8.3000000000000007</v>
      </c>
      <c r="G629" s="4">
        <v>-24.1</v>
      </c>
      <c r="H629" s="4">
        <v>98.6</v>
      </c>
      <c r="J629" s="4">
        <v>0</v>
      </c>
      <c r="K629" s="4">
        <v>0.84860000000000002</v>
      </c>
      <c r="L629" s="4">
        <v>11.9153</v>
      </c>
      <c r="M629" s="4">
        <v>0.79459999999999997</v>
      </c>
      <c r="N629" s="4">
        <v>7.0025000000000004</v>
      </c>
      <c r="O629" s="4">
        <v>0</v>
      </c>
      <c r="P629" s="4">
        <v>7</v>
      </c>
      <c r="Q629" s="4">
        <v>5.4584000000000001</v>
      </c>
      <c r="R629" s="4">
        <v>0</v>
      </c>
      <c r="S629" s="4">
        <v>5.5</v>
      </c>
      <c r="T629" s="4">
        <v>98.553899999999999</v>
      </c>
      <c r="W629" s="4">
        <v>0</v>
      </c>
      <c r="X629" s="4">
        <v>0</v>
      </c>
      <c r="Y629" s="4">
        <v>11.6</v>
      </c>
      <c r="Z629" s="4">
        <v>861</v>
      </c>
      <c r="AA629" s="4">
        <v>876</v>
      </c>
      <c r="AB629" s="4">
        <v>838</v>
      </c>
      <c r="AC629" s="4">
        <v>93</v>
      </c>
      <c r="AD629" s="4">
        <v>14.81</v>
      </c>
      <c r="AE629" s="4">
        <v>0.34</v>
      </c>
      <c r="AF629" s="4">
        <v>990</v>
      </c>
      <c r="AG629" s="4">
        <v>-7</v>
      </c>
      <c r="AH629" s="4">
        <v>7.2770000000000001</v>
      </c>
      <c r="AI629" s="4">
        <v>27</v>
      </c>
      <c r="AJ629" s="4">
        <v>137</v>
      </c>
      <c r="AK629" s="4">
        <v>135.69999999999999</v>
      </c>
      <c r="AL629" s="4">
        <v>4.7</v>
      </c>
      <c r="AM629" s="4">
        <v>142</v>
      </c>
      <c r="AN629" s="4" t="s">
        <v>155</v>
      </c>
      <c r="AO629" s="4">
        <v>1</v>
      </c>
      <c r="AP629" s="5">
        <v>0.83771990740740743</v>
      </c>
      <c r="AQ629" s="4">
        <v>47.164425000000001</v>
      </c>
      <c r="AR629" s="4">
        <v>-88.486431999999994</v>
      </c>
      <c r="AS629" s="4">
        <v>317</v>
      </c>
      <c r="AT629" s="4">
        <v>36.5</v>
      </c>
      <c r="AU629" s="4">
        <v>12</v>
      </c>
      <c r="AV629" s="4">
        <v>10</v>
      </c>
      <c r="AW629" s="4" t="s">
        <v>419</v>
      </c>
      <c r="AX629" s="4">
        <v>1.1415999999999999</v>
      </c>
      <c r="AY629" s="4">
        <v>1.0584</v>
      </c>
      <c r="AZ629" s="4">
        <v>1.6708000000000001</v>
      </c>
      <c r="BA629" s="4">
        <v>11.154</v>
      </c>
      <c r="BB629" s="4">
        <v>11.24</v>
      </c>
      <c r="BC629" s="4">
        <v>1.01</v>
      </c>
      <c r="BD629" s="4">
        <v>17.837</v>
      </c>
      <c r="BE629" s="4">
        <v>2265.83</v>
      </c>
      <c r="BF629" s="4">
        <v>96.177000000000007</v>
      </c>
      <c r="BG629" s="4">
        <v>0.13900000000000001</v>
      </c>
      <c r="BH629" s="4">
        <v>0</v>
      </c>
      <c r="BI629" s="4">
        <v>0.13900000000000001</v>
      </c>
      <c r="BJ629" s="4">
        <v>0.109</v>
      </c>
      <c r="BK629" s="4">
        <v>0</v>
      </c>
      <c r="BL629" s="4">
        <v>0.109</v>
      </c>
      <c r="BM629" s="4">
        <v>0.77710000000000001</v>
      </c>
      <c r="BQ629" s="4">
        <v>0</v>
      </c>
      <c r="BR629" s="4">
        <v>0.273812</v>
      </c>
      <c r="BS629" s="4">
        <v>-5</v>
      </c>
      <c r="BT629" s="4">
        <v>6.0000000000000001E-3</v>
      </c>
      <c r="BU629" s="4">
        <v>6.691281</v>
      </c>
      <c r="BV629" s="4">
        <v>0.1212</v>
      </c>
    </row>
    <row r="630" spans="1:74" x14ac:dyDescent="0.25">
      <c r="A630" s="2">
        <v>42804</v>
      </c>
      <c r="B630" s="3">
        <v>0.62943531249999995</v>
      </c>
      <c r="C630" s="4">
        <v>14.547000000000001</v>
      </c>
      <c r="D630" s="4">
        <v>0.57579999999999998</v>
      </c>
      <c r="E630" s="4">
        <v>5757.6597579999998</v>
      </c>
      <c r="F630" s="4">
        <v>8</v>
      </c>
      <c r="G630" s="4">
        <v>-23.8</v>
      </c>
      <c r="H630" s="4">
        <v>41.6</v>
      </c>
      <c r="J630" s="4">
        <v>0</v>
      </c>
      <c r="K630" s="4">
        <v>0.84789999999999999</v>
      </c>
      <c r="L630" s="4">
        <v>12.334899999999999</v>
      </c>
      <c r="M630" s="4">
        <v>0.48820000000000002</v>
      </c>
      <c r="N630" s="4">
        <v>6.7835000000000001</v>
      </c>
      <c r="O630" s="4">
        <v>0</v>
      </c>
      <c r="P630" s="4">
        <v>6.8</v>
      </c>
      <c r="Q630" s="4">
        <v>5.2874999999999996</v>
      </c>
      <c r="R630" s="4">
        <v>0</v>
      </c>
      <c r="S630" s="4">
        <v>5.3</v>
      </c>
      <c r="T630" s="4">
        <v>41.626399999999997</v>
      </c>
      <c r="W630" s="4">
        <v>0</v>
      </c>
      <c r="X630" s="4">
        <v>0</v>
      </c>
      <c r="Y630" s="4">
        <v>11.6</v>
      </c>
      <c r="Z630" s="4">
        <v>861</v>
      </c>
      <c r="AA630" s="4">
        <v>875</v>
      </c>
      <c r="AB630" s="4">
        <v>837</v>
      </c>
      <c r="AC630" s="4">
        <v>93</v>
      </c>
      <c r="AD630" s="4">
        <v>14.8</v>
      </c>
      <c r="AE630" s="4">
        <v>0.34</v>
      </c>
      <c r="AF630" s="4">
        <v>991</v>
      </c>
      <c r="AG630" s="4">
        <v>-7</v>
      </c>
      <c r="AH630" s="4">
        <v>8</v>
      </c>
      <c r="AI630" s="4">
        <v>27</v>
      </c>
      <c r="AJ630" s="4">
        <v>137</v>
      </c>
      <c r="AK630" s="4">
        <v>135</v>
      </c>
      <c r="AL630" s="4">
        <v>4.7</v>
      </c>
      <c r="AM630" s="4">
        <v>142</v>
      </c>
      <c r="AN630" s="4" t="s">
        <v>155</v>
      </c>
      <c r="AO630" s="4">
        <v>1</v>
      </c>
      <c r="AP630" s="5">
        <v>0.83773148148148147</v>
      </c>
      <c r="AQ630" s="4">
        <v>47.164428000000001</v>
      </c>
      <c r="AR630" s="4">
        <v>-88.486621</v>
      </c>
      <c r="AS630" s="4">
        <v>317</v>
      </c>
      <c r="AT630" s="4">
        <v>33.799999999999997</v>
      </c>
      <c r="AU630" s="4">
        <v>12</v>
      </c>
      <c r="AV630" s="4">
        <v>10</v>
      </c>
      <c r="AW630" s="4" t="s">
        <v>419</v>
      </c>
      <c r="AX630" s="4">
        <v>1.6248</v>
      </c>
      <c r="AY630" s="4">
        <v>1</v>
      </c>
      <c r="AZ630" s="4">
        <v>2.1248</v>
      </c>
      <c r="BA630" s="4">
        <v>11.154</v>
      </c>
      <c r="BB630" s="4">
        <v>11.18</v>
      </c>
      <c r="BC630" s="4">
        <v>1</v>
      </c>
      <c r="BD630" s="4">
        <v>17.933</v>
      </c>
      <c r="BE630" s="4">
        <v>2325.9180000000001</v>
      </c>
      <c r="BF630" s="4">
        <v>58.593000000000004</v>
      </c>
      <c r="BG630" s="4">
        <v>0.13400000000000001</v>
      </c>
      <c r="BH630" s="4">
        <v>0</v>
      </c>
      <c r="BI630" s="4">
        <v>0.13400000000000001</v>
      </c>
      <c r="BJ630" s="4">
        <v>0.104</v>
      </c>
      <c r="BK630" s="4">
        <v>0</v>
      </c>
      <c r="BL630" s="4">
        <v>0.104</v>
      </c>
      <c r="BM630" s="4">
        <v>0.32550000000000001</v>
      </c>
      <c r="BQ630" s="4">
        <v>0</v>
      </c>
      <c r="BR630" s="4">
        <v>0.23396700000000001</v>
      </c>
      <c r="BS630" s="4">
        <v>-5</v>
      </c>
      <c r="BT630" s="4">
        <v>5.7229999999999998E-3</v>
      </c>
      <c r="BU630" s="4">
        <v>5.7175690000000001</v>
      </c>
      <c r="BV630" s="4">
        <v>0.115605</v>
      </c>
    </row>
    <row r="631" spans="1:74" x14ac:dyDescent="0.25">
      <c r="A631" s="2">
        <v>42804</v>
      </c>
      <c r="B631" s="3">
        <v>0.6294468865740741</v>
      </c>
      <c r="C631" s="4">
        <v>14.712</v>
      </c>
      <c r="D631" s="4">
        <v>0.58909999999999996</v>
      </c>
      <c r="E631" s="4">
        <v>5890.7223110000004</v>
      </c>
      <c r="F631" s="4">
        <v>8</v>
      </c>
      <c r="G631" s="4">
        <v>-22</v>
      </c>
      <c r="H631" s="4">
        <v>70.2</v>
      </c>
      <c r="J631" s="4">
        <v>0</v>
      </c>
      <c r="K631" s="4">
        <v>0.84630000000000005</v>
      </c>
      <c r="L631" s="4">
        <v>12.450200000000001</v>
      </c>
      <c r="M631" s="4">
        <v>0.4985</v>
      </c>
      <c r="N631" s="4">
        <v>6.77</v>
      </c>
      <c r="O631" s="4">
        <v>0</v>
      </c>
      <c r="P631" s="4">
        <v>6.8</v>
      </c>
      <c r="Q631" s="4">
        <v>5.2770999999999999</v>
      </c>
      <c r="R631" s="4">
        <v>0</v>
      </c>
      <c r="S631" s="4">
        <v>5.3</v>
      </c>
      <c r="T631" s="4">
        <v>70.2</v>
      </c>
      <c r="W631" s="4">
        <v>0</v>
      </c>
      <c r="X631" s="4">
        <v>0</v>
      </c>
      <c r="Y631" s="4">
        <v>11.4</v>
      </c>
      <c r="Z631" s="4">
        <v>862</v>
      </c>
      <c r="AA631" s="4">
        <v>875</v>
      </c>
      <c r="AB631" s="4">
        <v>837</v>
      </c>
      <c r="AC631" s="4">
        <v>93</v>
      </c>
      <c r="AD631" s="4">
        <v>14.81</v>
      </c>
      <c r="AE631" s="4">
        <v>0.34</v>
      </c>
      <c r="AF631" s="4">
        <v>990</v>
      </c>
      <c r="AG631" s="4">
        <v>-7</v>
      </c>
      <c r="AH631" s="4">
        <v>7.7229999999999999</v>
      </c>
      <c r="AI631" s="4">
        <v>27</v>
      </c>
      <c r="AJ631" s="4">
        <v>137</v>
      </c>
      <c r="AK631" s="4">
        <v>134.69999999999999</v>
      </c>
      <c r="AL631" s="4">
        <v>4.5</v>
      </c>
      <c r="AM631" s="4">
        <v>142</v>
      </c>
      <c r="AN631" s="4" t="s">
        <v>155</v>
      </c>
      <c r="AO631" s="4">
        <v>1</v>
      </c>
      <c r="AP631" s="5">
        <v>0.8377430555555555</v>
      </c>
      <c r="AQ631" s="4">
        <v>47.164420999999997</v>
      </c>
      <c r="AR631" s="4">
        <v>-88.486801</v>
      </c>
      <c r="AS631" s="4">
        <v>316.89999999999998</v>
      </c>
      <c r="AT631" s="4">
        <v>31.7</v>
      </c>
      <c r="AU631" s="4">
        <v>12</v>
      </c>
      <c r="AV631" s="4">
        <v>10</v>
      </c>
      <c r="AW631" s="4" t="s">
        <v>419</v>
      </c>
      <c r="AX631" s="4">
        <v>1.8708</v>
      </c>
      <c r="AY631" s="4">
        <v>1</v>
      </c>
      <c r="AZ631" s="4">
        <v>2.3708</v>
      </c>
      <c r="BA631" s="4">
        <v>11.154</v>
      </c>
      <c r="BB631" s="4">
        <v>11.06</v>
      </c>
      <c r="BC631" s="4">
        <v>0.99</v>
      </c>
      <c r="BD631" s="4">
        <v>18.167999999999999</v>
      </c>
      <c r="BE631" s="4">
        <v>2324.3119999999999</v>
      </c>
      <c r="BF631" s="4">
        <v>59.232999999999997</v>
      </c>
      <c r="BG631" s="4">
        <v>0.13200000000000001</v>
      </c>
      <c r="BH631" s="4">
        <v>0</v>
      </c>
      <c r="BI631" s="4">
        <v>0.13200000000000001</v>
      </c>
      <c r="BJ631" s="4">
        <v>0.10299999999999999</v>
      </c>
      <c r="BK631" s="4">
        <v>0</v>
      </c>
      <c r="BL631" s="4">
        <v>0.10299999999999999</v>
      </c>
      <c r="BM631" s="4">
        <v>0.54339999999999999</v>
      </c>
      <c r="BQ631" s="4">
        <v>0</v>
      </c>
      <c r="BR631" s="4">
        <v>0.212169</v>
      </c>
      <c r="BS631" s="4">
        <v>-5</v>
      </c>
      <c r="BT631" s="4">
        <v>5.0000000000000001E-3</v>
      </c>
      <c r="BU631" s="4">
        <v>5.1848799999999997</v>
      </c>
      <c r="BV631" s="4">
        <v>0.10100000000000001</v>
      </c>
    </row>
    <row r="632" spans="1:74" x14ac:dyDescent="0.25">
      <c r="A632" s="4">
        <v>42804</v>
      </c>
      <c r="B632" s="3">
        <v>0.62945846064814814</v>
      </c>
      <c r="C632" s="4">
        <v>14.663</v>
      </c>
      <c r="D632" s="4">
        <v>0.87880000000000003</v>
      </c>
      <c r="E632" s="4">
        <v>8787.7519379999994</v>
      </c>
      <c r="F632" s="4">
        <v>7.3</v>
      </c>
      <c r="G632" s="4">
        <v>-22.2</v>
      </c>
      <c r="H632" s="4">
        <v>29.5</v>
      </c>
      <c r="J632" s="4">
        <v>0</v>
      </c>
      <c r="K632" s="4">
        <v>0.84370000000000001</v>
      </c>
      <c r="L632" s="4">
        <v>12.371499999999999</v>
      </c>
      <c r="M632" s="4">
        <v>0.74139999999999995</v>
      </c>
      <c r="N632" s="4">
        <v>6.1444000000000001</v>
      </c>
      <c r="O632" s="4">
        <v>0</v>
      </c>
      <c r="P632" s="4">
        <v>6.1</v>
      </c>
      <c r="Q632" s="4">
        <v>4.7892999999999999</v>
      </c>
      <c r="R632" s="4">
        <v>0</v>
      </c>
      <c r="S632" s="4">
        <v>4.8</v>
      </c>
      <c r="T632" s="4">
        <v>29.493500000000001</v>
      </c>
      <c r="W632" s="4">
        <v>0</v>
      </c>
      <c r="X632" s="4">
        <v>0</v>
      </c>
      <c r="Y632" s="4">
        <v>11.4</v>
      </c>
      <c r="Z632" s="4">
        <v>861</v>
      </c>
      <c r="AA632" s="4">
        <v>876</v>
      </c>
      <c r="AB632" s="4">
        <v>836</v>
      </c>
      <c r="AC632" s="4">
        <v>93</v>
      </c>
      <c r="AD632" s="4">
        <v>14.8</v>
      </c>
      <c r="AE632" s="4">
        <v>0.34</v>
      </c>
      <c r="AF632" s="4">
        <v>991</v>
      </c>
      <c r="AG632" s="4">
        <v>-7</v>
      </c>
      <c r="AH632" s="4">
        <v>7</v>
      </c>
      <c r="AI632" s="4">
        <v>27</v>
      </c>
      <c r="AJ632" s="4">
        <v>136.69999999999999</v>
      </c>
      <c r="AK632" s="4">
        <v>134.80000000000001</v>
      </c>
      <c r="AL632" s="4">
        <v>4.4000000000000004</v>
      </c>
      <c r="AM632" s="4">
        <v>142</v>
      </c>
      <c r="AN632" s="4" t="s">
        <v>155</v>
      </c>
      <c r="AO632" s="4">
        <v>1</v>
      </c>
      <c r="AP632" s="4">
        <v>0.83775462962962965</v>
      </c>
      <c r="AQ632" s="4">
        <v>47.164406999999997</v>
      </c>
      <c r="AR632" s="4">
        <v>-88.486980000000003</v>
      </c>
      <c r="AS632" s="4">
        <v>316.89999999999998</v>
      </c>
      <c r="AT632" s="4">
        <v>30.7</v>
      </c>
      <c r="AU632" s="4">
        <v>12</v>
      </c>
      <c r="AV632" s="4">
        <v>10</v>
      </c>
      <c r="AW632" s="4" t="s">
        <v>419</v>
      </c>
      <c r="AX632" s="4">
        <v>1.3335999999999999</v>
      </c>
      <c r="AY632" s="4">
        <v>1.0708</v>
      </c>
      <c r="AZ632" s="4">
        <v>2.1168</v>
      </c>
      <c r="BA632" s="4">
        <v>11.154</v>
      </c>
      <c r="BB632" s="4">
        <v>10.87</v>
      </c>
      <c r="BC632" s="4">
        <v>0.97</v>
      </c>
      <c r="BD632" s="4">
        <v>18.524999999999999</v>
      </c>
      <c r="BE632" s="4">
        <v>2281.3240000000001</v>
      </c>
      <c r="BF632" s="4">
        <v>87.018000000000001</v>
      </c>
      <c r="BG632" s="4">
        <v>0.11899999999999999</v>
      </c>
      <c r="BH632" s="4">
        <v>0</v>
      </c>
      <c r="BI632" s="4">
        <v>0.11899999999999999</v>
      </c>
      <c r="BJ632" s="4">
        <v>9.1999999999999998E-2</v>
      </c>
      <c r="BK632" s="4">
        <v>0</v>
      </c>
      <c r="BL632" s="4">
        <v>9.1999999999999998E-2</v>
      </c>
      <c r="BM632" s="4">
        <v>0.22550000000000001</v>
      </c>
      <c r="BQ632" s="4">
        <v>0</v>
      </c>
      <c r="BR632" s="4">
        <v>0.20196700000000001</v>
      </c>
      <c r="BS632" s="4">
        <v>-5</v>
      </c>
      <c r="BT632" s="4">
        <v>5.2769999999999996E-3</v>
      </c>
      <c r="BU632" s="4">
        <v>4.9355690000000001</v>
      </c>
      <c r="BV632" s="4">
        <v>0.106595</v>
      </c>
    </row>
    <row r="633" spans="1:74" x14ac:dyDescent="0.25">
      <c r="A633" s="4">
        <v>42804</v>
      </c>
      <c r="B633" s="3">
        <v>0.62947003472222229</v>
      </c>
      <c r="C633" s="4">
        <v>14.259</v>
      </c>
      <c r="D633" s="4">
        <v>1.3661000000000001</v>
      </c>
      <c r="E633" s="4">
        <v>13660.869565000001</v>
      </c>
      <c r="F633" s="4">
        <v>7.2</v>
      </c>
      <c r="G633" s="4">
        <v>-24</v>
      </c>
      <c r="H633" s="4">
        <v>30.9</v>
      </c>
      <c r="J633" s="4">
        <v>0</v>
      </c>
      <c r="K633" s="4">
        <v>0.84230000000000005</v>
      </c>
      <c r="L633" s="4">
        <v>12.0097</v>
      </c>
      <c r="M633" s="4">
        <v>1.1506000000000001</v>
      </c>
      <c r="N633" s="4">
        <v>6.0496999999999996</v>
      </c>
      <c r="O633" s="4">
        <v>0</v>
      </c>
      <c r="P633" s="4">
        <v>6</v>
      </c>
      <c r="Q633" s="4">
        <v>4.7157</v>
      </c>
      <c r="R633" s="4">
        <v>0</v>
      </c>
      <c r="S633" s="4">
        <v>4.7</v>
      </c>
      <c r="T633" s="4">
        <v>30.901800000000001</v>
      </c>
      <c r="W633" s="4">
        <v>0</v>
      </c>
      <c r="X633" s="4">
        <v>0</v>
      </c>
      <c r="Y633" s="4">
        <v>11.4</v>
      </c>
      <c r="Z633" s="4">
        <v>861</v>
      </c>
      <c r="AA633" s="4">
        <v>876</v>
      </c>
      <c r="AB633" s="4">
        <v>837</v>
      </c>
      <c r="AC633" s="4">
        <v>93</v>
      </c>
      <c r="AD633" s="4">
        <v>14.81</v>
      </c>
      <c r="AE633" s="4">
        <v>0.34</v>
      </c>
      <c r="AF633" s="4">
        <v>990</v>
      </c>
      <c r="AG633" s="4">
        <v>-7</v>
      </c>
      <c r="AH633" s="4">
        <v>7.2770000000000001</v>
      </c>
      <c r="AI633" s="4">
        <v>27</v>
      </c>
      <c r="AJ633" s="4">
        <v>136.30000000000001</v>
      </c>
      <c r="AK633" s="4">
        <v>136.69999999999999</v>
      </c>
      <c r="AL633" s="4">
        <v>4.4000000000000004</v>
      </c>
      <c r="AM633" s="4">
        <v>142</v>
      </c>
      <c r="AN633" s="4" t="s">
        <v>155</v>
      </c>
      <c r="AO633" s="4">
        <v>1</v>
      </c>
      <c r="AP633" s="4">
        <v>0.8377662037037038</v>
      </c>
      <c r="AQ633" s="4">
        <v>47.164377000000002</v>
      </c>
      <c r="AR633" s="4">
        <v>-88.487145999999996</v>
      </c>
      <c r="AS633" s="4">
        <v>316.8</v>
      </c>
      <c r="AT633" s="4">
        <v>29.5</v>
      </c>
      <c r="AU633" s="4">
        <v>12</v>
      </c>
      <c r="AV633" s="4">
        <v>10</v>
      </c>
      <c r="AW633" s="4" t="s">
        <v>419</v>
      </c>
      <c r="AX633" s="4">
        <v>1.2416</v>
      </c>
      <c r="AY633" s="4">
        <v>1.0291999999999999</v>
      </c>
      <c r="AZ633" s="4">
        <v>2.1415999999999999</v>
      </c>
      <c r="BA633" s="4">
        <v>11.154</v>
      </c>
      <c r="BB633" s="4">
        <v>10.77</v>
      </c>
      <c r="BC633" s="4">
        <v>0.97</v>
      </c>
      <c r="BD633" s="4">
        <v>18.728999999999999</v>
      </c>
      <c r="BE633" s="4">
        <v>2206.578</v>
      </c>
      <c r="BF633" s="4">
        <v>134.55000000000001</v>
      </c>
      <c r="BG633" s="4">
        <v>0.11600000000000001</v>
      </c>
      <c r="BH633" s="4">
        <v>0</v>
      </c>
      <c r="BI633" s="4">
        <v>0.11600000000000001</v>
      </c>
      <c r="BJ633" s="4">
        <v>9.0999999999999998E-2</v>
      </c>
      <c r="BK633" s="4">
        <v>0</v>
      </c>
      <c r="BL633" s="4">
        <v>9.0999999999999998E-2</v>
      </c>
      <c r="BM633" s="4">
        <v>0.2354</v>
      </c>
      <c r="BQ633" s="4">
        <v>0</v>
      </c>
      <c r="BR633" s="4">
        <v>0.18487799999999999</v>
      </c>
      <c r="BS633" s="4">
        <v>-5</v>
      </c>
      <c r="BT633" s="4">
        <v>6.2769999999999996E-3</v>
      </c>
      <c r="BU633" s="4">
        <v>4.517957</v>
      </c>
      <c r="BV633" s="4">
        <v>0.12679499999999999</v>
      </c>
    </row>
    <row r="634" spans="1:74" x14ac:dyDescent="0.25">
      <c r="A634" s="4">
        <v>42804</v>
      </c>
      <c r="B634" s="3">
        <v>0.62948160879629633</v>
      </c>
      <c r="C634" s="4">
        <v>14.134</v>
      </c>
      <c r="D634" s="4">
        <v>1.5270999999999999</v>
      </c>
      <c r="E634" s="4">
        <v>15271.175523</v>
      </c>
      <c r="F634" s="4">
        <v>7.1</v>
      </c>
      <c r="G634" s="4">
        <v>-24</v>
      </c>
      <c r="H634" s="4">
        <v>70.2</v>
      </c>
      <c r="J634" s="4">
        <v>0</v>
      </c>
      <c r="K634" s="4">
        <v>0.8417</v>
      </c>
      <c r="L634" s="4">
        <v>11.8963</v>
      </c>
      <c r="M634" s="4">
        <v>1.2854000000000001</v>
      </c>
      <c r="N634" s="4">
        <v>5.9617000000000004</v>
      </c>
      <c r="O634" s="4">
        <v>0</v>
      </c>
      <c r="P634" s="4">
        <v>6</v>
      </c>
      <c r="Q634" s="4">
        <v>4.6471</v>
      </c>
      <c r="R634" s="4">
        <v>0</v>
      </c>
      <c r="S634" s="4">
        <v>4.5999999999999996</v>
      </c>
      <c r="T634" s="4">
        <v>70.2</v>
      </c>
      <c r="W634" s="4">
        <v>0</v>
      </c>
      <c r="X634" s="4">
        <v>0</v>
      </c>
      <c r="Y634" s="4">
        <v>11.6</v>
      </c>
      <c r="Z634" s="4">
        <v>859</v>
      </c>
      <c r="AA634" s="4">
        <v>872</v>
      </c>
      <c r="AB634" s="4">
        <v>837</v>
      </c>
      <c r="AC634" s="4">
        <v>93</v>
      </c>
      <c r="AD634" s="4">
        <v>14.81</v>
      </c>
      <c r="AE634" s="4">
        <v>0.34</v>
      </c>
      <c r="AF634" s="4">
        <v>990</v>
      </c>
      <c r="AG634" s="4">
        <v>-7</v>
      </c>
      <c r="AH634" s="4">
        <v>8</v>
      </c>
      <c r="AI634" s="4">
        <v>27</v>
      </c>
      <c r="AJ634" s="4">
        <v>137</v>
      </c>
      <c r="AK634" s="4">
        <v>135.69999999999999</v>
      </c>
      <c r="AL634" s="4">
        <v>4.5</v>
      </c>
      <c r="AM634" s="4">
        <v>142</v>
      </c>
      <c r="AN634" s="4" t="s">
        <v>155</v>
      </c>
      <c r="AO634" s="4">
        <v>1</v>
      </c>
      <c r="AP634" s="4">
        <v>0.83777777777777773</v>
      </c>
      <c r="AQ634" s="4">
        <v>47.164338999999998</v>
      </c>
      <c r="AR634" s="4">
        <v>-88.487301000000002</v>
      </c>
      <c r="AS634" s="4">
        <v>316.8</v>
      </c>
      <c r="AT634" s="4">
        <v>28.3</v>
      </c>
      <c r="AU634" s="4">
        <v>12</v>
      </c>
      <c r="AV634" s="4">
        <v>10</v>
      </c>
      <c r="AW634" s="4" t="s">
        <v>419</v>
      </c>
      <c r="AX634" s="4">
        <v>1.4416</v>
      </c>
      <c r="AY634" s="4">
        <v>1</v>
      </c>
      <c r="AZ634" s="4">
        <v>2.2000000000000002</v>
      </c>
      <c r="BA634" s="4">
        <v>11.154</v>
      </c>
      <c r="BB634" s="4">
        <v>10.72</v>
      </c>
      <c r="BC634" s="4">
        <v>0.96</v>
      </c>
      <c r="BD634" s="4">
        <v>18.809000000000001</v>
      </c>
      <c r="BE634" s="4">
        <v>2181.5340000000001</v>
      </c>
      <c r="BF634" s="4">
        <v>150.01900000000001</v>
      </c>
      <c r="BG634" s="4">
        <v>0.114</v>
      </c>
      <c r="BH634" s="4">
        <v>0</v>
      </c>
      <c r="BI634" s="4">
        <v>0.114</v>
      </c>
      <c r="BJ634" s="4">
        <v>8.8999999999999996E-2</v>
      </c>
      <c r="BK634" s="4">
        <v>0</v>
      </c>
      <c r="BL634" s="4">
        <v>8.8999999999999996E-2</v>
      </c>
      <c r="BM634" s="4">
        <v>0.53380000000000005</v>
      </c>
      <c r="BQ634" s="4">
        <v>0</v>
      </c>
      <c r="BR634" s="4">
        <v>0.18724399999999999</v>
      </c>
      <c r="BS634" s="4">
        <v>-5</v>
      </c>
      <c r="BT634" s="4">
        <v>6.4460000000000003E-3</v>
      </c>
      <c r="BU634" s="4">
        <v>4.5757750000000001</v>
      </c>
      <c r="BV634" s="4">
        <v>0.13020899999999999</v>
      </c>
    </row>
    <row r="635" spans="1:74" x14ac:dyDescent="0.25">
      <c r="A635" s="4">
        <v>42804</v>
      </c>
      <c r="B635" s="3">
        <v>0.62949318287037037</v>
      </c>
      <c r="C635" s="4">
        <v>13.855</v>
      </c>
      <c r="D635" s="4">
        <v>2.3104</v>
      </c>
      <c r="E635" s="4">
        <v>23103.753128</v>
      </c>
      <c r="F635" s="4">
        <v>7</v>
      </c>
      <c r="G635" s="4">
        <v>-23.9</v>
      </c>
      <c r="H635" s="4">
        <v>80.2</v>
      </c>
      <c r="J635" s="4">
        <v>0</v>
      </c>
      <c r="K635" s="4">
        <v>0.83599999999999997</v>
      </c>
      <c r="L635" s="4">
        <v>11.582700000000001</v>
      </c>
      <c r="M635" s="4">
        <v>1.9314</v>
      </c>
      <c r="N635" s="4">
        <v>5.8518999999999997</v>
      </c>
      <c r="O635" s="4">
        <v>0</v>
      </c>
      <c r="P635" s="4">
        <v>5.9</v>
      </c>
      <c r="Q635" s="4">
        <v>4.5614999999999997</v>
      </c>
      <c r="R635" s="4">
        <v>0</v>
      </c>
      <c r="S635" s="4">
        <v>4.5999999999999996</v>
      </c>
      <c r="T635" s="4">
        <v>80.2</v>
      </c>
      <c r="W635" s="4">
        <v>0</v>
      </c>
      <c r="X635" s="4">
        <v>0</v>
      </c>
      <c r="Y635" s="4">
        <v>11.4</v>
      </c>
      <c r="Z635" s="4">
        <v>860</v>
      </c>
      <c r="AA635" s="4">
        <v>873</v>
      </c>
      <c r="AB635" s="4">
        <v>839</v>
      </c>
      <c r="AC635" s="4">
        <v>93</v>
      </c>
      <c r="AD635" s="4">
        <v>14.81</v>
      </c>
      <c r="AE635" s="4">
        <v>0.34</v>
      </c>
      <c r="AF635" s="4">
        <v>990</v>
      </c>
      <c r="AG635" s="4">
        <v>-7</v>
      </c>
      <c r="AH635" s="4">
        <v>8</v>
      </c>
      <c r="AI635" s="4">
        <v>27</v>
      </c>
      <c r="AJ635" s="4">
        <v>137</v>
      </c>
      <c r="AK635" s="4">
        <v>134.69999999999999</v>
      </c>
      <c r="AL635" s="4">
        <v>4.4000000000000004</v>
      </c>
      <c r="AM635" s="4">
        <v>142</v>
      </c>
      <c r="AN635" s="4" t="s">
        <v>155</v>
      </c>
      <c r="AO635" s="4">
        <v>1</v>
      </c>
      <c r="AP635" s="4">
        <v>0.83778935185185188</v>
      </c>
      <c r="AQ635" s="4">
        <v>47.164306000000003</v>
      </c>
      <c r="AR635" s="4">
        <v>-88.487457000000006</v>
      </c>
      <c r="AS635" s="4">
        <v>316.7</v>
      </c>
      <c r="AT635" s="4">
        <v>28</v>
      </c>
      <c r="AU635" s="4">
        <v>12</v>
      </c>
      <c r="AV635" s="4">
        <v>10</v>
      </c>
      <c r="AW635" s="4" t="s">
        <v>419</v>
      </c>
      <c r="AX635" s="4">
        <v>1.5</v>
      </c>
      <c r="AY635" s="4">
        <v>1</v>
      </c>
      <c r="AZ635" s="4">
        <v>2.2000000000000002</v>
      </c>
      <c r="BA635" s="4">
        <v>11.154</v>
      </c>
      <c r="BB635" s="4">
        <v>10.32</v>
      </c>
      <c r="BC635" s="4">
        <v>0.93</v>
      </c>
      <c r="BD635" s="4">
        <v>19.62</v>
      </c>
      <c r="BE635" s="4">
        <v>2071.4679999999998</v>
      </c>
      <c r="BF635" s="4">
        <v>219.851</v>
      </c>
      <c r="BG635" s="4">
        <v>0.11</v>
      </c>
      <c r="BH635" s="4">
        <v>0</v>
      </c>
      <c r="BI635" s="4">
        <v>0.11</v>
      </c>
      <c r="BJ635" s="4">
        <v>8.5000000000000006E-2</v>
      </c>
      <c r="BK635" s="4">
        <v>0</v>
      </c>
      <c r="BL635" s="4">
        <v>8.5000000000000006E-2</v>
      </c>
      <c r="BM635" s="4">
        <v>0.59470000000000001</v>
      </c>
      <c r="BQ635" s="4">
        <v>0</v>
      </c>
      <c r="BR635" s="4">
        <v>0.16506100000000001</v>
      </c>
      <c r="BS635" s="4">
        <v>-5</v>
      </c>
      <c r="BT635" s="4">
        <v>5.2769999999999996E-3</v>
      </c>
      <c r="BU635" s="4">
        <v>4.0336780000000001</v>
      </c>
      <c r="BV635" s="4">
        <v>0.106595</v>
      </c>
    </row>
    <row r="636" spans="1:74" x14ac:dyDescent="0.25">
      <c r="A636" s="4">
        <v>42804</v>
      </c>
      <c r="B636" s="3">
        <v>0.62950475694444441</v>
      </c>
      <c r="C636" s="4">
        <v>13.458</v>
      </c>
      <c r="D636" s="4">
        <v>2.8826000000000001</v>
      </c>
      <c r="E636" s="4">
        <v>28825.946180999999</v>
      </c>
      <c r="F636" s="4">
        <v>7</v>
      </c>
      <c r="G636" s="4">
        <v>-23.9</v>
      </c>
      <c r="H636" s="4">
        <v>121.1</v>
      </c>
      <c r="J636" s="4">
        <v>0</v>
      </c>
      <c r="K636" s="4">
        <v>0.83350000000000002</v>
      </c>
      <c r="L636" s="4">
        <v>11.216699999999999</v>
      </c>
      <c r="M636" s="4">
        <v>2.4024999999999999</v>
      </c>
      <c r="N636" s="4">
        <v>5.8342000000000001</v>
      </c>
      <c r="O636" s="4">
        <v>0</v>
      </c>
      <c r="P636" s="4">
        <v>5.8</v>
      </c>
      <c r="Q636" s="4">
        <v>4.5476999999999999</v>
      </c>
      <c r="R636" s="4">
        <v>0</v>
      </c>
      <c r="S636" s="4">
        <v>4.5</v>
      </c>
      <c r="T636" s="4">
        <v>121.13679999999999</v>
      </c>
      <c r="W636" s="4">
        <v>0</v>
      </c>
      <c r="X636" s="4">
        <v>0</v>
      </c>
      <c r="Y636" s="4">
        <v>11.3</v>
      </c>
      <c r="Z636" s="4">
        <v>861</v>
      </c>
      <c r="AA636" s="4">
        <v>874</v>
      </c>
      <c r="AB636" s="4">
        <v>840</v>
      </c>
      <c r="AC636" s="4">
        <v>93</v>
      </c>
      <c r="AD636" s="4">
        <v>14.81</v>
      </c>
      <c r="AE636" s="4">
        <v>0.34</v>
      </c>
      <c r="AF636" s="4">
        <v>990</v>
      </c>
      <c r="AG636" s="4">
        <v>-7</v>
      </c>
      <c r="AH636" s="4">
        <v>7.7229999999999999</v>
      </c>
      <c r="AI636" s="4">
        <v>27</v>
      </c>
      <c r="AJ636" s="4">
        <v>137</v>
      </c>
      <c r="AK636" s="4">
        <v>134.6</v>
      </c>
      <c r="AL636" s="4">
        <v>4.5</v>
      </c>
      <c r="AM636" s="4">
        <v>142</v>
      </c>
      <c r="AN636" s="4" t="s">
        <v>155</v>
      </c>
      <c r="AO636" s="4">
        <v>1</v>
      </c>
      <c r="AP636" s="4">
        <v>0.83780092592592592</v>
      </c>
      <c r="AQ636" s="4">
        <v>47.164268999999997</v>
      </c>
      <c r="AR636" s="4">
        <v>-88.487595999999996</v>
      </c>
      <c r="AS636" s="4">
        <v>316.7</v>
      </c>
      <c r="AT636" s="4">
        <v>27</v>
      </c>
      <c r="AU636" s="4">
        <v>12</v>
      </c>
      <c r="AV636" s="4">
        <v>10</v>
      </c>
      <c r="AW636" s="4" t="s">
        <v>419</v>
      </c>
      <c r="AX636" s="4">
        <v>1.5</v>
      </c>
      <c r="AY636" s="4">
        <v>1</v>
      </c>
      <c r="AZ636" s="4">
        <v>2.2000000000000002</v>
      </c>
      <c r="BA636" s="4">
        <v>11.154</v>
      </c>
      <c r="BB636" s="4">
        <v>10.16</v>
      </c>
      <c r="BC636" s="4">
        <v>0.91</v>
      </c>
      <c r="BD636" s="4">
        <v>19.981999999999999</v>
      </c>
      <c r="BE636" s="4">
        <v>1989.885</v>
      </c>
      <c r="BF636" s="4">
        <v>271.274</v>
      </c>
      <c r="BG636" s="4">
        <v>0.108</v>
      </c>
      <c r="BH636" s="4">
        <v>0</v>
      </c>
      <c r="BI636" s="4">
        <v>0.108</v>
      </c>
      <c r="BJ636" s="4">
        <v>8.4000000000000005E-2</v>
      </c>
      <c r="BK636" s="4">
        <v>0</v>
      </c>
      <c r="BL636" s="4">
        <v>8.4000000000000005E-2</v>
      </c>
      <c r="BM636" s="4">
        <v>0.8911</v>
      </c>
      <c r="BQ636" s="4">
        <v>0</v>
      </c>
      <c r="BR636" s="4">
        <v>0.15584500000000001</v>
      </c>
      <c r="BS636" s="4">
        <v>-5</v>
      </c>
      <c r="BT636" s="4">
        <v>6.0000000000000001E-3</v>
      </c>
      <c r="BU636" s="4">
        <v>3.808462</v>
      </c>
      <c r="BV636" s="4">
        <v>0.1212</v>
      </c>
    </row>
    <row r="637" spans="1:74" x14ac:dyDescent="0.25">
      <c r="A637" s="4">
        <v>42804</v>
      </c>
      <c r="B637" s="3">
        <v>0.62951633101851845</v>
      </c>
      <c r="C637" s="4">
        <v>13.425000000000001</v>
      </c>
      <c r="D637" s="4">
        <v>2.4973000000000001</v>
      </c>
      <c r="E637" s="4">
        <v>24972.919006</v>
      </c>
      <c r="F637" s="4">
        <v>7</v>
      </c>
      <c r="G637" s="4">
        <v>-23.8</v>
      </c>
      <c r="H637" s="4">
        <v>110.9</v>
      </c>
      <c r="J637" s="4">
        <v>0</v>
      </c>
      <c r="K637" s="4">
        <v>0.83779999999999999</v>
      </c>
      <c r="L637" s="4">
        <v>11.247400000000001</v>
      </c>
      <c r="M637" s="4">
        <v>2.0922000000000001</v>
      </c>
      <c r="N637" s="4">
        <v>5.8646000000000003</v>
      </c>
      <c r="O637" s="4">
        <v>0</v>
      </c>
      <c r="P637" s="4">
        <v>5.9</v>
      </c>
      <c r="Q637" s="4">
        <v>4.5715000000000003</v>
      </c>
      <c r="R637" s="4">
        <v>0</v>
      </c>
      <c r="S637" s="4">
        <v>4.5999999999999996</v>
      </c>
      <c r="T637" s="4">
        <v>110.9263</v>
      </c>
      <c r="W637" s="4">
        <v>0</v>
      </c>
      <c r="X637" s="4">
        <v>0</v>
      </c>
      <c r="Y637" s="4">
        <v>11.4</v>
      </c>
      <c r="Z637" s="4">
        <v>861</v>
      </c>
      <c r="AA637" s="4">
        <v>874</v>
      </c>
      <c r="AB637" s="4">
        <v>841</v>
      </c>
      <c r="AC637" s="4">
        <v>93</v>
      </c>
      <c r="AD637" s="4">
        <v>14.81</v>
      </c>
      <c r="AE637" s="4">
        <v>0.34</v>
      </c>
      <c r="AF637" s="4">
        <v>990</v>
      </c>
      <c r="AG637" s="4">
        <v>-7</v>
      </c>
      <c r="AH637" s="4">
        <v>7</v>
      </c>
      <c r="AI637" s="4">
        <v>27</v>
      </c>
      <c r="AJ637" s="4">
        <v>137</v>
      </c>
      <c r="AK637" s="4">
        <v>136</v>
      </c>
      <c r="AL637" s="4">
        <v>4.5</v>
      </c>
      <c r="AM637" s="4">
        <v>142</v>
      </c>
      <c r="AN637" s="4" t="s">
        <v>155</v>
      </c>
      <c r="AO637" s="4">
        <v>1</v>
      </c>
      <c r="AP637" s="4">
        <v>0.83781250000000007</v>
      </c>
      <c r="AQ637" s="4">
        <v>47.164236000000002</v>
      </c>
      <c r="AR637" s="4">
        <v>-88.487735000000001</v>
      </c>
      <c r="AS637" s="4">
        <v>316.8</v>
      </c>
      <c r="AT637" s="4">
        <v>25.5</v>
      </c>
      <c r="AU637" s="4">
        <v>12</v>
      </c>
      <c r="AV637" s="4">
        <v>11</v>
      </c>
      <c r="AW637" s="4" t="s">
        <v>444</v>
      </c>
      <c r="AX637" s="4">
        <v>1.1461460000000001</v>
      </c>
      <c r="AY637" s="4">
        <v>1.0707709999999999</v>
      </c>
      <c r="AZ637" s="4">
        <v>1.916917</v>
      </c>
      <c r="BA637" s="4">
        <v>11.154</v>
      </c>
      <c r="BB637" s="4">
        <v>10.45</v>
      </c>
      <c r="BC637" s="4">
        <v>0.94</v>
      </c>
      <c r="BD637" s="4">
        <v>19.36</v>
      </c>
      <c r="BE637" s="4">
        <v>2037.404</v>
      </c>
      <c r="BF637" s="4">
        <v>241.21899999999999</v>
      </c>
      <c r="BG637" s="4">
        <v>0.111</v>
      </c>
      <c r="BH637" s="4">
        <v>0</v>
      </c>
      <c r="BI637" s="4">
        <v>0.111</v>
      </c>
      <c r="BJ637" s="4">
        <v>8.6999999999999994E-2</v>
      </c>
      <c r="BK637" s="4">
        <v>0</v>
      </c>
      <c r="BL637" s="4">
        <v>8.6999999999999994E-2</v>
      </c>
      <c r="BM637" s="4">
        <v>0.83320000000000005</v>
      </c>
      <c r="BQ637" s="4">
        <v>0</v>
      </c>
      <c r="BR637" s="4">
        <v>0.16105</v>
      </c>
      <c r="BS637" s="4">
        <v>-5</v>
      </c>
      <c r="BT637" s="4">
        <v>6.0000000000000001E-3</v>
      </c>
      <c r="BU637" s="4">
        <v>3.9356580000000001</v>
      </c>
      <c r="BV637" s="4">
        <v>0.1212</v>
      </c>
    </row>
    <row r="638" spans="1:74" x14ac:dyDescent="0.25">
      <c r="A638" s="4">
        <v>42804</v>
      </c>
      <c r="B638" s="3">
        <v>0.6295279050925926</v>
      </c>
      <c r="C638" s="4">
        <v>13.866</v>
      </c>
      <c r="D638" s="4">
        <v>1.5915999999999999</v>
      </c>
      <c r="E638" s="4">
        <v>15915.862069000001</v>
      </c>
      <c r="F638" s="4">
        <v>7</v>
      </c>
      <c r="G638" s="4">
        <v>-23.8</v>
      </c>
      <c r="H638" s="4">
        <v>121.3</v>
      </c>
      <c r="J638" s="4">
        <v>0</v>
      </c>
      <c r="K638" s="4">
        <v>0.84330000000000005</v>
      </c>
      <c r="L638" s="4">
        <v>11.693300000000001</v>
      </c>
      <c r="M638" s="4">
        <v>1.3422000000000001</v>
      </c>
      <c r="N638" s="4">
        <v>5.9032999999999998</v>
      </c>
      <c r="O638" s="4">
        <v>0</v>
      </c>
      <c r="P638" s="4">
        <v>5.9</v>
      </c>
      <c r="Q638" s="4">
        <v>4.6016000000000004</v>
      </c>
      <c r="R638" s="4">
        <v>0</v>
      </c>
      <c r="S638" s="4">
        <v>4.5999999999999996</v>
      </c>
      <c r="T638" s="4">
        <v>121.26479999999999</v>
      </c>
      <c r="W638" s="4">
        <v>0</v>
      </c>
      <c r="X638" s="4">
        <v>0</v>
      </c>
      <c r="Y638" s="4">
        <v>11.5</v>
      </c>
      <c r="Z638" s="4">
        <v>862</v>
      </c>
      <c r="AA638" s="4">
        <v>874</v>
      </c>
      <c r="AB638" s="4">
        <v>841</v>
      </c>
      <c r="AC638" s="4">
        <v>93</v>
      </c>
      <c r="AD638" s="4">
        <v>14.81</v>
      </c>
      <c r="AE638" s="4">
        <v>0.34</v>
      </c>
      <c r="AF638" s="4">
        <v>990</v>
      </c>
      <c r="AG638" s="4">
        <v>-7</v>
      </c>
      <c r="AH638" s="4">
        <v>7.2762760000000002</v>
      </c>
      <c r="AI638" s="4">
        <v>27</v>
      </c>
      <c r="AJ638" s="4">
        <v>137</v>
      </c>
      <c r="AK638" s="4">
        <v>135.69999999999999</v>
      </c>
      <c r="AL638" s="4">
        <v>4.5</v>
      </c>
      <c r="AM638" s="4">
        <v>142</v>
      </c>
      <c r="AN638" s="4" t="s">
        <v>155</v>
      </c>
      <c r="AO638" s="4">
        <v>1</v>
      </c>
      <c r="AP638" s="4">
        <v>0.837824074074074</v>
      </c>
      <c r="AQ638" s="4">
        <v>47.164212999999997</v>
      </c>
      <c r="AR638" s="4">
        <v>-88.487855999999994</v>
      </c>
      <c r="AS638" s="4">
        <v>316.60000000000002</v>
      </c>
      <c r="AT638" s="4">
        <v>22.9</v>
      </c>
      <c r="AU638" s="4">
        <v>12</v>
      </c>
      <c r="AV638" s="4">
        <v>11</v>
      </c>
      <c r="AW638" s="4" t="s">
        <v>444</v>
      </c>
      <c r="AX638" s="4">
        <v>1.2831999999999999</v>
      </c>
      <c r="AY638" s="4">
        <v>1.0291999999999999</v>
      </c>
      <c r="AZ638" s="4">
        <v>2.0832000000000002</v>
      </c>
      <c r="BA638" s="4">
        <v>11.154</v>
      </c>
      <c r="BB638" s="4">
        <v>10.84</v>
      </c>
      <c r="BC638" s="4">
        <v>0.97</v>
      </c>
      <c r="BD638" s="4">
        <v>18.577999999999999</v>
      </c>
      <c r="BE638" s="4">
        <v>2167.5509999999999</v>
      </c>
      <c r="BF638" s="4">
        <v>158.357</v>
      </c>
      <c r="BG638" s="4">
        <v>0.115</v>
      </c>
      <c r="BH638" s="4">
        <v>0</v>
      </c>
      <c r="BI638" s="4">
        <v>0.115</v>
      </c>
      <c r="BJ638" s="4">
        <v>8.8999999999999996E-2</v>
      </c>
      <c r="BK638" s="4">
        <v>0</v>
      </c>
      <c r="BL638" s="4">
        <v>8.8999999999999996E-2</v>
      </c>
      <c r="BM638" s="4">
        <v>0.93210000000000004</v>
      </c>
      <c r="BQ638" s="4">
        <v>0</v>
      </c>
      <c r="BR638" s="4">
        <v>0.200237</v>
      </c>
      <c r="BS638" s="4">
        <v>-5</v>
      </c>
      <c r="BT638" s="4">
        <v>6.0000000000000001E-3</v>
      </c>
      <c r="BU638" s="4">
        <v>4.8932979999999997</v>
      </c>
      <c r="BV638" s="4">
        <v>0.1212</v>
      </c>
    </row>
    <row r="639" spans="1:74" x14ac:dyDescent="0.25">
      <c r="A639" s="4">
        <v>42804</v>
      </c>
      <c r="B639" s="3">
        <v>0.62953947916666664</v>
      </c>
      <c r="C639" s="4">
        <v>13.968999999999999</v>
      </c>
      <c r="D639" s="4">
        <v>0.99060000000000004</v>
      </c>
      <c r="E639" s="4">
        <v>9906.4822459999996</v>
      </c>
      <c r="F639" s="4">
        <v>7.1</v>
      </c>
      <c r="G639" s="4">
        <v>-15.6</v>
      </c>
      <c r="H639" s="4">
        <v>138.9</v>
      </c>
      <c r="J639" s="4">
        <v>0</v>
      </c>
      <c r="K639" s="4">
        <v>0.84860000000000002</v>
      </c>
      <c r="L639" s="4">
        <v>11.8538</v>
      </c>
      <c r="M639" s="4">
        <v>0.84060000000000001</v>
      </c>
      <c r="N639" s="4">
        <v>5.9832000000000001</v>
      </c>
      <c r="O639" s="4">
        <v>0</v>
      </c>
      <c r="P639" s="4">
        <v>6</v>
      </c>
      <c r="Q639" s="4">
        <v>4.6638999999999999</v>
      </c>
      <c r="R639" s="4">
        <v>0</v>
      </c>
      <c r="S639" s="4">
        <v>4.7</v>
      </c>
      <c r="T639" s="4">
        <v>138.90100000000001</v>
      </c>
      <c r="W639" s="4">
        <v>0</v>
      </c>
      <c r="X639" s="4">
        <v>0</v>
      </c>
      <c r="Y639" s="4">
        <v>11.4</v>
      </c>
      <c r="Z639" s="4">
        <v>862</v>
      </c>
      <c r="AA639" s="4">
        <v>877</v>
      </c>
      <c r="AB639" s="4">
        <v>841</v>
      </c>
      <c r="AC639" s="4">
        <v>93</v>
      </c>
      <c r="AD639" s="4">
        <v>14.81</v>
      </c>
      <c r="AE639" s="4">
        <v>0.34</v>
      </c>
      <c r="AF639" s="4">
        <v>990</v>
      </c>
      <c r="AG639" s="4">
        <v>-7</v>
      </c>
      <c r="AH639" s="4">
        <v>7.7229999999999999</v>
      </c>
      <c r="AI639" s="4">
        <v>27</v>
      </c>
      <c r="AJ639" s="4">
        <v>137</v>
      </c>
      <c r="AK639" s="4">
        <v>135.30000000000001</v>
      </c>
      <c r="AL639" s="4">
        <v>4.4000000000000004</v>
      </c>
      <c r="AM639" s="4">
        <v>142</v>
      </c>
      <c r="AN639" s="4" t="s">
        <v>155</v>
      </c>
      <c r="AO639" s="4">
        <v>1</v>
      </c>
      <c r="AP639" s="4">
        <v>0.83783564814814815</v>
      </c>
      <c r="AQ639" s="4">
        <v>47.164202000000003</v>
      </c>
      <c r="AR639" s="4">
        <v>-88.487973999999994</v>
      </c>
      <c r="AS639" s="4">
        <v>316.5</v>
      </c>
      <c r="AT639" s="4">
        <v>20.9</v>
      </c>
      <c r="AU639" s="4">
        <v>12</v>
      </c>
      <c r="AV639" s="4">
        <v>11</v>
      </c>
      <c r="AW639" s="4" t="s">
        <v>444</v>
      </c>
      <c r="AX639" s="4">
        <v>1.2584</v>
      </c>
      <c r="AY639" s="4">
        <v>1.0708</v>
      </c>
      <c r="AZ639" s="4">
        <v>1.9876</v>
      </c>
      <c r="BA639" s="4">
        <v>11.154</v>
      </c>
      <c r="BB639" s="4">
        <v>11.24</v>
      </c>
      <c r="BC639" s="4">
        <v>1.01</v>
      </c>
      <c r="BD639" s="4">
        <v>17.844999999999999</v>
      </c>
      <c r="BE639" s="4">
        <v>2256.1750000000002</v>
      </c>
      <c r="BF639" s="4">
        <v>101.836</v>
      </c>
      <c r="BG639" s="4">
        <v>0.11899999999999999</v>
      </c>
      <c r="BH639" s="4">
        <v>0</v>
      </c>
      <c r="BI639" s="4">
        <v>0.11899999999999999</v>
      </c>
      <c r="BJ639" s="4">
        <v>9.2999999999999999E-2</v>
      </c>
      <c r="BK639" s="4">
        <v>0</v>
      </c>
      <c r="BL639" s="4">
        <v>9.2999999999999999E-2</v>
      </c>
      <c r="BM639" s="4">
        <v>1.0962000000000001</v>
      </c>
      <c r="BQ639" s="4">
        <v>0</v>
      </c>
      <c r="BR639" s="4">
        <v>0.20685000000000001</v>
      </c>
      <c r="BS639" s="4">
        <v>-5</v>
      </c>
      <c r="BT639" s="4">
        <v>6.2769999999999996E-3</v>
      </c>
      <c r="BU639" s="4">
        <v>5.0548970000000004</v>
      </c>
      <c r="BV639" s="4">
        <v>0.12679499999999999</v>
      </c>
    </row>
    <row r="640" spans="1:74" x14ac:dyDescent="0.25">
      <c r="A640" s="4">
        <v>42804</v>
      </c>
      <c r="B640" s="3">
        <v>0.62955105324074079</v>
      </c>
      <c r="C640" s="4">
        <v>14.209</v>
      </c>
      <c r="D640" s="4">
        <v>0.58109999999999995</v>
      </c>
      <c r="E640" s="4">
        <v>5810.6936420000002</v>
      </c>
      <c r="F640" s="4">
        <v>6.5</v>
      </c>
      <c r="G640" s="4">
        <v>-16</v>
      </c>
      <c r="H640" s="4">
        <v>80.2</v>
      </c>
      <c r="J640" s="4">
        <v>0</v>
      </c>
      <c r="K640" s="4">
        <v>0.85070000000000001</v>
      </c>
      <c r="L640" s="4">
        <v>12.087999999999999</v>
      </c>
      <c r="M640" s="4">
        <v>0.49430000000000002</v>
      </c>
      <c r="N640" s="4">
        <v>5.5159000000000002</v>
      </c>
      <c r="O640" s="4">
        <v>0</v>
      </c>
      <c r="P640" s="4">
        <v>5.5</v>
      </c>
      <c r="Q640" s="4">
        <v>4.2995999999999999</v>
      </c>
      <c r="R640" s="4">
        <v>0</v>
      </c>
      <c r="S640" s="4">
        <v>4.3</v>
      </c>
      <c r="T640" s="4">
        <v>80.2</v>
      </c>
      <c r="W640" s="4">
        <v>0</v>
      </c>
      <c r="X640" s="4">
        <v>0</v>
      </c>
      <c r="Y640" s="4">
        <v>11.4</v>
      </c>
      <c r="Z640" s="4">
        <v>862</v>
      </c>
      <c r="AA640" s="4">
        <v>877</v>
      </c>
      <c r="AB640" s="4">
        <v>841</v>
      </c>
      <c r="AC640" s="4">
        <v>93</v>
      </c>
      <c r="AD640" s="4">
        <v>14.81</v>
      </c>
      <c r="AE640" s="4">
        <v>0.34</v>
      </c>
      <c r="AF640" s="4">
        <v>990</v>
      </c>
      <c r="AG640" s="4">
        <v>-7</v>
      </c>
      <c r="AH640" s="4">
        <v>7</v>
      </c>
      <c r="AI640" s="4">
        <v>27</v>
      </c>
      <c r="AJ640" s="4">
        <v>137</v>
      </c>
      <c r="AK640" s="4">
        <v>136.30000000000001</v>
      </c>
      <c r="AL640" s="4">
        <v>4.4000000000000004</v>
      </c>
      <c r="AM640" s="4">
        <v>142</v>
      </c>
      <c r="AN640" s="4" t="s">
        <v>155</v>
      </c>
      <c r="AO640" s="4">
        <v>1</v>
      </c>
      <c r="AP640" s="4">
        <v>0.8378472222222223</v>
      </c>
      <c r="AQ640" s="4">
        <v>47.164200000000001</v>
      </c>
      <c r="AR640" s="4">
        <v>-88.488099000000005</v>
      </c>
      <c r="AS640" s="4">
        <v>316.60000000000002</v>
      </c>
      <c r="AT640" s="4">
        <v>20.7</v>
      </c>
      <c r="AU640" s="4">
        <v>12</v>
      </c>
      <c r="AV640" s="4">
        <v>11</v>
      </c>
      <c r="AW640" s="4" t="s">
        <v>444</v>
      </c>
      <c r="AX640" s="4">
        <v>1.1292</v>
      </c>
      <c r="AY640" s="4">
        <v>1.1000000000000001</v>
      </c>
      <c r="AZ640" s="4">
        <v>1.7584</v>
      </c>
      <c r="BA640" s="4">
        <v>11.154</v>
      </c>
      <c r="BB640" s="4">
        <v>11.41</v>
      </c>
      <c r="BC640" s="4">
        <v>1.02</v>
      </c>
      <c r="BD640" s="4">
        <v>17.547999999999998</v>
      </c>
      <c r="BE640" s="4">
        <v>2322.3919999999998</v>
      </c>
      <c r="BF640" s="4">
        <v>60.445999999999998</v>
      </c>
      <c r="BG640" s="4">
        <v>0.111</v>
      </c>
      <c r="BH640" s="4">
        <v>0</v>
      </c>
      <c r="BI640" s="4">
        <v>0.111</v>
      </c>
      <c r="BJ640" s="4">
        <v>8.6999999999999994E-2</v>
      </c>
      <c r="BK640" s="4">
        <v>0</v>
      </c>
      <c r="BL640" s="4">
        <v>8.6999999999999994E-2</v>
      </c>
      <c r="BM640" s="4">
        <v>0.63890000000000002</v>
      </c>
      <c r="BQ640" s="4">
        <v>0</v>
      </c>
      <c r="BR640" s="4">
        <v>0.239953</v>
      </c>
      <c r="BS640" s="4">
        <v>-5</v>
      </c>
      <c r="BT640" s="4">
        <v>7.0000000000000001E-3</v>
      </c>
      <c r="BU640" s="4">
        <v>5.8638510000000004</v>
      </c>
      <c r="BV640" s="4">
        <v>0.1414</v>
      </c>
    </row>
    <row r="641" spans="1:74" x14ac:dyDescent="0.25">
      <c r="A641" s="4">
        <v>42804</v>
      </c>
      <c r="B641" s="3">
        <v>0.62956262731481483</v>
      </c>
      <c r="C641" s="4">
        <v>14.35</v>
      </c>
      <c r="D641" s="4">
        <v>0.39389999999999997</v>
      </c>
      <c r="E641" s="4">
        <v>3938.5923520000001</v>
      </c>
      <c r="F641" s="4">
        <v>6.4</v>
      </c>
      <c r="G641" s="4">
        <v>-22.6</v>
      </c>
      <c r="H641" s="4">
        <v>93.2</v>
      </c>
      <c r="J641" s="4">
        <v>0</v>
      </c>
      <c r="K641" s="4">
        <v>0.85140000000000005</v>
      </c>
      <c r="L641" s="4">
        <v>12.2179</v>
      </c>
      <c r="M641" s="4">
        <v>0.33529999999999999</v>
      </c>
      <c r="N641" s="4">
        <v>5.4355000000000002</v>
      </c>
      <c r="O641" s="4">
        <v>0</v>
      </c>
      <c r="P641" s="4">
        <v>5.4</v>
      </c>
      <c r="Q641" s="4">
        <v>4.2366999999999999</v>
      </c>
      <c r="R641" s="4">
        <v>0</v>
      </c>
      <c r="S641" s="4">
        <v>4.2</v>
      </c>
      <c r="T641" s="4">
        <v>93.1875</v>
      </c>
      <c r="W641" s="4">
        <v>0</v>
      </c>
      <c r="X641" s="4">
        <v>0</v>
      </c>
      <c r="Y641" s="4">
        <v>11.6</v>
      </c>
      <c r="Z641" s="4">
        <v>860</v>
      </c>
      <c r="AA641" s="4">
        <v>876</v>
      </c>
      <c r="AB641" s="4">
        <v>839</v>
      </c>
      <c r="AC641" s="4">
        <v>93</v>
      </c>
      <c r="AD641" s="4">
        <v>14.8</v>
      </c>
      <c r="AE641" s="4">
        <v>0.34</v>
      </c>
      <c r="AF641" s="4">
        <v>991</v>
      </c>
      <c r="AG641" s="4">
        <v>-7</v>
      </c>
      <c r="AH641" s="4">
        <v>7</v>
      </c>
      <c r="AI641" s="4">
        <v>27</v>
      </c>
      <c r="AJ641" s="4">
        <v>137</v>
      </c>
      <c r="AK641" s="4">
        <v>137.30000000000001</v>
      </c>
      <c r="AL641" s="4">
        <v>4.5</v>
      </c>
      <c r="AM641" s="4">
        <v>142</v>
      </c>
      <c r="AN641" s="4" t="s">
        <v>155</v>
      </c>
      <c r="AO641" s="4">
        <v>2</v>
      </c>
      <c r="AP641" s="4">
        <v>0.83785879629629623</v>
      </c>
      <c r="AQ641" s="4">
        <v>47.164200000000001</v>
      </c>
      <c r="AR641" s="4">
        <v>-88.488220999999996</v>
      </c>
      <c r="AS641" s="4">
        <v>316.60000000000002</v>
      </c>
      <c r="AT641" s="4">
        <v>20.8</v>
      </c>
      <c r="AU641" s="4">
        <v>12</v>
      </c>
      <c r="AV641" s="4">
        <v>11</v>
      </c>
      <c r="AW641" s="4" t="s">
        <v>444</v>
      </c>
      <c r="AX641" s="4">
        <v>1.1000000000000001</v>
      </c>
      <c r="AY641" s="4">
        <v>1.1000000000000001</v>
      </c>
      <c r="AZ641" s="4">
        <v>1.7</v>
      </c>
      <c r="BA641" s="4">
        <v>11.154</v>
      </c>
      <c r="BB641" s="4">
        <v>11.47</v>
      </c>
      <c r="BC641" s="4">
        <v>1.03</v>
      </c>
      <c r="BD641" s="4">
        <v>17.451000000000001</v>
      </c>
      <c r="BE641" s="4">
        <v>2352.5630000000001</v>
      </c>
      <c r="BF641" s="4">
        <v>41.097000000000001</v>
      </c>
      <c r="BG641" s="4">
        <v>0.11</v>
      </c>
      <c r="BH641" s="4">
        <v>0</v>
      </c>
      <c r="BI641" s="4">
        <v>0.11</v>
      </c>
      <c r="BJ641" s="4">
        <v>8.5000000000000006E-2</v>
      </c>
      <c r="BK641" s="4">
        <v>0</v>
      </c>
      <c r="BL641" s="4">
        <v>8.5000000000000006E-2</v>
      </c>
      <c r="BM641" s="4">
        <v>0.74399999999999999</v>
      </c>
      <c r="BQ641" s="4">
        <v>0</v>
      </c>
      <c r="BR641" s="4">
        <v>0.24501899999999999</v>
      </c>
      <c r="BS641" s="4">
        <v>-5</v>
      </c>
      <c r="BT641" s="4">
        <v>7.0000000000000001E-3</v>
      </c>
      <c r="BU641" s="4">
        <v>5.9876519999999998</v>
      </c>
      <c r="BV641" s="4">
        <v>0.1414</v>
      </c>
    </row>
    <row r="642" spans="1:74" x14ac:dyDescent="0.25">
      <c r="A642" s="4">
        <v>42804</v>
      </c>
      <c r="B642" s="3">
        <v>0.62957420138888887</v>
      </c>
      <c r="C642" s="4">
        <v>14.303000000000001</v>
      </c>
      <c r="D642" s="4">
        <v>0.25409999999999999</v>
      </c>
      <c r="E642" s="4">
        <v>2541.3605440000001</v>
      </c>
      <c r="F642" s="4">
        <v>6.1</v>
      </c>
      <c r="G642" s="4">
        <v>-19.8</v>
      </c>
      <c r="H642" s="4">
        <v>79.900000000000006</v>
      </c>
      <c r="J642" s="4">
        <v>0</v>
      </c>
      <c r="K642" s="4">
        <v>0.85329999999999995</v>
      </c>
      <c r="L642" s="4">
        <v>12.204700000000001</v>
      </c>
      <c r="M642" s="4">
        <v>0.21690000000000001</v>
      </c>
      <c r="N642" s="4">
        <v>5.2256999999999998</v>
      </c>
      <c r="O642" s="4">
        <v>0</v>
      </c>
      <c r="P642" s="4">
        <v>5.2</v>
      </c>
      <c r="Q642" s="4">
        <v>4.0732999999999997</v>
      </c>
      <c r="R642" s="4">
        <v>0</v>
      </c>
      <c r="S642" s="4">
        <v>4.0999999999999996</v>
      </c>
      <c r="T642" s="4">
        <v>79.897000000000006</v>
      </c>
      <c r="W642" s="4">
        <v>0</v>
      </c>
      <c r="X642" s="4">
        <v>0</v>
      </c>
      <c r="Y642" s="4">
        <v>11.7</v>
      </c>
      <c r="Z642" s="4">
        <v>859</v>
      </c>
      <c r="AA642" s="4">
        <v>873</v>
      </c>
      <c r="AB642" s="4">
        <v>835</v>
      </c>
      <c r="AC642" s="4">
        <v>93</v>
      </c>
      <c r="AD642" s="4">
        <v>14.8</v>
      </c>
      <c r="AE642" s="4">
        <v>0.34</v>
      </c>
      <c r="AF642" s="4">
        <v>991</v>
      </c>
      <c r="AG642" s="4">
        <v>-7</v>
      </c>
      <c r="AH642" s="4">
        <v>7</v>
      </c>
      <c r="AI642" s="4">
        <v>27</v>
      </c>
      <c r="AJ642" s="4">
        <v>137</v>
      </c>
      <c r="AK642" s="4">
        <v>137.69999999999999</v>
      </c>
      <c r="AL642" s="4">
        <v>4.5999999999999996</v>
      </c>
      <c r="AM642" s="4">
        <v>142</v>
      </c>
      <c r="AN642" s="4" t="s">
        <v>155</v>
      </c>
      <c r="AO642" s="4">
        <v>2</v>
      </c>
      <c r="AP642" s="4">
        <v>0.83787037037037038</v>
      </c>
      <c r="AQ642" s="4">
        <v>47.164228000000001</v>
      </c>
      <c r="AR642" s="4">
        <v>-88.488343999999998</v>
      </c>
      <c r="AS642" s="4">
        <v>316.5</v>
      </c>
      <c r="AT642" s="4">
        <v>21</v>
      </c>
      <c r="AU642" s="4">
        <v>12</v>
      </c>
      <c r="AV642" s="4">
        <v>11</v>
      </c>
      <c r="AW642" s="4" t="s">
        <v>444</v>
      </c>
      <c r="AX642" s="4">
        <v>1.3124</v>
      </c>
      <c r="AY642" s="4">
        <v>1.0291999999999999</v>
      </c>
      <c r="AZ642" s="4">
        <v>1.9124000000000001</v>
      </c>
      <c r="BA642" s="4">
        <v>11.154</v>
      </c>
      <c r="BB642" s="4">
        <v>11.62</v>
      </c>
      <c r="BC642" s="4">
        <v>1.04</v>
      </c>
      <c r="BD642" s="4">
        <v>17.192</v>
      </c>
      <c r="BE642" s="4">
        <v>2375.2550000000001</v>
      </c>
      <c r="BF642" s="4">
        <v>26.861000000000001</v>
      </c>
      <c r="BG642" s="4">
        <v>0.107</v>
      </c>
      <c r="BH642" s="4">
        <v>0</v>
      </c>
      <c r="BI642" s="4">
        <v>0.107</v>
      </c>
      <c r="BJ642" s="4">
        <v>8.3000000000000004E-2</v>
      </c>
      <c r="BK642" s="4">
        <v>0</v>
      </c>
      <c r="BL642" s="4">
        <v>8.3000000000000004E-2</v>
      </c>
      <c r="BM642" s="4">
        <v>0.64480000000000004</v>
      </c>
      <c r="BQ642" s="4">
        <v>0</v>
      </c>
      <c r="BR642" s="4">
        <v>0.27041300000000001</v>
      </c>
      <c r="BS642" s="4">
        <v>-5</v>
      </c>
      <c r="BT642" s="4">
        <v>6.7229999999999998E-3</v>
      </c>
      <c r="BU642" s="4">
        <v>6.6082179999999999</v>
      </c>
      <c r="BV642" s="4">
        <v>0.13580500000000001</v>
      </c>
    </row>
    <row r="643" spans="1:74" x14ac:dyDescent="0.25">
      <c r="A643" s="4">
        <v>42804</v>
      </c>
      <c r="B643" s="3">
        <v>0.6295857754629629</v>
      </c>
      <c r="C643" s="4">
        <v>14.18</v>
      </c>
      <c r="D643" s="4">
        <v>0.15820000000000001</v>
      </c>
      <c r="E643" s="4">
        <v>1581.5944400000001</v>
      </c>
      <c r="F643" s="4">
        <v>5.3</v>
      </c>
      <c r="G643" s="4">
        <v>-16.899999999999999</v>
      </c>
      <c r="H643" s="4">
        <v>61.6</v>
      </c>
      <c r="J643" s="4">
        <v>0</v>
      </c>
      <c r="K643" s="4">
        <v>0.85540000000000005</v>
      </c>
      <c r="L643" s="4">
        <v>12.1294</v>
      </c>
      <c r="M643" s="4">
        <v>0.1353</v>
      </c>
      <c r="N643" s="4">
        <v>4.5187999999999997</v>
      </c>
      <c r="O643" s="4">
        <v>0</v>
      </c>
      <c r="P643" s="4">
        <v>4.5</v>
      </c>
      <c r="Q643" s="4">
        <v>3.5224000000000002</v>
      </c>
      <c r="R643" s="4">
        <v>0</v>
      </c>
      <c r="S643" s="4">
        <v>3.5</v>
      </c>
      <c r="T643" s="4">
        <v>61.570999999999998</v>
      </c>
      <c r="W643" s="4">
        <v>0</v>
      </c>
      <c r="X643" s="4">
        <v>0</v>
      </c>
      <c r="Y643" s="4">
        <v>11.7</v>
      </c>
      <c r="Z643" s="4">
        <v>859</v>
      </c>
      <c r="AA643" s="4">
        <v>873</v>
      </c>
      <c r="AB643" s="4">
        <v>834</v>
      </c>
      <c r="AC643" s="4">
        <v>93</v>
      </c>
      <c r="AD643" s="4">
        <v>14.81</v>
      </c>
      <c r="AE643" s="4">
        <v>0.34</v>
      </c>
      <c r="AF643" s="4">
        <v>990</v>
      </c>
      <c r="AG643" s="4">
        <v>-7</v>
      </c>
      <c r="AH643" s="4">
        <v>7</v>
      </c>
      <c r="AI643" s="4">
        <v>27</v>
      </c>
      <c r="AJ643" s="4">
        <v>137</v>
      </c>
      <c r="AK643" s="4">
        <v>137</v>
      </c>
      <c r="AL643" s="4">
        <v>4.5</v>
      </c>
      <c r="AM643" s="4">
        <v>142</v>
      </c>
      <c r="AN643" s="4" t="s">
        <v>155</v>
      </c>
      <c r="AO643" s="4">
        <v>2</v>
      </c>
      <c r="AP643" s="4">
        <v>0.83788194444444442</v>
      </c>
      <c r="AQ643" s="4">
        <v>47.164265999999998</v>
      </c>
      <c r="AR643" s="4">
        <v>-88.488472999999999</v>
      </c>
      <c r="AS643" s="4">
        <v>316.5</v>
      </c>
      <c r="AT643" s="4">
        <v>21.9</v>
      </c>
      <c r="AU643" s="4">
        <v>12</v>
      </c>
      <c r="AV643" s="4">
        <v>11</v>
      </c>
      <c r="AW643" s="4" t="s">
        <v>444</v>
      </c>
      <c r="AX643" s="4">
        <v>1.6832</v>
      </c>
      <c r="AY643" s="4">
        <v>1.2123999999999999</v>
      </c>
      <c r="AZ643" s="4">
        <v>2.3540000000000001</v>
      </c>
      <c r="BA643" s="4">
        <v>11.154</v>
      </c>
      <c r="BB643" s="4">
        <v>11.8</v>
      </c>
      <c r="BC643" s="4">
        <v>1.06</v>
      </c>
      <c r="BD643" s="4">
        <v>16.905999999999999</v>
      </c>
      <c r="BE643" s="4">
        <v>2391.2330000000002</v>
      </c>
      <c r="BF643" s="4">
        <v>16.975000000000001</v>
      </c>
      <c r="BG643" s="4">
        <v>9.2999999999999999E-2</v>
      </c>
      <c r="BH643" s="4">
        <v>0</v>
      </c>
      <c r="BI643" s="4">
        <v>9.2999999999999999E-2</v>
      </c>
      <c r="BJ643" s="4">
        <v>7.2999999999999995E-2</v>
      </c>
      <c r="BK643" s="4">
        <v>0</v>
      </c>
      <c r="BL643" s="4">
        <v>7.2999999999999995E-2</v>
      </c>
      <c r="BM643" s="4">
        <v>0.50329999999999997</v>
      </c>
      <c r="BQ643" s="4">
        <v>0</v>
      </c>
      <c r="BR643" s="4">
        <v>0.26406600000000002</v>
      </c>
      <c r="BS643" s="4">
        <v>-5</v>
      </c>
      <c r="BT643" s="4">
        <v>6.2769999999999996E-3</v>
      </c>
      <c r="BU643" s="4">
        <v>6.4531130000000001</v>
      </c>
      <c r="BV643" s="4">
        <v>0.12679499999999999</v>
      </c>
    </row>
    <row r="644" spans="1:74" x14ac:dyDescent="0.25">
      <c r="A644" s="4">
        <v>42804</v>
      </c>
      <c r="B644" s="3">
        <v>0.62959734953703705</v>
      </c>
      <c r="C644" s="4">
        <v>14.18</v>
      </c>
      <c r="D644" s="4">
        <v>9.8000000000000004E-2</v>
      </c>
      <c r="E644" s="4">
        <v>980.37036999999998</v>
      </c>
      <c r="F644" s="4">
        <v>5.2</v>
      </c>
      <c r="G644" s="4">
        <v>-16.8</v>
      </c>
      <c r="H644" s="4">
        <v>88.9</v>
      </c>
      <c r="J644" s="4">
        <v>0</v>
      </c>
      <c r="K644" s="4">
        <v>0.85599999999999998</v>
      </c>
      <c r="L644" s="4">
        <v>12.138400000000001</v>
      </c>
      <c r="M644" s="4">
        <v>8.3900000000000002E-2</v>
      </c>
      <c r="N644" s="4">
        <v>4.4512999999999998</v>
      </c>
      <c r="O644" s="4">
        <v>0</v>
      </c>
      <c r="P644" s="4">
        <v>4.5</v>
      </c>
      <c r="Q644" s="4">
        <v>3.4695999999999998</v>
      </c>
      <c r="R644" s="4">
        <v>0</v>
      </c>
      <c r="S644" s="4">
        <v>3.5</v>
      </c>
      <c r="T644" s="4">
        <v>88.936999999999998</v>
      </c>
      <c r="W644" s="4">
        <v>0</v>
      </c>
      <c r="X644" s="4">
        <v>0</v>
      </c>
      <c r="Y644" s="4">
        <v>11.7</v>
      </c>
      <c r="Z644" s="4">
        <v>858</v>
      </c>
      <c r="AA644" s="4">
        <v>872</v>
      </c>
      <c r="AB644" s="4">
        <v>834</v>
      </c>
      <c r="AC644" s="4">
        <v>93</v>
      </c>
      <c r="AD644" s="4">
        <v>14.8</v>
      </c>
      <c r="AE644" s="4">
        <v>0.34</v>
      </c>
      <c r="AF644" s="4">
        <v>991</v>
      </c>
      <c r="AG644" s="4">
        <v>-7</v>
      </c>
      <c r="AH644" s="4">
        <v>7</v>
      </c>
      <c r="AI644" s="4">
        <v>27</v>
      </c>
      <c r="AJ644" s="4">
        <v>137</v>
      </c>
      <c r="AK644" s="4">
        <v>136.69999999999999</v>
      </c>
      <c r="AL644" s="4">
        <v>4.7</v>
      </c>
      <c r="AM644" s="4">
        <v>142</v>
      </c>
      <c r="AN644" s="4" t="s">
        <v>155</v>
      </c>
      <c r="AO644" s="4">
        <v>2</v>
      </c>
      <c r="AP644" s="4">
        <v>0.83789351851851857</v>
      </c>
      <c r="AQ644" s="4">
        <v>47.164290999999999</v>
      </c>
      <c r="AR644" s="4">
        <v>-88.488605000000007</v>
      </c>
      <c r="AS644" s="4">
        <v>316.5</v>
      </c>
      <c r="AT644" s="4">
        <v>22.5</v>
      </c>
      <c r="AU644" s="4">
        <v>12</v>
      </c>
      <c r="AV644" s="4">
        <v>11</v>
      </c>
      <c r="AW644" s="4" t="s">
        <v>444</v>
      </c>
      <c r="AX644" s="4">
        <v>1.3044</v>
      </c>
      <c r="AY644" s="4">
        <v>1.3</v>
      </c>
      <c r="AZ644" s="4">
        <v>1.9336</v>
      </c>
      <c r="BA644" s="4">
        <v>11.154</v>
      </c>
      <c r="BB644" s="4">
        <v>11.85</v>
      </c>
      <c r="BC644" s="4">
        <v>1.06</v>
      </c>
      <c r="BD644" s="4">
        <v>16.82</v>
      </c>
      <c r="BE644" s="4">
        <v>2400.788</v>
      </c>
      <c r="BF644" s="4">
        <v>10.564</v>
      </c>
      <c r="BG644" s="4">
        <v>9.1999999999999998E-2</v>
      </c>
      <c r="BH644" s="4">
        <v>0</v>
      </c>
      <c r="BI644" s="4">
        <v>9.1999999999999998E-2</v>
      </c>
      <c r="BJ644" s="4">
        <v>7.1999999999999995E-2</v>
      </c>
      <c r="BK644" s="4">
        <v>0</v>
      </c>
      <c r="BL644" s="4">
        <v>7.1999999999999995E-2</v>
      </c>
      <c r="BM644" s="4">
        <v>0.72940000000000005</v>
      </c>
      <c r="BQ644" s="4">
        <v>0</v>
      </c>
      <c r="BR644" s="4">
        <v>0.31153999999999998</v>
      </c>
      <c r="BS644" s="4">
        <v>-5</v>
      </c>
      <c r="BT644" s="4">
        <v>6.7229999999999998E-3</v>
      </c>
      <c r="BU644" s="4">
        <v>7.6132590000000002</v>
      </c>
      <c r="BV644" s="4">
        <v>0.13580500000000001</v>
      </c>
    </row>
    <row r="645" spans="1:74" x14ac:dyDescent="0.25">
      <c r="A645" s="4">
        <v>42804</v>
      </c>
      <c r="B645" s="3">
        <v>0.62960892361111109</v>
      </c>
      <c r="C645" s="4">
        <v>14.212</v>
      </c>
      <c r="D645" s="4">
        <v>6.4000000000000001E-2</v>
      </c>
      <c r="E645" s="4">
        <v>639.95161299999995</v>
      </c>
      <c r="F645" s="4">
        <v>5.2</v>
      </c>
      <c r="G645" s="4">
        <v>-16.600000000000001</v>
      </c>
      <c r="H645" s="4">
        <v>9.3000000000000007</v>
      </c>
      <c r="J645" s="4">
        <v>0</v>
      </c>
      <c r="K645" s="4">
        <v>0.85619999999999996</v>
      </c>
      <c r="L645" s="4">
        <v>12.1684</v>
      </c>
      <c r="M645" s="4">
        <v>5.4800000000000001E-2</v>
      </c>
      <c r="N645" s="4">
        <v>4.4523000000000001</v>
      </c>
      <c r="O645" s="4">
        <v>0</v>
      </c>
      <c r="P645" s="4">
        <v>4.5</v>
      </c>
      <c r="Q645" s="4">
        <v>3.4704000000000002</v>
      </c>
      <c r="R645" s="4">
        <v>0</v>
      </c>
      <c r="S645" s="4">
        <v>3.5</v>
      </c>
      <c r="T645" s="4">
        <v>9.3360000000000003</v>
      </c>
      <c r="W645" s="4">
        <v>0</v>
      </c>
      <c r="X645" s="4">
        <v>0</v>
      </c>
      <c r="Y645" s="4">
        <v>11.8</v>
      </c>
      <c r="Z645" s="4">
        <v>858</v>
      </c>
      <c r="AA645" s="4">
        <v>871</v>
      </c>
      <c r="AB645" s="4">
        <v>834</v>
      </c>
      <c r="AC645" s="4">
        <v>93</v>
      </c>
      <c r="AD645" s="4">
        <v>14.8</v>
      </c>
      <c r="AE645" s="4">
        <v>0.34</v>
      </c>
      <c r="AF645" s="4">
        <v>991</v>
      </c>
      <c r="AG645" s="4">
        <v>-7</v>
      </c>
      <c r="AH645" s="4">
        <v>7</v>
      </c>
      <c r="AI645" s="4">
        <v>27</v>
      </c>
      <c r="AJ645" s="4">
        <v>137</v>
      </c>
      <c r="AK645" s="4">
        <v>136</v>
      </c>
      <c r="AL645" s="4">
        <v>4.8</v>
      </c>
      <c r="AM645" s="4">
        <v>142</v>
      </c>
      <c r="AN645" s="4" t="s">
        <v>155</v>
      </c>
      <c r="AO645" s="4">
        <v>2</v>
      </c>
      <c r="AP645" s="4">
        <v>0.83790509259259249</v>
      </c>
      <c r="AQ645" s="4">
        <v>47.16431</v>
      </c>
      <c r="AR645" s="4">
        <v>-88.488735000000005</v>
      </c>
      <c r="AS645" s="4">
        <v>316.60000000000002</v>
      </c>
      <c r="AT645" s="4">
        <v>22.6</v>
      </c>
      <c r="AU645" s="4">
        <v>12</v>
      </c>
      <c r="AV645" s="4">
        <v>11</v>
      </c>
      <c r="AW645" s="4" t="s">
        <v>444</v>
      </c>
      <c r="AX645" s="4">
        <v>1.1000000000000001</v>
      </c>
      <c r="AY645" s="4">
        <v>1.3</v>
      </c>
      <c r="AZ645" s="4">
        <v>1.7</v>
      </c>
      <c r="BA645" s="4">
        <v>11.154</v>
      </c>
      <c r="BB645" s="4">
        <v>11.86</v>
      </c>
      <c r="BC645" s="4">
        <v>1.06</v>
      </c>
      <c r="BD645" s="4">
        <v>16.792999999999999</v>
      </c>
      <c r="BE645" s="4">
        <v>2408.123</v>
      </c>
      <c r="BF645" s="4">
        <v>6.9020000000000001</v>
      </c>
      <c r="BG645" s="4">
        <v>9.1999999999999998E-2</v>
      </c>
      <c r="BH645" s="4">
        <v>0</v>
      </c>
      <c r="BI645" s="4">
        <v>9.1999999999999998E-2</v>
      </c>
      <c r="BJ645" s="4">
        <v>7.1999999999999995E-2</v>
      </c>
      <c r="BK645" s="4">
        <v>0</v>
      </c>
      <c r="BL645" s="4">
        <v>7.1999999999999995E-2</v>
      </c>
      <c r="BM645" s="4">
        <v>7.6600000000000001E-2</v>
      </c>
      <c r="BQ645" s="4">
        <v>0</v>
      </c>
      <c r="BR645" s="4">
        <v>0.31076500000000001</v>
      </c>
      <c r="BS645" s="4">
        <v>-5</v>
      </c>
      <c r="BT645" s="4">
        <v>6.0000000000000001E-3</v>
      </c>
      <c r="BU645" s="4">
        <v>7.5943199999999997</v>
      </c>
      <c r="BV645" s="4">
        <v>0.1212</v>
      </c>
    </row>
    <row r="646" spans="1:74" x14ac:dyDescent="0.25">
      <c r="A646" s="4">
        <v>42804</v>
      </c>
      <c r="B646" s="3">
        <v>0.62962049768518524</v>
      </c>
      <c r="C646" s="4">
        <v>14.214</v>
      </c>
      <c r="D646" s="4">
        <v>4.5400000000000003E-2</v>
      </c>
      <c r="E646" s="4">
        <v>454.46774199999999</v>
      </c>
      <c r="F646" s="4">
        <v>5.4</v>
      </c>
      <c r="G646" s="4">
        <v>-16.7</v>
      </c>
      <c r="H646" s="4">
        <v>11.4</v>
      </c>
      <c r="J646" s="4">
        <v>0</v>
      </c>
      <c r="K646" s="4">
        <v>0.85629999999999995</v>
      </c>
      <c r="L646" s="4">
        <v>12.1716</v>
      </c>
      <c r="M646" s="4">
        <v>3.8899999999999997E-2</v>
      </c>
      <c r="N646" s="4">
        <v>4.6128</v>
      </c>
      <c r="O646" s="4">
        <v>0</v>
      </c>
      <c r="P646" s="4">
        <v>4.5999999999999996</v>
      </c>
      <c r="Q646" s="4">
        <v>3.5954999999999999</v>
      </c>
      <c r="R646" s="4">
        <v>0</v>
      </c>
      <c r="S646" s="4">
        <v>3.6</v>
      </c>
      <c r="T646" s="4">
        <v>11.366</v>
      </c>
      <c r="W646" s="4">
        <v>0</v>
      </c>
      <c r="X646" s="4">
        <v>0</v>
      </c>
      <c r="Y646" s="4">
        <v>11.8</v>
      </c>
      <c r="Z646" s="4">
        <v>858</v>
      </c>
      <c r="AA646" s="4">
        <v>871</v>
      </c>
      <c r="AB646" s="4">
        <v>834</v>
      </c>
      <c r="AC646" s="4">
        <v>93</v>
      </c>
      <c r="AD646" s="4">
        <v>14.8</v>
      </c>
      <c r="AE646" s="4">
        <v>0.34</v>
      </c>
      <c r="AF646" s="4">
        <v>991</v>
      </c>
      <c r="AG646" s="4">
        <v>-7</v>
      </c>
      <c r="AH646" s="4">
        <v>7.2770000000000001</v>
      </c>
      <c r="AI646" s="4">
        <v>27</v>
      </c>
      <c r="AJ646" s="4">
        <v>137</v>
      </c>
      <c r="AK646" s="4">
        <v>135.69999999999999</v>
      </c>
      <c r="AL646" s="4">
        <v>4.7</v>
      </c>
      <c r="AM646" s="4">
        <v>142</v>
      </c>
      <c r="AN646" s="4" t="s">
        <v>155</v>
      </c>
      <c r="AO646" s="4">
        <v>2</v>
      </c>
      <c r="AP646" s="4">
        <v>0.83791666666666664</v>
      </c>
      <c r="AQ646" s="4">
        <v>47.164310999999998</v>
      </c>
      <c r="AR646" s="4">
        <v>-88.488883999999999</v>
      </c>
      <c r="AS646" s="4">
        <v>316.5</v>
      </c>
      <c r="AT646" s="4">
        <v>25.1</v>
      </c>
      <c r="AU646" s="4">
        <v>12</v>
      </c>
      <c r="AV646" s="4">
        <v>11</v>
      </c>
      <c r="AW646" s="4" t="s">
        <v>444</v>
      </c>
      <c r="AX646" s="4">
        <v>1.1000000000000001</v>
      </c>
      <c r="AY646" s="4">
        <v>1.3708</v>
      </c>
      <c r="AZ646" s="4">
        <v>1.7707999999999999</v>
      </c>
      <c r="BA646" s="4">
        <v>11.154</v>
      </c>
      <c r="BB646" s="4">
        <v>11.88</v>
      </c>
      <c r="BC646" s="4">
        <v>1.07</v>
      </c>
      <c r="BD646" s="4">
        <v>16.777000000000001</v>
      </c>
      <c r="BE646" s="4">
        <v>2411.2249999999999</v>
      </c>
      <c r="BF646" s="4">
        <v>4.907</v>
      </c>
      <c r="BG646" s="4">
        <v>9.6000000000000002E-2</v>
      </c>
      <c r="BH646" s="4">
        <v>0</v>
      </c>
      <c r="BI646" s="4">
        <v>9.6000000000000002E-2</v>
      </c>
      <c r="BJ646" s="4">
        <v>7.4999999999999997E-2</v>
      </c>
      <c r="BK646" s="4">
        <v>0</v>
      </c>
      <c r="BL646" s="4">
        <v>7.4999999999999997E-2</v>
      </c>
      <c r="BM646" s="4">
        <v>9.3399999999999997E-2</v>
      </c>
      <c r="BQ646" s="4">
        <v>0</v>
      </c>
      <c r="BR646" s="4">
        <v>0.28235700000000002</v>
      </c>
      <c r="BS646" s="4">
        <v>-5</v>
      </c>
      <c r="BT646" s="4">
        <v>6.0000000000000001E-3</v>
      </c>
      <c r="BU646" s="4">
        <v>6.9001000000000001</v>
      </c>
      <c r="BV646" s="4">
        <v>0.1212</v>
      </c>
    </row>
    <row r="647" spans="1:74" x14ac:dyDescent="0.25">
      <c r="A647" s="4">
        <v>42804</v>
      </c>
      <c r="B647" s="3">
        <v>0.62963207175925928</v>
      </c>
      <c r="C647" s="4">
        <v>14.272</v>
      </c>
      <c r="D647" s="4">
        <v>3.1E-2</v>
      </c>
      <c r="E647" s="4">
        <v>309.60066599999999</v>
      </c>
      <c r="F647" s="4">
        <v>11.4</v>
      </c>
      <c r="G647" s="4">
        <v>-16.899999999999999</v>
      </c>
      <c r="H647" s="4">
        <v>38.200000000000003</v>
      </c>
      <c r="J647" s="4">
        <v>0</v>
      </c>
      <c r="K647" s="4">
        <v>0.85599999999999998</v>
      </c>
      <c r="L647" s="4">
        <v>12.2158</v>
      </c>
      <c r="M647" s="4">
        <v>2.6499999999999999E-2</v>
      </c>
      <c r="N647" s="4">
        <v>9.7173999999999996</v>
      </c>
      <c r="O647" s="4">
        <v>0</v>
      </c>
      <c r="P647" s="4">
        <v>9.6999999999999993</v>
      </c>
      <c r="Q647" s="4">
        <v>7.5743999999999998</v>
      </c>
      <c r="R647" s="4">
        <v>0</v>
      </c>
      <c r="S647" s="4">
        <v>7.6</v>
      </c>
      <c r="T647" s="4">
        <v>38.2149</v>
      </c>
      <c r="W647" s="4">
        <v>0</v>
      </c>
      <c r="X647" s="4">
        <v>0</v>
      </c>
      <c r="Y647" s="4">
        <v>11.8</v>
      </c>
      <c r="Z647" s="4">
        <v>857</v>
      </c>
      <c r="AA647" s="4">
        <v>873</v>
      </c>
      <c r="AB647" s="4">
        <v>834</v>
      </c>
      <c r="AC647" s="4">
        <v>93</v>
      </c>
      <c r="AD647" s="4">
        <v>14.8</v>
      </c>
      <c r="AE647" s="4">
        <v>0.34</v>
      </c>
      <c r="AF647" s="4">
        <v>991</v>
      </c>
      <c r="AG647" s="4">
        <v>-7</v>
      </c>
      <c r="AH647" s="4">
        <v>8</v>
      </c>
      <c r="AI647" s="4">
        <v>27</v>
      </c>
      <c r="AJ647" s="4">
        <v>137</v>
      </c>
      <c r="AK647" s="4">
        <v>135</v>
      </c>
      <c r="AL647" s="4">
        <v>4.7</v>
      </c>
      <c r="AM647" s="4">
        <v>142</v>
      </c>
      <c r="AN647" s="4" t="s">
        <v>155</v>
      </c>
      <c r="AO647" s="4">
        <v>2</v>
      </c>
      <c r="AP647" s="4">
        <v>0.83792824074074079</v>
      </c>
      <c r="AQ647" s="4">
        <v>47.164304999999999</v>
      </c>
      <c r="AR647" s="4">
        <v>-88.489040000000003</v>
      </c>
      <c r="AS647" s="4">
        <v>316.39999999999998</v>
      </c>
      <c r="AT647" s="4">
        <v>26.2</v>
      </c>
      <c r="AU647" s="4">
        <v>12</v>
      </c>
      <c r="AV647" s="4">
        <v>11</v>
      </c>
      <c r="AW647" s="4" t="s">
        <v>444</v>
      </c>
      <c r="AX647" s="4">
        <v>1.1000000000000001</v>
      </c>
      <c r="AY647" s="4">
        <v>1.4</v>
      </c>
      <c r="AZ647" s="4">
        <v>1.8</v>
      </c>
      <c r="BA647" s="4">
        <v>11.154</v>
      </c>
      <c r="BB647" s="4">
        <v>11.84</v>
      </c>
      <c r="BC647" s="4">
        <v>1.06</v>
      </c>
      <c r="BD647" s="4">
        <v>16.829000000000001</v>
      </c>
      <c r="BE647" s="4">
        <v>2413.1480000000001</v>
      </c>
      <c r="BF647" s="4">
        <v>3.3319999999999999</v>
      </c>
      <c r="BG647" s="4">
        <v>0.20100000000000001</v>
      </c>
      <c r="BH647" s="4">
        <v>0</v>
      </c>
      <c r="BI647" s="4">
        <v>0.20100000000000001</v>
      </c>
      <c r="BJ647" s="4">
        <v>0.157</v>
      </c>
      <c r="BK647" s="4">
        <v>0</v>
      </c>
      <c r="BL647" s="4">
        <v>0.157</v>
      </c>
      <c r="BM647" s="4">
        <v>0.313</v>
      </c>
      <c r="BQ647" s="4">
        <v>0</v>
      </c>
      <c r="BR647" s="4">
        <v>0.30369000000000002</v>
      </c>
      <c r="BS647" s="4">
        <v>-5</v>
      </c>
      <c r="BT647" s="4">
        <v>6.2769999999999996E-3</v>
      </c>
      <c r="BU647" s="4">
        <v>7.421424</v>
      </c>
      <c r="BV647" s="4">
        <v>0.12679499999999999</v>
      </c>
    </row>
    <row r="648" spans="1:74" x14ac:dyDescent="0.25">
      <c r="A648" s="4">
        <v>42804</v>
      </c>
      <c r="B648" s="3">
        <v>0.62964364583333332</v>
      </c>
      <c r="C648" s="4">
        <v>14.34</v>
      </c>
      <c r="D648" s="4">
        <v>1.9E-2</v>
      </c>
      <c r="E648" s="4">
        <v>190.272572</v>
      </c>
      <c r="F648" s="4">
        <v>26</v>
      </c>
      <c r="G648" s="4">
        <v>-16.899999999999999</v>
      </c>
      <c r="H648" s="4">
        <v>0.1</v>
      </c>
      <c r="J648" s="4">
        <v>0</v>
      </c>
      <c r="K648" s="4">
        <v>0.85540000000000005</v>
      </c>
      <c r="L648" s="4">
        <v>12.267099999999999</v>
      </c>
      <c r="M648" s="4">
        <v>1.6299999999999999E-2</v>
      </c>
      <c r="N648" s="4">
        <v>22.238600000000002</v>
      </c>
      <c r="O648" s="4">
        <v>0</v>
      </c>
      <c r="P648" s="4">
        <v>22.2</v>
      </c>
      <c r="Q648" s="4">
        <v>17.334900000000001</v>
      </c>
      <c r="R648" s="4">
        <v>0</v>
      </c>
      <c r="S648" s="4">
        <v>17.3</v>
      </c>
      <c r="T648" s="4">
        <v>9.5200000000000007E-2</v>
      </c>
      <c r="W648" s="4">
        <v>0</v>
      </c>
      <c r="X648" s="4">
        <v>0</v>
      </c>
      <c r="Y648" s="4">
        <v>11.5</v>
      </c>
      <c r="Z648" s="4">
        <v>860</v>
      </c>
      <c r="AA648" s="4">
        <v>874</v>
      </c>
      <c r="AB648" s="4">
        <v>837</v>
      </c>
      <c r="AC648" s="4">
        <v>93</v>
      </c>
      <c r="AD648" s="4">
        <v>14.81</v>
      </c>
      <c r="AE648" s="4">
        <v>0.34</v>
      </c>
      <c r="AF648" s="4">
        <v>990</v>
      </c>
      <c r="AG648" s="4">
        <v>-7</v>
      </c>
      <c r="AH648" s="4">
        <v>7.7229999999999999</v>
      </c>
      <c r="AI648" s="4">
        <v>27</v>
      </c>
      <c r="AJ648" s="4">
        <v>136.69999999999999</v>
      </c>
      <c r="AK648" s="4">
        <v>135.30000000000001</v>
      </c>
      <c r="AL648" s="4">
        <v>4.5</v>
      </c>
      <c r="AM648" s="4">
        <v>142</v>
      </c>
      <c r="AN648" s="4" t="s">
        <v>155</v>
      </c>
      <c r="AO648" s="4">
        <v>2</v>
      </c>
      <c r="AP648" s="4">
        <v>0.83793981481481483</v>
      </c>
      <c r="AQ648" s="4">
        <v>47.164281000000003</v>
      </c>
      <c r="AR648" s="4">
        <v>-88.489199999999997</v>
      </c>
      <c r="AS648" s="4">
        <v>316.39999999999998</v>
      </c>
      <c r="AT648" s="4">
        <v>27.8</v>
      </c>
      <c r="AU648" s="4">
        <v>12</v>
      </c>
      <c r="AV648" s="4">
        <v>11</v>
      </c>
      <c r="AW648" s="4" t="s">
        <v>444</v>
      </c>
      <c r="AX648" s="4">
        <v>1.1708000000000001</v>
      </c>
      <c r="AY648" s="4">
        <v>1.4708000000000001</v>
      </c>
      <c r="AZ648" s="4">
        <v>1.9416</v>
      </c>
      <c r="BA648" s="4">
        <v>11.154</v>
      </c>
      <c r="BB648" s="4">
        <v>11.81</v>
      </c>
      <c r="BC648" s="4">
        <v>1.06</v>
      </c>
      <c r="BD648" s="4">
        <v>16.898</v>
      </c>
      <c r="BE648" s="4">
        <v>2415.9070000000002</v>
      </c>
      <c r="BF648" s="4">
        <v>2.04</v>
      </c>
      <c r="BG648" s="4">
        <v>0.45900000000000002</v>
      </c>
      <c r="BH648" s="4">
        <v>0</v>
      </c>
      <c r="BI648" s="4">
        <v>0.45900000000000002</v>
      </c>
      <c r="BJ648" s="4">
        <v>0.35799999999999998</v>
      </c>
      <c r="BK648" s="4">
        <v>0</v>
      </c>
      <c r="BL648" s="4">
        <v>0.35799999999999998</v>
      </c>
      <c r="BM648" s="4">
        <v>8.0000000000000004E-4</v>
      </c>
      <c r="BQ648" s="4">
        <v>0</v>
      </c>
      <c r="BR648" s="4">
        <v>0.27618300000000001</v>
      </c>
      <c r="BS648" s="4">
        <v>-5</v>
      </c>
      <c r="BT648" s="4">
        <v>7.0000000000000001E-3</v>
      </c>
      <c r="BU648" s="4">
        <v>6.7492219999999996</v>
      </c>
      <c r="BV648" s="4">
        <v>0.1414</v>
      </c>
    </row>
    <row r="649" spans="1:74" x14ac:dyDescent="0.25">
      <c r="A649" s="4">
        <v>42804</v>
      </c>
      <c r="B649" s="3">
        <v>0.62965521990740736</v>
      </c>
      <c r="C649" s="4">
        <v>14.34</v>
      </c>
      <c r="D649" s="4">
        <v>1.3100000000000001E-2</v>
      </c>
      <c r="E649" s="4">
        <v>130.73791299999999</v>
      </c>
      <c r="F649" s="4">
        <v>38.5</v>
      </c>
      <c r="G649" s="4">
        <v>-16.8</v>
      </c>
      <c r="H649" s="4">
        <v>15.4</v>
      </c>
      <c r="J649" s="4">
        <v>0</v>
      </c>
      <c r="K649" s="4">
        <v>0.85550000000000004</v>
      </c>
      <c r="L649" s="4">
        <v>12.2683</v>
      </c>
      <c r="M649" s="4">
        <v>1.12E-2</v>
      </c>
      <c r="N649" s="4">
        <v>32.933399999999999</v>
      </c>
      <c r="O649" s="4">
        <v>0</v>
      </c>
      <c r="P649" s="4">
        <v>32.9</v>
      </c>
      <c r="Q649" s="4">
        <v>25.671099999999999</v>
      </c>
      <c r="R649" s="4">
        <v>0</v>
      </c>
      <c r="S649" s="4">
        <v>25.7</v>
      </c>
      <c r="T649" s="4">
        <v>15.420199999999999</v>
      </c>
      <c r="W649" s="4">
        <v>0</v>
      </c>
      <c r="X649" s="4">
        <v>0</v>
      </c>
      <c r="Y649" s="4">
        <v>11.5</v>
      </c>
      <c r="Z649" s="4">
        <v>860</v>
      </c>
      <c r="AA649" s="4">
        <v>872</v>
      </c>
      <c r="AB649" s="4">
        <v>837</v>
      </c>
      <c r="AC649" s="4">
        <v>93</v>
      </c>
      <c r="AD649" s="4">
        <v>14.81</v>
      </c>
      <c r="AE649" s="4">
        <v>0.34</v>
      </c>
      <c r="AF649" s="4">
        <v>990</v>
      </c>
      <c r="AG649" s="4">
        <v>-7</v>
      </c>
      <c r="AH649" s="4">
        <v>7.2770000000000001</v>
      </c>
      <c r="AI649" s="4">
        <v>27</v>
      </c>
      <c r="AJ649" s="4">
        <v>136.30000000000001</v>
      </c>
      <c r="AK649" s="4">
        <v>136</v>
      </c>
      <c r="AL649" s="4">
        <v>4.7</v>
      </c>
      <c r="AM649" s="4">
        <v>142</v>
      </c>
      <c r="AN649" s="4" t="s">
        <v>155</v>
      </c>
      <c r="AO649" s="4">
        <v>2</v>
      </c>
      <c r="AP649" s="4">
        <v>0.83795138888888887</v>
      </c>
      <c r="AQ649" s="4">
        <v>47.164251</v>
      </c>
      <c r="AR649" s="4">
        <v>-88.489362999999997</v>
      </c>
      <c r="AS649" s="4">
        <v>316.39999999999998</v>
      </c>
      <c r="AT649" s="4">
        <v>28.4</v>
      </c>
      <c r="AU649" s="4">
        <v>12</v>
      </c>
      <c r="AV649" s="4">
        <v>9</v>
      </c>
      <c r="AW649" s="4" t="s">
        <v>445</v>
      </c>
      <c r="AX649" s="4">
        <v>1.2</v>
      </c>
      <c r="AY649" s="4">
        <v>1.5</v>
      </c>
      <c r="AZ649" s="4">
        <v>2</v>
      </c>
      <c r="BA649" s="4">
        <v>11.154</v>
      </c>
      <c r="BB649" s="4">
        <v>11.81</v>
      </c>
      <c r="BC649" s="4">
        <v>1.06</v>
      </c>
      <c r="BD649" s="4">
        <v>16.885999999999999</v>
      </c>
      <c r="BE649" s="4">
        <v>2416.6089999999999</v>
      </c>
      <c r="BF649" s="4">
        <v>1.4019999999999999</v>
      </c>
      <c r="BG649" s="4">
        <v>0.67900000000000005</v>
      </c>
      <c r="BH649" s="4">
        <v>0</v>
      </c>
      <c r="BI649" s="4">
        <v>0.67900000000000005</v>
      </c>
      <c r="BJ649" s="4">
        <v>0.53</v>
      </c>
      <c r="BK649" s="4">
        <v>0</v>
      </c>
      <c r="BL649" s="4">
        <v>0.53</v>
      </c>
      <c r="BM649" s="4">
        <v>0.12590000000000001</v>
      </c>
      <c r="BQ649" s="4">
        <v>0</v>
      </c>
      <c r="BR649" s="4">
        <v>0.26238499999999998</v>
      </c>
      <c r="BS649" s="4">
        <v>-5</v>
      </c>
      <c r="BT649" s="4">
        <v>6.7229999999999998E-3</v>
      </c>
      <c r="BU649" s="4">
        <v>6.4120340000000002</v>
      </c>
      <c r="BV649" s="4">
        <v>0.13580500000000001</v>
      </c>
    </row>
    <row r="650" spans="1:74" x14ac:dyDescent="0.25">
      <c r="A650" s="4">
        <v>42804</v>
      </c>
      <c r="B650" s="3">
        <v>0.62966679398148151</v>
      </c>
      <c r="C650" s="4">
        <v>14.34</v>
      </c>
      <c r="D650" s="4">
        <v>1.0500000000000001E-2</v>
      </c>
      <c r="E650" s="4">
        <v>104.771784</v>
      </c>
      <c r="F650" s="4">
        <v>59.8</v>
      </c>
      <c r="G650" s="4">
        <v>-16.899999999999999</v>
      </c>
      <c r="H650" s="4">
        <v>9.1</v>
      </c>
      <c r="J650" s="4">
        <v>0</v>
      </c>
      <c r="K650" s="4">
        <v>0.85560000000000003</v>
      </c>
      <c r="L650" s="4">
        <v>12.269299999999999</v>
      </c>
      <c r="M650" s="4">
        <v>8.9999999999999993E-3</v>
      </c>
      <c r="N650" s="4">
        <v>51.125300000000003</v>
      </c>
      <c r="O650" s="4">
        <v>0</v>
      </c>
      <c r="P650" s="4">
        <v>51.1</v>
      </c>
      <c r="Q650" s="4">
        <v>39.849800000000002</v>
      </c>
      <c r="R650" s="4">
        <v>0</v>
      </c>
      <c r="S650" s="4">
        <v>39.799999999999997</v>
      </c>
      <c r="T650" s="4">
        <v>9.0706000000000007</v>
      </c>
      <c r="W650" s="4">
        <v>0</v>
      </c>
      <c r="X650" s="4">
        <v>0</v>
      </c>
      <c r="Y650" s="4">
        <v>11.6</v>
      </c>
      <c r="Z650" s="4">
        <v>859</v>
      </c>
      <c r="AA650" s="4">
        <v>872</v>
      </c>
      <c r="AB650" s="4">
        <v>837</v>
      </c>
      <c r="AC650" s="4">
        <v>93</v>
      </c>
      <c r="AD650" s="4">
        <v>14.8</v>
      </c>
      <c r="AE650" s="4">
        <v>0.34</v>
      </c>
      <c r="AF650" s="4">
        <v>991</v>
      </c>
      <c r="AG650" s="4">
        <v>-7</v>
      </c>
      <c r="AH650" s="4">
        <v>7.7229999999999999</v>
      </c>
      <c r="AI650" s="4">
        <v>27</v>
      </c>
      <c r="AJ650" s="4">
        <v>136.69999999999999</v>
      </c>
      <c r="AK650" s="4">
        <v>135.69999999999999</v>
      </c>
      <c r="AL650" s="4">
        <v>4.8</v>
      </c>
      <c r="AM650" s="4">
        <v>142</v>
      </c>
      <c r="AN650" s="4" t="s">
        <v>155</v>
      </c>
      <c r="AO650" s="4">
        <v>2</v>
      </c>
      <c r="AP650" s="4">
        <v>0.83796296296296291</v>
      </c>
      <c r="AQ650" s="4">
        <v>47.164203999999998</v>
      </c>
      <c r="AR650" s="4">
        <v>-88.489529000000005</v>
      </c>
      <c r="AS650" s="4">
        <v>316.3</v>
      </c>
      <c r="AT650" s="4">
        <v>29.2</v>
      </c>
      <c r="AU650" s="4">
        <v>12</v>
      </c>
      <c r="AV650" s="4">
        <v>9</v>
      </c>
      <c r="AW650" s="4" t="s">
        <v>445</v>
      </c>
      <c r="AX650" s="4">
        <v>1.2707999999999999</v>
      </c>
      <c r="AY650" s="4">
        <v>1.5708</v>
      </c>
      <c r="AZ650" s="4">
        <v>2.0708000000000002</v>
      </c>
      <c r="BA650" s="4">
        <v>11.154</v>
      </c>
      <c r="BB650" s="4">
        <v>11.81</v>
      </c>
      <c r="BC650" s="4">
        <v>1.06</v>
      </c>
      <c r="BD650" s="4">
        <v>16.876999999999999</v>
      </c>
      <c r="BE650" s="4">
        <v>2417.1729999999998</v>
      </c>
      <c r="BF650" s="4">
        <v>1.1240000000000001</v>
      </c>
      <c r="BG650" s="4">
        <v>1.0549999999999999</v>
      </c>
      <c r="BH650" s="4">
        <v>0</v>
      </c>
      <c r="BI650" s="4">
        <v>1.0549999999999999</v>
      </c>
      <c r="BJ650" s="4">
        <v>0.82199999999999995</v>
      </c>
      <c r="BK650" s="4">
        <v>0</v>
      </c>
      <c r="BL650" s="4">
        <v>0.82199999999999995</v>
      </c>
      <c r="BM650" s="4">
        <v>7.4099999999999999E-2</v>
      </c>
      <c r="BQ650" s="4">
        <v>0</v>
      </c>
      <c r="BR650" s="4">
        <v>0.27181699999999998</v>
      </c>
      <c r="BS650" s="4">
        <v>-5</v>
      </c>
      <c r="BT650" s="4">
        <v>6.0000000000000001E-3</v>
      </c>
      <c r="BU650" s="4">
        <v>6.6425280000000004</v>
      </c>
      <c r="BV650" s="4">
        <v>0.1212</v>
      </c>
    </row>
    <row r="651" spans="1:74" x14ac:dyDescent="0.25">
      <c r="A651" s="4">
        <v>42804</v>
      </c>
      <c r="B651" s="3">
        <v>0.62967836805555555</v>
      </c>
      <c r="C651" s="4">
        <v>14.332000000000001</v>
      </c>
      <c r="D651" s="4">
        <v>6.7000000000000002E-3</v>
      </c>
      <c r="E651" s="4">
        <v>67.391304000000005</v>
      </c>
      <c r="F651" s="4">
        <v>123.4</v>
      </c>
      <c r="G651" s="4">
        <v>-17</v>
      </c>
      <c r="H651" s="4">
        <v>0</v>
      </c>
      <c r="J651" s="4">
        <v>0</v>
      </c>
      <c r="K651" s="4">
        <v>0.85570000000000002</v>
      </c>
      <c r="L651" s="4">
        <v>12.264200000000001</v>
      </c>
      <c r="M651" s="4">
        <v>5.7999999999999996E-3</v>
      </c>
      <c r="N651" s="4">
        <v>105.62909999999999</v>
      </c>
      <c r="O651" s="4">
        <v>0</v>
      </c>
      <c r="P651" s="4">
        <v>105.6</v>
      </c>
      <c r="Q651" s="4">
        <v>82.334299999999999</v>
      </c>
      <c r="R651" s="4">
        <v>0</v>
      </c>
      <c r="S651" s="4">
        <v>82.3</v>
      </c>
      <c r="T651" s="4">
        <v>0</v>
      </c>
      <c r="W651" s="4">
        <v>0</v>
      </c>
      <c r="X651" s="4">
        <v>0</v>
      </c>
      <c r="Y651" s="4">
        <v>11.4</v>
      </c>
      <c r="Z651" s="4">
        <v>860</v>
      </c>
      <c r="AA651" s="4">
        <v>874</v>
      </c>
      <c r="AB651" s="4">
        <v>838</v>
      </c>
      <c r="AC651" s="4">
        <v>93</v>
      </c>
      <c r="AD651" s="4">
        <v>14.8</v>
      </c>
      <c r="AE651" s="4">
        <v>0.34</v>
      </c>
      <c r="AF651" s="4">
        <v>991</v>
      </c>
      <c r="AG651" s="4">
        <v>-7</v>
      </c>
      <c r="AH651" s="4">
        <v>7</v>
      </c>
      <c r="AI651" s="4">
        <v>27</v>
      </c>
      <c r="AJ651" s="4">
        <v>136</v>
      </c>
      <c r="AK651" s="4">
        <v>135.30000000000001</v>
      </c>
      <c r="AL651" s="4">
        <v>4.7</v>
      </c>
      <c r="AM651" s="4">
        <v>142</v>
      </c>
      <c r="AN651" s="4" t="s">
        <v>155</v>
      </c>
      <c r="AO651" s="4">
        <v>2</v>
      </c>
      <c r="AP651" s="4">
        <v>0.83797453703703706</v>
      </c>
      <c r="AQ651" s="4">
        <v>47.164133999999997</v>
      </c>
      <c r="AR651" s="4">
        <v>-88.489682999999999</v>
      </c>
      <c r="AS651" s="4">
        <v>316.10000000000002</v>
      </c>
      <c r="AT651" s="4">
        <v>30.4</v>
      </c>
      <c r="AU651" s="4">
        <v>12</v>
      </c>
      <c r="AV651" s="4">
        <v>9</v>
      </c>
      <c r="AW651" s="4" t="s">
        <v>445</v>
      </c>
      <c r="AX651" s="4">
        <v>1.3</v>
      </c>
      <c r="AY651" s="4">
        <v>1.6708000000000001</v>
      </c>
      <c r="AZ651" s="4">
        <v>2.1707999999999998</v>
      </c>
      <c r="BA651" s="4">
        <v>11.154</v>
      </c>
      <c r="BB651" s="4">
        <v>11.82</v>
      </c>
      <c r="BC651" s="4">
        <v>1.06</v>
      </c>
      <c r="BD651" s="4">
        <v>16.863</v>
      </c>
      <c r="BE651" s="4">
        <v>2417.9870000000001</v>
      </c>
      <c r="BF651" s="4">
        <v>0.72399999999999998</v>
      </c>
      <c r="BG651" s="4">
        <v>2.181</v>
      </c>
      <c r="BH651" s="4">
        <v>0</v>
      </c>
      <c r="BI651" s="4">
        <v>2.181</v>
      </c>
      <c r="BJ651" s="4">
        <v>1.7</v>
      </c>
      <c r="BK651" s="4">
        <v>0</v>
      </c>
      <c r="BL651" s="4">
        <v>1.7</v>
      </c>
      <c r="BM651" s="4">
        <v>0</v>
      </c>
      <c r="BQ651" s="4">
        <v>0</v>
      </c>
      <c r="BR651" s="4">
        <v>0.28256799999999999</v>
      </c>
      <c r="BS651" s="4">
        <v>-5</v>
      </c>
      <c r="BT651" s="4">
        <v>6.0000000000000001E-3</v>
      </c>
      <c r="BU651" s="4">
        <v>6.9052550000000004</v>
      </c>
      <c r="BV651" s="4">
        <v>0.1212</v>
      </c>
    </row>
    <row r="652" spans="1:74" x14ac:dyDescent="0.25">
      <c r="A652" s="4">
        <v>42804</v>
      </c>
      <c r="B652" s="3">
        <v>0.6296899421296297</v>
      </c>
      <c r="C652" s="4">
        <v>14.263999999999999</v>
      </c>
      <c r="D652" s="4">
        <v>5.1000000000000004E-3</v>
      </c>
      <c r="E652" s="4">
        <v>51.288245000000003</v>
      </c>
      <c r="F652" s="4">
        <v>215.6</v>
      </c>
      <c r="G652" s="4">
        <v>-5.0999999999999996</v>
      </c>
      <c r="H652" s="4">
        <v>-3.3</v>
      </c>
      <c r="J652" s="4">
        <v>0</v>
      </c>
      <c r="K652" s="4">
        <v>0.85640000000000005</v>
      </c>
      <c r="L652" s="4">
        <v>12.2149</v>
      </c>
      <c r="M652" s="4">
        <v>4.4000000000000003E-3</v>
      </c>
      <c r="N652" s="4">
        <v>184.6387</v>
      </c>
      <c r="O652" s="4">
        <v>0</v>
      </c>
      <c r="P652" s="4">
        <v>184.6</v>
      </c>
      <c r="Q652" s="4">
        <v>143.92310000000001</v>
      </c>
      <c r="R652" s="4">
        <v>0</v>
      </c>
      <c r="S652" s="4">
        <v>143.9</v>
      </c>
      <c r="T652" s="4">
        <v>0</v>
      </c>
      <c r="W652" s="4">
        <v>0</v>
      </c>
      <c r="X652" s="4">
        <v>0</v>
      </c>
      <c r="Y652" s="4">
        <v>11.5</v>
      </c>
      <c r="Z652" s="4">
        <v>860</v>
      </c>
      <c r="AA652" s="4">
        <v>873</v>
      </c>
      <c r="AB652" s="4">
        <v>838</v>
      </c>
      <c r="AC652" s="4">
        <v>93</v>
      </c>
      <c r="AD652" s="4">
        <v>14.81</v>
      </c>
      <c r="AE652" s="4">
        <v>0.34</v>
      </c>
      <c r="AF652" s="4">
        <v>990</v>
      </c>
      <c r="AG652" s="4">
        <v>-7</v>
      </c>
      <c r="AH652" s="4">
        <v>7</v>
      </c>
      <c r="AI652" s="4">
        <v>27</v>
      </c>
      <c r="AJ652" s="4">
        <v>136.30000000000001</v>
      </c>
      <c r="AK652" s="4">
        <v>136</v>
      </c>
      <c r="AL652" s="4">
        <v>4.8</v>
      </c>
      <c r="AM652" s="4">
        <v>142</v>
      </c>
      <c r="AN652" s="4" t="s">
        <v>155</v>
      </c>
      <c r="AO652" s="4">
        <v>2</v>
      </c>
      <c r="AP652" s="4">
        <v>0.83798611111111121</v>
      </c>
      <c r="AQ652" s="4">
        <v>47.164059999999999</v>
      </c>
      <c r="AR652" s="4">
        <v>-88.489829999999998</v>
      </c>
      <c r="AS652" s="4">
        <v>316</v>
      </c>
      <c r="AT652" s="4">
        <v>30.8</v>
      </c>
      <c r="AU652" s="4">
        <v>12</v>
      </c>
      <c r="AV652" s="4">
        <v>8</v>
      </c>
      <c r="AW652" s="4" t="s">
        <v>446</v>
      </c>
      <c r="AX652" s="4">
        <v>1.3</v>
      </c>
      <c r="AY652" s="4">
        <v>1.7</v>
      </c>
      <c r="AZ652" s="4">
        <v>2.2000000000000002</v>
      </c>
      <c r="BA652" s="4">
        <v>11.154</v>
      </c>
      <c r="BB652" s="4">
        <v>11.88</v>
      </c>
      <c r="BC652" s="4">
        <v>1.06</v>
      </c>
      <c r="BD652" s="4">
        <v>16.773</v>
      </c>
      <c r="BE652" s="4">
        <v>2418.2869999999998</v>
      </c>
      <c r="BF652" s="4">
        <v>0.55300000000000005</v>
      </c>
      <c r="BG652" s="4">
        <v>3.8279999999999998</v>
      </c>
      <c r="BH652" s="4">
        <v>0</v>
      </c>
      <c r="BI652" s="4">
        <v>3.8279999999999998</v>
      </c>
      <c r="BJ652" s="4">
        <v>2.984</v>
      </c>
      <c r="BK652" s="4">
        <v>0</v>
      </c>
      <c r="BL652" s="4">
        <v>2.984</v>
      </c>
      <c r="BM652" s="4">
        <v>0</v>
      </c>
      <c r="BQ652" s="4">
        <v>0</v>
      </c>
      <c r="BR652" s="4">
        <v>0.27210800000000002</v>
      </c>
      <c r="BS652" s="4">
        <v>-5</v>
      </c>
      <c r="BT652" s="4">
        <v>6.2769999999999996E-3</v>
      </c>
      <c r="BU652" s="4">
        <v>6.6496399999999998</v>
      </c>
      <c r="BV652" s="4">
        <v>0.12679499999999999</v>
      </c>
    </row>
    <row r="653" spans="1:74" x14ac:dyDescent="0.25">
      <c r="A653" s="4">
        <v>42804</v>
      </c>
      <c r="B653" s="3">
        <v>0.62970151620370374</v>
      </c>
      <c r="C653" s="4">
        <v>14.194000000000001</v>
      </c>
      <c r="D653" s="4">
        <v>5.0000000000000001E-3</v>
      </c>
      <c r="E653" s="4">
        <v>50</v>
      </c>
      <c r="F653" s="4">
        <v>329.8</v>
      </c>
      <c r="G653" s="4">
        <v>-9.1</v>
      </c>
      <c r="H653" s="4">
        <v>-19.8</v>
      </c>
      <c r="J653" s="4">
        <v>0</v>
      </c>
      <c r="K653" s="4">
        <v>0.85699999999999998</v>
      </c>
      <c r="L653" s="4">
        <v>12.1638</v>
      </c>
      <c r="M653" s="4">
        <v>4.3E-3</v>
      </c>
      <c r="N653" s="4">
        <v>282.6155</v>
      </c>
      <c r="O653" s="4">
        <v>0</v>
      </c>
      <c r="P653" s="4">
        <v>282.60000000000002</v>
      </c>
      <c r="Q653" s="4">
        <v>220.28909999999999</v>
      </c>
      <c r="R653" s="4">
        <v>0</v>
      </c>
      <c r="S653" s="4">
        <v>220.3</v>
      </c>
      <c r="T653" s="4">
        <v>0</v>
      </c>
      <c r="W653" s="4">
        <v>0</v>
      </c>
      <c r="X653" s="4">
        <v>0</v>
      </c>
      <c r="Y653" s="4">
        <v>11.5</v>
      </c>
      <c r="Z653" s="4">
        <v>860</v>
      </c>
      <c r="AA653" s="4">
        <v>874</v>
      </c>
      <c r="AB653" s="4">
        <v>837</v>
      </c>
      <c r="AC653" s="4">
        <v>93</v>
      </c>
      <c r="AD653" s="4">
        <v>14.8</v>
      </c>
      <c r="AE653" s="4">
        <v>0.34</v>
      </c>
      <c r="AF653" s="4">
        <v>991</v>
      </c>
      <c r="AG653" s="4">
        <v>-7</v>
      </c>
      <c r="AH653" s="4">
        <v>7.2767229999999996</v>
      </c>
      <c r="AI653" s="4">
        <v>27</v>
      </c>
      <c r="AJ653" s="4">
        <v>136.69999999999999</v>
      </c>
      <c r="AK653" s="4">
        <v>136</v>
      </c>
      <c r="AL653" s="4">
        <v>4.8</v>
      </c>
      <c r="AM653" s="4">
        <v>142</v>
      </c>
      <c r="AN653" s="4" t="s">
        <v>155</v>
      </c>
      <c r="AO653" s="4">
        <v>2</v>
      </c>
      <c r="AP653" s="4">
        <v>0.83799768518518514</v>
      </c>
      <c r="AQ653" s="4">
        <v>47.163972000000001</v>
      </c>
      <c r="AR653" s="4">
        <v>-88.489958999999999</v>
      </c>
      <c r="AS653" s="4">
        <v>316</v>
      </c>
      <c r="AT653" s="4">
        <v>30.6</v>
      </c>
      <c r="AU653" s="4">
        <v>12</v>
      </c>
      <c r="AV653" s="4">
        <v>8</v>
      </c>
      <c r="AW653" s="4" t="s">
        <v>446</v>
      </c>
      <c r="AX653" s="4">
        <v>1.4415420000000001</v>
      </c>
      <c r="AY653" s="4">
        <v>1.2046049999999999</v>
      </c>
      <c r="AZ653" s="4">
        <v>2.2707709999999999</v>
      </c>
      <c r="BA653" s="4">
        <v>11.154</v>
      </c>
      <c r="BB653" s="4">
        <v>11.93</v>
      </c>
      <c r="BC653" s="4">
        <v>1.07</v>
      </c>
      <c r="BD653" s="4">
        <v>16.690000000000001</v>
      </c>
      <c r="BE653" s="4">
        <v>2418.3380000000002</v>
      </c>
      <c r="BF653" s="4">
        <v>0.54200000000000004</v>
      </c>
      <c r="BG653" s="4">
        <v>5.8840000000000003</v>
      </c>
      <c r="BH653" s="4">
        <v>0</v>
      </c>
      <c r="BI653" s="4">
        <v>5.8840000000000003</v>
      </c>
      <c r="BJ653" s="4">
        <v>4.5860000000000003</v>
      </c>
      <c r="BK653" s="4">
        <v>0</v>
      </c>
      <c r="BL653" s="4">
        <v>4.5860000000000003</v>
      </c>
      <c r="BM653" s="4">
        <v>0</v>
      </c>
      <c r="BQ653" s="4">
        <v>0</v>
      </c>
      <c r="BR653" s="4">
        <v>0.27500000000000002</v>
      </c>
      <c r="BS653" s="4">
        <v>-5</v>
      </c>
      <c r="BT653" s="4">
        <v>6.7229999999999998E-3</v>
      </c>
      <c r="BU653" s="4">
        <v>6.720313</v>
      </c>
      <c r="BV653" s="4">
        <v>0.13580999999999999</v>
      </c>
    </row>
    <row r="654" spans="1:74" x14ac:dyDescent="0.25">
      <c r="A654" s="4">
        <v>42804</v>
      </c>
      <c r="B654" s="3">
        <v>0.62971309027777778</v>
      </c>
      <c r="C654" s="4">
        <v>14.243</v>
      </c>
      <c r="D654" s="4">
        <v>5.0000000000000001E-3</v>
      </c>
      <c r="E654" s="4">
        <v>50</v>
      </c>
      <c r="F654" s="4">
        <v>460.1</v>
      </c>
      <c r="G654" s="4">
        <v>-12</v>
      </c>
      <c r="H654" s="4">
        <v>0</v>
      </c>
      <c r="J654" s="4">
        <v>0</v>
      </c>
      <c r="K654" s="4">
        <v>0.85650000000000004</v>
      </c>
      <c r="L654" s="4">
        <v>12.1991</v>
      </c>
      <c r="M654" s="4">
        <v>4.3E-3</v>
      </c>
      <c r="N654" s="4">
        <v>394.11430000000001</v>
      </c>
      <c r="O654" s="4">
        <v>0</v>
      </c>
      <c r="P654" s="4">
        <v>394.1</v>
      </c>
      <c r="Q654" s="4">
        <v>307.20620000000002</v>
      </c>
      <c r="R654" s="4">
        <v>0</v>
      </c>
      <c r="S654" s="4">
        <v>307.2</v>
      </c>
      <c r="T654" s="4">
        <v>0</v>
      </c>
      <c r="W654" s="4">
        <v>0</v>
      </c>
      <c r="X654" s="4">
        <v>0</v>
      </c>
      <c r="Y654" s="4">
        <v>11.4</v>
      </c>
      <c r="Z654" s="4">
        <v>861</v>
      </c>
      <c r="AA654" s="4">
        <v>875</v>
      </c>
      <c r="AB654" s="4">
        <v>838</v>
      </c>
      <c r="AC654" s="4">
        <v>93</v>
      </c>
      <c r="AD654" s="4">
        <v>14.81</v>
      </c>
      <c r="AE654" s="4">
        <v>0.34</v>
      </c>
      <c r="AF654" s="4">
        <v>990</v>
      </c>
      <c r="AG654" s="4">
        <v>-7</v>
      </c>
      <c r="AH654" s="4">
        <v>7.7237239999999998</v>
      </c>
      <c r="AI654" s="4">
        <v>27</v>
      </c>
      <c r="AJ654" s="4">
        <v>136</v>
      </c>
      <c r="AK654" s="4">
        <v>136</v>
      </c>
      <c r="AL654" s="4">
        <v>4.7</v>
      </c>
      <c r="AM654" s="4">
        <v>142</v>
      </c>
      <c r="AN654" s="4" t="s">
        <v>155</v>
      </c>
      <c r="AO654" s="4">
        <v>2</v>
      </c>
      <c r="AP654" s="4">
        <v>0.83800925925925929</v>
      </c>
      <c r="AQ654" s="4">
        <v>47.163887000000003</v>
      </c>
      <c r="AR654" s="4">
        <v>-88.490100999999996</v>
      </c>
      <c r="AS654" s="4">
        <v>316</v>
      </c>
      <c r="AT654" s="4">
        <v>31.2</v>
      </c>
      <c r="AU654" s="4">
        <v>12</v>
      </c>
      <c r="AV654" s="4">
        <v>8</v>
      </c>
      <c r="AW654" s="4" t="s">
        <v>446</v>
      </c>
      <c r="AX654" s="4">
        <v>1.2876000000000001</v>
      </c>
      <c r="AY654" s="4">
        <v>1</v>
      </c>
      <c r="AZ654" s="4">
        <v>1.946</v>
      </c>
      <c r="BA654" s="4">
        <v>11.154</v>
      </c>
      <c r="BB654" s="4">
        <v>11.89</v>
      </c>
      <c r="BC654" s="4">
        <v>1.07</v>
      </c>
      <c r="BD654" s="4">
        <v>16.753</v>
      </c>
      <c r="BE654" s="4">
        <v>2418.3180000000002</v>
      </c>
      <c r="BF654" s="4">
        <v>0.54</v>
      </c>
      <c r="BG654" s="4">
        <v>8.1820000000000004</v>
      </c>
      <c r="BH654" s="4">
        <v>0</v>
      </c>
      <c r="BI654" s="4">
        <v>8.1820000000000004</v>
      </c>
      <c r="BJ654" s="4">
        <v>6.3780000000000001</v>
      </c>
      <c r="BK654" s="4">
        <v>0</v>
      </c>
      <c r="BL654" s="4">
        <v>6.3780000000000001</v>
      </c>
      <c r="BM654" s="4">
        <v>0</v>
      </c>
      <c r="BQ654" s="4">
        <v>0</v>
      </c>
      <c r="BR654" s="4">
        <v>0.29958899999999999</v>
      </c>
      <c r="BS654" s="4">
        <v>-5</v>
      </c>
      <c r="BT654" s="4">
        <v>5.7239999999999999E-3</v>
      </c>
      <c r="BU654" s="4">
        <v>7.3211959999999996</v>
      </c>
      <c r="BV654" s="4">
        <v>0.115619</v>
      </c>
    </row>
    <row r="655" spans="1:74" x14ac:dyDescent="0.25">
      <c r="A655" s="4">
        <v>42804</v>
      </c>
      <c r="B655" s="3">
        <v>0.62972466435185181</v>
      </c>
      <c r="C655" s="4">
        <v>14.446</v>
      </c>
      <c r="D655" s="4">
        <v>4.4999999999999997E-3</v>
      </c>
      <c r="E655" s="4">
        <v>45.452362000000001</v>
      </c>
      <c r="F655" s="4">
        <v>658.6</v>
      </c>
      <c r="G655" s="4">
        <v>-8.6</v>
      </c>
      <c r="H655" s="4">
        <v>-20.6</v>
      </c>
      <c r="J655" s="4">
        <v>0</v>
      </c>
      <c r="K655" s="4">
        <v>0.85460000000000003</v>
      </c>
      <c r="L655" s="4">
        <v>12.346500000000001</v>
      </c>
      <c r="M655" s="4">
        <v>3.8999999999999998E-3</v>
      </c>
      <c r="N655" s="4">
        <v>562.86599999999999</v>
      </c>
      <c r="O655" s="4">
        <v>0</v>
      </c>
      <c r="P655" s="4">
        <v>562.9</v>
      </c>
      <c r="Q655" s="4">
        <v>438.72820000000002</v>
      </c>
      <c r="R655" s="4">
        <v>0</v>
      </c>
      <c r="S655" s="4">
        <v>438.7</v>
      </c>
      <c r="T655" s="4">
        <v>0</v>
      </c>
      <c r="W655" s="4">
        <v>0</v>
      </c>
      <c r="X655" s="4">
        <v>0</v>
      </c>
      <c r="Y655" s="4">
        <v>11.4</v>
      </c>
      <c r="Z655" s="4">
        <v>862</v>
      </c>
      <c r="AA655" s="4">
        <v>874</v>
      </c>
      <c r="AB655" s="4">
        <v>839</v>
      </c>
      <c r="AC655" s="4">
        <v>93</v>
      </c>
      <c r="AD655" s="4">
        <v>14.8</v>
      </c>
      <c r="AE655" s="4">
        <v>0.34</v>
      </c>
      <c r="AF655" s="4">
        <v>991</v>
      </c>
      <c r="AG655" s="4">
        <v>-7</v>
      </c>
      <c r="AH655" s="4">
        <v>7.2770000000000001</v>
      </c>
      <c r="AI655" s="4">
        <v>27</v>
      </c>
      <c r="AJ655" s="4">
        <v>136</v>
      </c>
      <c r="AK655" s="4">
        <v>135.69999999999999</v>
      </c>
      <c r="AL655" s="4">
        <v>4.5</v>
      </c>
      <c r="AM655" s="4">
        <v>142</v>
      </c>
      <c r="AN655" s="4" t="s">
        <v>155</v>
      </c>
      <c r="AO655" s="4">
        <v>2</v>
      </c>
      <c r="AP655" s="4">
        <v>0.83802083333333333</v>
      </c>
      <c r="AQ655" s="4">
        <v>47.163809999999998</v>
      </c>
      <c r="AR655" s="4">
        <v>-88.490257</v>
      </c>
      <c r="AS655" s="4">
        <v>316</v>
      </c>
      <c r="AT655" s="4">
        <v>31.9</v>
      </c>
      <c r="AU655" s="4">
        <v>12</v>
      </c>
      <c r="AV655" s="4">
        <v>8</v>
      </c>
      <c r="AW655" s="4" t="s">
        <v>446</v>
      </c>
      <c r="AX655" s="4">
        <v>1.1292</v>
      </c>
      <c r="AY655" s="4">
        <v>1.0708</v>
      </c>
      <c r="AZ655" s="4">
        <v>1.7292000000000001</v>
      </c>
      <c r="BA655" s="4">
        <v>11.154</v>
      </c>
      <c r="BB655" s="4">
        <v>11.74</v>
      </c>
      <c r="BC655" s="4">
        <v>1.05</v>
      </c>
      <c r="BD655" s="4">
        <v>17.007999999999999</v>
      </c>
      <c r="BE655" s="4">
        <v>2418.3110000000001</v>
      </c>
      <c r="BF655" s="4">
        <v>0.48399999999999999</v>
      </c>
      <c r="BG655" s="4">
        <v>11.545</v>
      </c>
      <c r="BH655" s="4">
        <v>0</v>
      </c>
      <c r="BI655" s="4">
        <v>11.545</v>
      </c>
      <c r="BJ655" s="4">
        <v>8.9990000000000006</v>
      </c>
      <c r="BK655" s="4">
        <v>0</v>
      </c>
      <c r="BL655" s="4">
        <v>8.9990000000000006</v>
      </c>
      <c r="BM655" s="4">
        <v>0</v>
      </c>
      <c r="BQ655" s="4">
        <v>0</v>
      </c>
      <c r="BR655" s="4">
        <v>0.37618800000000002</v>
      </c>
      <c r="BS655" s="4">
        <v>-5</v>
      </c>
      <c r="BT655" s="4">
        <v>5.2769999999999996E-3</v>
      </c>
      <c r="BU655" s="4">
        <v>9.1930940000000003</v>
      </c>
      <c r="BV655" s="4">
        <v>0.106595</v>
      </c>
    </row>
    <row r="656" spans="1:74" x14ac:dyDescent="0.25">
      <c r="A656" s="4">
        <v>42804</v>
      </c>
      <c r="B656" s="3">
        <v>0.62973623842592585</v>
      </c>
      <c r="C656" s="4">
        <v>14.363</v>
      </c>
      <c r="D656" s="4">
        <v>4.0000000000000001E-3</v>
      </c>
      <c r="E656" s="4">
        <v>40</v>
      </c>
      <c r="F656" s="4">
        <v>862.6</v>
      </c>
      <c r="G656" s="4">
        <v>10</v>
      </c>
      <c r="H656" s="4">
        <v>-19.7</v>
      </c>
      <c r="J656" s="4">
        <v>0</v>
      </c>
      <c r="K656" s="4">
        <v>0.85529999999999995</v>
      </c>
      <c r="L656" s="4">
        <v>12.2852</v>
      </c>
      <c r="M656" s="4">
        <v>3.3999999999999998E-3</v>
      </c>
      <c r="N656" s="4">
        <v>737.77549999999997</v>
      </c>
      <c r="O656" s="4">
        <v>8.5221999999999998</v>
      </c>
      <c r="P656" s="4">
        <v>746.3</v>
      </c>
      <c r="Q656" s="4">
        <v>575.06209999999999</v>
      </c>
      <c r="R656" s="4">
        <v>6.6426999999999996</v>
      </c>
      <c r="S656" s="4">
        <v>581.70000000000005</v>
      </c>
      <c r="T656" s="4">
        <v>0</v>
      </c>
      <c r="W656" s="4">
        <v>0</v>
      </c>
      <c r="X656" s="4">
        <v>0</v>
      </c>
      <c r="Y656" s="4">
        <v>11.3</v>
      </c>
      <c r="Z656" s="4">
        <v>863</v>
      </c>
      <c r="AA656" s="4">
        <v>876</v>
      </c>
      <c r="AB656" s="4">
        <v>839</v>
      </c>
      <c r="AC656" s="4">
        <v>93</v>
      </c>
      <c r="AD656" s="4">
        <v>14.8</v>
      </c>
      <c r="AE656" s="4">
        <v>0.34</v>
      </c>
      <c r="AF656" s="4">
        <v>991</v>
      </c>
      <c r="AG656" s="4">
        <v>-7</v>
      </c>
      <c r="AH656" s="4">
        <v>8</v>
      </c>
      <c r="AI656" s="4">
        <v>27</v>
      </c>
      <c r="AJ656" s="4">
        <v>136</v>
      </c>
      <c r="AK656" s="4">
        <v>135.30000000000001</v>
      </c>
      <c r="AL656" s="4">
        <v>4.3</v>
      </c>
      <c r="AM656" s="4">
        <v>142</v>
      </c>
      <c r="AN656" s="4" t="s">
        <v>155</v>
      </c>
      <c r="AO656" s="4">
        <v>2</v>
      </c>
      <c r="AP656" s="4">
        <v>0.83803240740740748</v>
      </c>
      <c r="AQ656" s="4">
        <v>47.163746000000003</v>
      </c>
      <c r="AR656" s="4">
        <v>-88.490430000000003</v>
      </c>
      <c r="AS656" s="4">
        <v>316</v>
      </c>
      <c r="AT656" s="4">
        <v>32.6</v>
      </c>
      <c r="AU656" s="4">
        <v>12</v>
      </c>
      <c r="AV656" s="4">
        <v>8</v>
      </c>
      <c r="AW656" s="4" t="s">
        <v>446</v>
      </c>
      <c r="AX656" s="4">
        <v>1.1000000000000001</v>
      </c>
      <c r="AY656" s="4">
        <v>1.1000000000000001</v>
      </c>
      <c r="AZ656" s="4">
        <v>1.7707999999999999</v>
      </c>
      <c r="BA656" s="4">
        <v>11.154</v>
      </c>
      <c r="BB656" s="4">
        <v>11.8</v>
      </c>
      <c r="BC656" s="4">
        <v>1.06</v>
      </c>
      <c r="BD656" s="4">
        <v>16.914000000000001</v>
      </c>
      <c r="BE656" s="4">
        <v>2418.4380000000001</v>
      </c>
      <c r="BF656" s="4">
        <v>0.42899999999999999</v>
      </c>
      <c r="BG656" s="4">
        <v>15.209</v>
      </c>
      <c r="BH656" s="4">
        <v>0.17599999999999999</v>
      </c>
      <c r="BI656" s="4">
        <v>15.385</v>
      </c>
      <c r="BJ656" s="4">
        <v>11.855</v>
      </c>
      <c r="BK656" s="4">
        <v>0.13700000000000001</v>
      </c>
      <c r="BL656" s="4">
        <v>11.992000000000001</v>
      </c>
      <c r="BM656" s="4">
        <v>0</v>
      </c>
      <c r="BQ656" s="4">
        <v>0</v>
      </c>
      <c r="BR656" s="4">
        <v>0.394704</v>
      </c>
      <c r="BS656" s="4">
        <v>-5</v>
      </c>
      <c r="BT656" s="4">
        <v>6.0000000000000001E-3</v>
      </c>
      <c r="BU656" s="4">
        <v>9.6455789999999997</v>
      </c>
      <c r="BV656" s="4">
        <v>0.1212</v>
      </c>
    </row>
    <row r="657" spans="1:74" x14ac:dyDescent="0.25">
      <c r="A657" s="4">
        <v>42804</v>
      </c>
      <c r="B657" s="3">
        <v>0.6297478125</v>
      </c>
      <c r="C657" s="4">
        <v>14.151</v>
      </c>
      <c r="D657" s="4">
        <v>4.1000000000000003E-3</v>
      </c>
      <c r="E657" s="4">
        <v>41.304347999999997</v>
      </c>
      <c r="F657" s="4">
        <v>1095.3</v>
      </c>
      <c r="G657" s="4">
        <v>33.700000000000003</v>
      </c>
      <c r="H657" s="4">
        <v>-1.4</v>
      </c>
      <c r="J657" s="4">
        <v>0.1</v>
      </c>
      <c r="K657" s="4">
        <v>0.85719999999999996</v>
      </c>
      <c r="L657" s="4">
        <v>12.1304</v>
      </c>
      <c r="M657" s="4">
        <v>3.5000000000000001E-3</v>
      </c>
      <c r="N657" s="4">
        <v>938.87519999999995</v>
      </c>
      <c r="O657" s="4">
        <v>28.902899999999999</v>
      </c>
      <c r="P657" s="4">
        <v>967.8</v>
      </c>
      <c r="Q657" s="4">
        <v>731.81010000000003</v>
      </c>
      <c r="R657" s="4">
        <v>22.528500000000001</v>
      </c>
      <c r="S657" s="4">
        <v>754.3</v>
      </c>
      <c r="T657" s="4">
        <v>0</v>
      </c>
      <c r="W657" s="4">
        <v>0</v>
      </c>
      <c r="X657" s="4">
        <v>8.5699999999999998E-2</v>
      </c>
      <c r="Y657" s="4">
        <v>11.2</v>
      </c>
      <c r="Z657" s="4">
        <v>863</v>
      </c>
      <c r="AA657" s="4">
        <v>877</v>
      </c>
      <c r="AB657" s="4">
        <v>838</v>
      </c>
      <c r="AC657" s="4">
        <v>93</v>
      </c>
      <c r="AD657" s="4">
        <v>14.8</v>
      </c>
      <c r="AE657" s="4">
        <v>0.34</v>
      </c>
      <c r="AF657" s="4">
        <v>991</v>
      </c>
      <c r="AG657" s="4">
        <v>-7</v>
      </c>
      <c r="AH657" s="4">
        <v>7.7229999999999999</v>
      </c>
      <c r="AI657" s="4">
        <v>27</v>
      </c>
      <c r="AJ657" s="4">
        <v>135.69999999999999</v>
      </c>
      <c r="AK657" s="4">
        <v>135.69999999999999</v>
      </c>
      <c r="AL657" s="4">
        <v>4.3</v>
      </c>
      <c r="AM657" s="4">
        <v>142</v>
      </c>
      <c r="AN657" s="4" t="s">
        <v>155</v>
      </c>
      <c r="AO657" s="4">
        <v>2</v>
      </c>
      <c r="AP657" s="4">
        <v>0.8380439814814814</v>
      </c>
      <c r="AQ657" s="4">
        <v>47.163688</v>
      </c>
      <c r="AR657" s="4">
        <v>-88.490606</v>
      </c>
      <c r="AS657" s="4">
        <v>316</v>
      </c>
      <c r="AT657" s="4">
        <v>32.9</v>
      </c>
      <c r="AU657" s="4">
        <v>12</v>
      </c>
      <c r="AV657" s="4">
        <v>8</v>
      </c>
      <c r="AW657" s="4" t="s">
        <v>446</v>
      </c>
      <c r="AX657" s="4">
        <v>1.1000000000000001</v>
      </c>
      <c r="AY657" s="4">
        <v>1.1000000000000001</v>
      </c>
      <c r="AZ657" s="4">
        <v>1.8</v>
      </c>
      <c r="BA657" s="4">
        <v>11.154</v>
      </c>
      <c r="BB657" s="4">
        <v>11.97</v>
      </c>
      <c r="BC657" s="4">
        <v>1.07</v>
      </c>
      <c r="BD657" s="4">
        <v>16.655999999999999</v>
      </c>
      <c r="BE657" s="4">
        <v>2418.5059999999999</v>
      </c>
      <c r="BF657" s="4">
        <v>0.44900000000000001</v>
      </c>
      <c r="BG657" s="4">
        <v>19.603000000000002</v>
      </c>
      <c r="BH657" s="4">
        <v>0.60299999999999998</v>
      </c>
      <c r="BI657" s="4">
        <v>20.206</v>
      </c>
      <c r="BJ657" s="4">
        <v>15.279</v>
      </c>
      <c r="BK657" s="4">
        <v>0.47</v>
      </c>
      <c r="BL657" s="4">
        <v>15.75</v>
      </c>
      <c r="BM657" s="4">
        <v>0</v>
      </c>
      <c r="BQ657" s="4">
        <v>12.427</v>
      </c>
      <c r="BR657" s="4">
        <v>0.34061000000000002</v>
      </c>
      <c r="BS657" s="4">
        <v>-5</v>
      </c>
      <c r="BT657" s="4">
        <v>6.0000000000000001E-3</v>
      </c>
      <c r="BU657" s="4">
        <v>8.3236570000000007</v>
      </c>
      <c r="BV657" s="4">
        <v>0.1212</v>
      </c>
    </row>
    <row r="658" spans="1:74" x14ac:dyDescent="0.25">
      <c r="A658" s="4">
        <v>42804</v>
      </c>
      <c r="B658" s="3">
        <v>0.62975938657407404</v>
      </c>
      <c r="C658" s="4">
        <v>14.114000000000001</v>
      </c>
      <c r="D658" s="4">
        <v>4.8999999999999998E-3</v>
      </c>
      <c r="E658" s="4">
        <v>49.355877999999997</v>
      </c>
      <c r="F658" s="4">
        <v>1264</v>
      </c>
      <c r="G658" s="4">
        <v>33.9</v>
      </c>
      <c r="H658" s="4">
        <v>-38.9</v>
      </c>
      <c r="J658" s="4">
        <v>0.18</v>
      </c>
      <c r="K658" s="4">
        <v>0.85750000000000004</v>
      </c>
      <c r="L658" s="4">
        <v>12.102399999999999</v>
      </c>
      <c r="M658" s="4">
        <v>4.1999999999999997E-3</v>
      </c>
      <c r="N658" s="4">
        <v>1083.8413</v>
      </c>
      <c r="O658" s="4">
        <v>29.0684</v>
      </c>
      <c r="P658" s="4">
        <v>1112.9000000000001</v>
      </c>
      <c r="Q658" s="4">
        <v>844.81730000000005</v>
      </c>
      <c r="R658" s="4">
        <v>22.657800000000002</v>
      </c>
      <c r="S658" s="4">
        <v>867.5</v>
      </c>
      <c r="T658" s="4">
        <v>0</v>
      </c>
      <c r="W658" s="4">
        <v>0</v>
      </c>
      <c r="X658" s="4">
        <v>0.15459999999999999</v>
      </c>
      <c r="Y658" s="4">
        <v>11.1</v>
      </c>
      <c r="Z658" s="4">
        <v>863</v>
      </c>
      <c r="AA658" s="4">
        <v>877</v>
      </c>
      <c r="AB658" s="4">
        <v>837</v>
      </c>
      <c r="AC658" s="4">
        <v>93</v>
      </c>
      <c r="AD658" s="4">
        <v>14.8</v>
      </c>
      <c r="AE658" s="4">
        <v>0.34</v>
      </c>
      <c r="AF658" s="4">
        <v>991</v>
      </c>
      <c r="AG658" s="4">
        <v>-7</v>
      </c>
      <c r="AH658" s="4">
        <v>7.2770000000000001</v>
      </c>
      <c r="AI658" s="4">
        <v>27</v>
      </c>
      <c r="AJ658" s="4">
        <v>135</v>
      </c>
      <c r="AK658" s="4">
        <v>134.4</v>
      </c>
      <c r="AL658" s="4">
        <v>4.0999999999999996</v>
      </c>
      <c r="AM658" s="4">
        <v>142</v>
      </c>
      <c r="AN658" s="4" t="s">
        <v>155</v>
      </c>
      <c r="AO658" s="4">
        <v>2</v>
      </c>
      <c r="AP658" s="4">
        <v>0.83805555555555555</v>
      </c>
      <c r="AQ658" s="4">
        <v>47.163642000000003</v>
      </c>
      <c r="AR658" s="4">
        <v>-88.490798999999996</v>
      </c>
      <c r="AS658" s="4">
        <v>315.8</v>
      </c>
      <c r="AT658" s="4">
        <v>33.5</v>
      </c>
      <c r="AU658" s="4">
        <v>12</v>
      </c>
      <c r="AV658" s="4">
        <v>8</v>
      </c>
      <c r="AW658" s="4" t="s">
        <v>446</v>
      </c>
      <c r="AX658" s="4">
        <v>1.1000000000000001</v>
      </c>
      <c r="AY658" s="4">
        <v>1.1708000000000001</v>
      </c>
      <c r="AZ658" s="4">
        <v>1.8</v>
      </c>
      <c r="BA658" s="4">
        <v>11.154</v>
      </c>
      <c r="BB658" s="4">
        <v>12</v>
      </c>
      <c r="BC658" s="4">
        <v>1.08</v>
      </c>
      <c r="BD658" s="4">
        <v>16.620999999999999</v>
      </c>
      <c r="BE658" s="4">
        <v>2418.384</v>
      </c>
      <c r="BF658" s="4">
        <v>0.53800000000000003</v>
      </c>
      <c r="BG658" s="4">
        <v>22.681000000000001</v>
      </c>
      <c r="BH658" s="4">
        <v>0.60799999999999998</v>
      </c>
      <c r="BI658" s="4">
        <v>23.289000000000001</v>
      </c>
      <c r="BJ658" s="4">
        <v>17.678999999999998</v>
      </c>
      <c r="BK658" s="4">
        <v>0.47399999999999998</v>
      </c>
      <c r="BL658" s="4">
        <v>18.152999999999999</v>
      </c>
      <c r="BM658" s="4">
        <v>0</v>
      </c>
      <c r="BQ658" s="4">
        <v>22.462</v>
      </c>
      <c r="BR658" s="4">
        <v>0.28252100000000002</v>
      </c>
      <c r="BS658" s="4">
        <v>-5</v>
      </c>
      <c r="BT658" s="4">
        <v>5.7229999999999998E-3</v>
      </c>
      <c r="BU658" s="4">
        <v>6.9041069999999998</v>
      </c>
      <c r="BV658" s="4">
        <v>0.115605</v>
      </c>
    </row>
    <row r="659" spans="1:74" x14ac:dyDescent="0.25">
      <c r="A659" s="4">
        <v>42804</v>
      </c>
      <c r="B659" s="3">
        <v>0.62977096064814819</v>
      </c>
      <c r="C659" s="4">
        <v>14.13</v>
      </c>
      <c r="D659" s="4">
        <v>5.0000000000000001E-3</v>
      </c>
      <c r="E659" s="4">
        <v>50</v>
      </c>
      <c r="F659" s="4">
        <v>1370.6</v>
      </c>
      <c r="G659" s="4">
        <v>32.9</v>
      </c>
      <c r="H659" s="4">
        <v>0</v>
      </c>
      <c r="J659" s="4">
        <v>0.2</v>
      </c>
      <c r="K659" s="4">
        <v>0.85729999999999995</v>
      </c>
      <c r="L659" s="4">
        <v>12.114100000000001</v>
      </c>
      <c r="M659" s="4">
        <v>4.3E-3</v>
      </c>
      <c r="N659" s="4">
        <v>1175.0385000000001</v>
      </c>
      <c r="O659" s="4">
        <v>28.2484</v>
      </c>
      <c r="P659" s="4">
        <v>1203.3</v>
      </c>
      <c r="Q659" s="4">
        <v>915.93880000000001</v>
      </c>
      <c r="R659" s="4">
        <v>22.019500000000001</v>
      </c>
      <c r="S659" s="4">
        <v>938</v>
      </c>
      <c r="T659" s="4">
        <v>0</v>
      </c>
      <c r="W659" s="4">
        <v>0</v>
      </c>
      <c r="X659" s="4">
        <v>0.17150000000000001</v>
      </c>
      <c r="Y659" s="4">
        <v>11.1</v>
      </c>
      <c r="Z659" s="4">
        <v>862</v>
      </c>
      <c r="AA659" s="4">
        <v>878</v>
      </c>
      <c r="AB659" s="4">
        <v>834</v>
      </c>
      <c r="AC659" s="4">
        <v>93</v>
      </c>
      <c r="AD659" s="4">
        <v>14.81</v>
      </c>
      <c r="AE659" s="4">
        <v>0.34</v>
      </c>
      <c r="AF659" s="4">
        <v>990</v>
      </c>
      <c r="AG659" s="4">
        <v>-7</v>
      </c>
      <c r="AH659" s="4">
        <v>8</v>
      </c>
      <c r="AI659" s="4">
        <v>27</v>
      </c>
      <c r="AJ659" s="4">
        <v>135</v>
      </c>
      <c r="AK659" s="4">
        <v>133</v>
      </c>
      <c r="AL659" s="4">
        <v>4.0999999999999996</v>
      </c>
      <c r="AM659" s="4">
        <v>142</v>
      </c>
      <c r="AN659" s="4" t="s">
        <v>155</v>
      </c>
      <c r="AO659" s="4">
        <v>2</v>
      </c>
      <c r="AP659" s="4">
        <v>0.8380671296296297</v>
      </c>
      <c r="AQ659" s="4">
        <v>47.163604999999997</v>
      </c>
      <c r="AR659" s="4">
        <v>-88.491001999999995</v>
      </c>
      <c r="AS659" s="4">
        <v>315.7</v>
      </c>
      <c r="AT659" s="4">
        <v>34.799999999999997</v>
      </c>
      <c r="AU659" s="4">
        <v>12</v>
      </c>
      <c r="AV659" s="4">
        <v>9</v>
      </c>
      <c r="AW659" s="4" t="s">
        <v>445</v>
      </c>
      <c r="AX659" s="4">
        <v>1.0291999999999999</v>
      </c>
      <c r="AY659" s="4">
        <v>1.2</v>
      </c>
      <c r="AZ659" s="4">
        <v>1.7292000000000001</v>
      </c>
      <c r="BA659" s="4">
        <v>11.154</v>
      </c>
      <c r="BB659" s="4">
        <v>11.98</v>
      </c>
      <c r="BC659" s="4">
        <v>1.07</v>
      </c>
      <c r="BD659" s="4">
        <v>16.640999999999998</v>
      </c>
      <c r="BE659" s="4">
        <v>2418.3670000000002</v>
      </c>
      <c r="BF659" s="4">
        <v>0.54500000000000004</v>
      </c>
      <c r="BG659" s="4">
        <v>24.565000000000001</v>
      </c>
      <c r="BH659" s="4">
        <v>0.59099999999999997</v>
      </c>
      <c r="BI659" s="4">
        <v>25.155999999999999</v>
      </c>
      <c r="BJ659" s="4">
        <v>19.148</v>
      </c>
      <c r="BK659" s="4">
        <v>0.46</v>
      </c>
      <c r="BL659" s="4">
        <v>19.609000000000002</v>
      </c>
      <c r="BM659" s="4">
        <v>0</v>
      </c>
      <c r="BQ659" s="4">
        <v>24.888999999999999</v>
      </c>
      <c r="BR659" s="4">
        <v>0.27601900000000001</v>
      </c>
      <c r="BS659" s="4">
        <v>-5</v>
      </c>
      <c r="BT659" s="4">
        <v>5.0000000000000001E-3</v>
      </c>
      <c r="BU659" s="4">
        <v>6.7452139999999998</v>
      </c>
      <c r="BV659" s="4">
        <v>0.10100000000000001</v>
      </c>
    </row>
    <row r="660" spans="1:74" x14ac:dyDescent="0.25">
      <c r="A660" s="4">
        <v>42804</v>
      </c>
      <c r="B660" s="3">
        <v>0.62978253472222223</v>
      </c>
      <c r="C660" s="4">
        <v>14.13</v>
      </c>
      <c r="D660" s="4">
        <v>4.4000000000000003E-3</v>
      </c>
      <c r="E660" s="4">
        <v>43.766233999999997</v>
      </c>
      <c r="F660" s="4">
        <v>1436.8</v>
      </c>
      <c r="G660" s="4">
        <v>23.6</v>
      </c>
      <c r="H660" s="4">
        <v>-18.899999999999999</v>
      </c>
      <c r="J660" s="4">
        <v>0.3</v>
      </c>
      <c r="K660" s="4">
        <v>0.85729999999999995</v>
      </c>
      <c r="L660" s="4">
        <v>12.114000000000001</v>
      </c>
      <c r="M660" s="4">
        <v>3.8E-3</v>
      </c>
      <c r="N660" s="4">
        <v>1231.7701999999999</v>
      </c>
      <c r="O660" s="4">
        <v>20.219000000000001</v>
      </c>
      <c r="P660" s="4">
        <v>1252</v>
      </c>
      <c r="Q660" s="4">
        <v>960.16099999999994</v>
      </c>
      <c r="R660" s="4">
        <v>15.7606</v>
      </c>
      <c r="S660" s="4">
        <v>975.9</v>
      </c>
      <c r="T660" s="4">
        <v>0</v>
      </c>
      <c r="W660" s="4">
        <v>0</v>
      </c>
      <c r="X660" s="4">
        <v>0.25719999999999998</v>
      </c>
      <c r="Y660" s="4">
        <v>11.2</v>
      </c>
      <c r="Z660" s="4">
        <v>861</v>
      </c>
      <c r="AA660" s="4">
        <v>877</v>
      </c>
      <c r="AB660" s="4">
        <v>831</v>
      </c>
      <c r="AC660" s="4">
        <v>93</v>
      </c>
      <c r="AD660" s="4">
        <v>14.81</v>
      </c>
      <c r="AE660" s="4">
        <v>0.34</v>
      </c>
      <c r="AF660" s="4">
        <v>990</v>
      </c>
      <c r="AG660" s="4">
        <v>-7</v>
      </c>
      <c r="AH660" s="4">
        <v>7.7229999999999999</v>
      </c>
      <c r="AI660" s="4">
        <v>27</v>
      </c>
      <c r="AJ660" s="4">
        <v>135</v>
      </c>
      <c r="AK660" s="4">
        <v>133.30000000000001</v>
      </c>
      <c r="AL660" s="4">
        <v>4</v>
      </c>
      <c r="AM660" s="4">
        <v>142</v>
      </c>
      <c r="AN660" s="4" t="s">
        <v>155</v>
      </c>
      <c r="AO660" s="4">
        <v>2</v>
      </c>
      <c r="AP660" s="4">
        <v>0.83807870370370363</v>
      </c>
      <c r="AQ660" s="4">
        <v>47.163564999999998</v>
      </c>
      <c r="AR660" s="4">
        <v>-88.491206000000005</v>
      </c>
      <c r="AS660" s="4">
        <v>315.60000000000002</v>
      </c>
      <c r="AT660" s="4">
        <v>35.299999999999997</v>
      </c>
      <c r="AU660" s="4">
        <v>12</v>
      </c>
      <c r="AV660" s="4">
        <v>9</v>
      </c>
      <c r="AW660" s="4" t="s">
        <v>445</v>
      </c>
      <c r="AX660" s="4">
        <v>1</v>
      </c>
      <c r="AY660" s="4">
        <v>1.2</v>
      </c>
      <c r="AZ660" s="4">
        <v>1.7</v>
      </c>
      <c r="BA660" s="4">
        <v>11.154</v>
      </c>
      <c r="BB660" s="4">
        <v>11.98</v>
      </c>
      <c r="BC660" s="4">
        <v>1.07</v>
      </c>
      <c r="BD660" s="4">
        <v>16.641999999999999</v>
      </c>
      <c r="BE660" s="4">
        <v>2418.4740000000002</v>
      </c>
      <c r="BF660" s="4">
        <v>0.47699999999999998</v>
      </c>
      <c r="BG660" s="4">
        <v>25.753</v>
      </c>
      <c r="BH660" s="4">
        <v>0.42299999999999999</v>
      </c>
      <c r="BI660" s="4">
        <v>26.175000000000001</v>
      </c>
      <c r="BJ660" s="4">
        <v>20.074000000000002</v>
      </c>
      <c r="BK660" s="4">
        <v>0.33</v>
      </c>
      <c r="BL660" s="4">
        <v>20.404</v>
      </c>
      <c r="BM660" s="4">
        <v>0</v>
      </c>
      <c r="BQ660" s="4">
        <v>37.335000000000001</v>
      </c>
      <c r="BR660" s="4">
        <v>0.30252099999999998</v>
      </c>
      <c r="BS660" s="4">
        <v>-5</v>
      </c>
      <c r="BT660" s="4">
        <v>5.0000000000000001E-3</v>
      </c>
      <c r="BU660" s="4">
        <v>7.3928570000000002</v>
      </c>
      <c r="BV660" s="4">
        <v>0.10100000000000001</v>
      </c>
    </row>
    <row r="661" spans="1:74" x14ac:dyDescent="0.25">
      <c r="A661" s="4">
        <v>42804</v>
      </c>
      <c r="B661" s="3">
        <v>0.62979410879629627</v>
      </c>
      <c r="C661" s="4">
        <v>14.143000000000001</v>
      </c>
      <c r="D661" s="4">
        <v>4.0000000000000001E-3</v>
      </c>
      <c r="E661" s="4">
        <v>40</v>
      </c>
      <c r="F661" s="4">
        <v>1460.8</v>
      </c>
      <c r="G661" s="4">
        <v>23.5</v>
      </c>
      <c r="H661" s="4">
        <v>-20.100000000000001</v>
      </c>
      <c r="J661" s="4">
        <v>0.3</v>
      </c>
      <c r="K661" s="4">
        <v>0.85719999999999996</v>
      </c>
      <c r="L661" s="4">
        <v>12.123200000000001</v>
      </c>
      <c r="M661" s="4">
        <v>3.3999999999999998E-3</v>
      </c>
      <c r="N661" s="4">
        <v>1252.1573000000001</v>
      </c>
      <c r="O661" s="4">
        <v>20.143799999999999</v>
      </c>
      <c r="P661" s="4">
        <v>1272.3</v>
      </c>
      <c r="Q661" s="4">
        <v>976.05269999999996</v>
      </c>
      <c r="R661" s="4">
        <v>15.702</v>
      </c>
      <c r="S661" s="4">
        <v>991.8</v>
      </c>
      <c r="T661" s="4">
        <v>0</v>
      </c>
      <c r="W661" s="4">
        <v>0</v>
      </c>
      <c r="X661" s="4">
        <v>0.25719999999999998</v>
      </c>
      <c r="Y661" s="4">
        <v>11.1</v>
      </c>
      <c r="Z661" s="4">
        <v>862</v>
      </c>
      <c r="AA661" s="4">
        <v>877</v>
      </c>
      <c r="AB661" s="4">
        <v>831</v>
      </c>
      <c r="AC661" s="4">
        <v>93</v>
      </c>
      <c r="AD661" s="4">
        <v>14.81</v>
      </c>
      <c r="AE661" s="4">
        <v>0.34</v>
      </c>
      <c r="AF661" s="4">
        <v>990</v>
      </c>
      <c r="AG661" s="4">
        <v>-7</v>
      </c>
      <c r="AH661" s="4">
        <v>7</v>
      </c>
      <c r="AI661" s="4">
        <v>27</v>
      </c>
      <c r="AJ661" s="4">
        <v>135</v>
      </c>
      <c r="AK661" s="4">
        <v>134.30000000000001</v>
      </c>
      <c r="AL661" s="4">
        <v>4</v>
      </c>
      <c r="AM661" s="4">
        <v>142</v>
      </c>
      <c r="AN661" s="4" t="s">
        <v>155</v>
      </c>
      <c r="AO661" s="4">
        <v>2</v>
      </c>
      <c r="AP661" s="4">
        <v>0.83809027777777778</v>
      </c>
      <c r="AQ661" s="4">
        <v>47.163505000000001</v>
      </c>
      <c r="AR661" s="4">
        <v>-88.491395999999995</v>
      </c>
      <c r="AS661" s="4">
        <v>315.60000000000002</v>
      </c>
      <c r="AT661" s="4">
        <v>35</v>
      </c>
      <c r="AU661" s="4">
        <v>12</v>
      </c>
      <c r="AV661" s="4">
        <v>9</v>
      </c>
      <c r="AW661" s="4" t="s">
        <v>445</v>
      </c>
      <c r="AX661" s="4">
        <v>1.1415999999999999</v>
      </c>
      <c r="AY661" s="4">
        <v>1.0584</v>
      </c>
      <c r="AZ661" s="4">
        <v>1.7707999999999999</v>
      </c>
      <c r="BA661" s="4">
        <v>11.154</v>
      </c>
      <c r="BB661" s="4">
        <v>11.97</v>
      </c>
      <c r="BC661" s="4">
        <v>1.07</v>
      </c>
      <c r="BD661" s="4">
        <v>16.661000000000001</v>
      </c>
      <c r="BE661" s="4">
        <v>2418.5329999999999</v>
      </c>
      <c r="BF661" s="4">
        <v>0.435</v>
      </c>
      <c r="BG661" s="4">
        <v>26.16</v>
      </c>
      <c r="BH661" s="4">
        <v>0.42099999999999999</v>
      </c>
      <c r="BI661" s="4">
        <v>26.58</v>
      </c>
      <c r="BJ661" s="4">
        <v>20.390999999999998</v>
      </c>
      <c r="BK661" s="4">
        <v>0.32800000000000001</v>
      </c>
      <c r="BL661" s="4">
        <v>20.719000000000001</v>
      </c>
      <c r="BM661" s="4">
        <v>0</v>
      </c>
      <c r="BQ661" s="4">
        <v>37.302</v>
      </c>
      <c r="BR661" s="4">
        <v>0.285493</v>
      </c>
      <c r="BS661" s="4">
        <v>-5</v>
      </c>
      <c r="BT661" s="4">
        <v>5.0000000000000001E-3</v>
      </c>
      <c r="BU661" s="4">
        <v>6.9767349999999997</v>
      </c>
      <c r="BV661" s="4">
        <v>0.10100000000000001</v>
      </c>
    </row>
    <row r="662" spans="1:74" x14ac:dyDescent="0.25">
      <c r="A662" s="4">
        <v>42804</v>
      </c>
      <c r="B662" s="3">
        <v>0.62980568287037031</v>
      </c>
      <c r="C662" s="4">
        <v>14.224</v>
      </c>
      <c r="D662" s="4">
        <v>4.0000000000000001E-3</v>
      </c>
      <c r="E662" s="4">
        <v>40</v>
      </c>
      <c r="F662" s="4">
        <v>1483</v>
      </c>
      <c r="G662" s="4">
        <v>23.5</v>
      </c>
      <c r="H662" s="4">
        <v>-0.3</v>
      </c>
      <c r="J662" s="4">
        <v>0.38</v>
      </c>
      <c r="K662" s="4">
        <v>0.85650000000000004</v>
      </c>
      <c r="L662" s="4">
        <v>12.182700000000001</v>
      </c>
      <c r="M662" s="4">
        <v>3.3999999999999998E-3</v>
      </c>
      <c r="N662" s="4">
        <v>1270.2239999999999</v>
      </c>
      <c r="O662" s="4">
        <v>20.1281</v>
      </c>
      <c r="P662" s="4">
        <v>1290.4000000000001</v>
      </c>
      <c r="Q662" s="4">
        <v>990.13559999999995</v>
      </c>
      <c r="R662" s="4">
        <v>15.6898</v>
      </c>
      <c r="S662" s="4">
        <v>1005.8</v>
      </c>
      <c r="T662" s="4">
        <v>0</v>
      </c>
      <c r="W662" s="4">
        <v>0</v>
      </c>
      <c r="X662" s="4">
        <v>0.3261</v>
      </c>
      <c r="Y662" s="4">
        <v>11.2</v>
      </c>
      <c r="Z662" s="4">
        <v>863</v>
      </c>
      <c r="AA662" s="4">
        <v>878</v>
      </c>
      <c r="AB662" s="4">
        <v>832</v>
      </c>
      <c r="AC662" s="4">
        <v>93</v>
      </c>
      <c r="AD662" s="4">
        <v>14.81</v>
      </c>
      <c r="AE662" s="4">
        <v>0.34</v>
      </c>
      <c r="AF662" s="4">
        <v>990</v>
      </c>
      <c r="AG662" s="4">
        <v>-7</v>
      </c>
      <c r="AH662" s="4">
        <v>7.2770000000000001</v>
      </c>
      <c r="AI662" s="4">
        <v>27</v>
      </c>
      <c r="AJ662" s="4">
        <v>135</v>
      </c>
      <c r="AK662" s="4">
        <v>134.69999999999999</v>
      </c>
      <c r="AL662" s="4">
        <v>4.0999999999999996</v>
      </c>
      <c r="AM662" s="4">
        <v>142</v>
      </c>
      <c r="AN662" s="4" t="s">
        <v>155</v>
      </c>
      <c r="AO662" s="4">
        <v>2</v>
      </c>
      <c r="AP662" s="4">
        <v>0.83810185185185182</v>
      </c>
      <c r="AQ662" s="4">
        <v>47.163426999999999</v>
      </c>
      <c r="AR662" s="4">
        <v>-88.491569999999996</v>
      </c>
      <c r="AS662" s="4">
        <v>315.7</v>
      </c>
      <c r="AT662" s="4">
        <v>34.9</v>
      </c>
      <c r="AU662" s="4">
        <v>12</v>
      </c>
      <c r="AV662" s="4">
        <v>9</v>
      </c>
      <c r="AW662" s="4" t="s">
        <v>445</v>
      </c>
      <c r="AX662" s="4">
        <v>1.1292</v>
      </c>
      <c r="AY662" s="4">
        <v>1.0708</v>
      </c>
      <c r="AZ662" s="4">
        <v>1.8</v>
      </c>
      <c r="BA662" s="4">
        <v>11.154</v>
      </c>
      <c r="BB662" s="4">
        <v>11.91</v>
      </c>
      <c r="BC662" s="4">
        <v>1.07</v>
      </c>
      <c r="BD662" s="4">
        <v>16.751999999999999</v>
      </c>
      <c r="BE662" s="4">
        <v>2418.498</v>
      </c>
      <c r="BF662" s="4">
        <v>0.433</v>
      </c>
      <c r="BG662" s="4">
        <v>26.407</v>
      </c>
      <c r="BH662" s="4">
        <v>0.41799999999999998</v>
      </c>
      <c r="BI662" s="4">
        <v>26.824999999999999</v>
      </c>
      <c r="BJ662" s="4">
        <v>20.584</v>
      </c>
      <c r="BK662" s="4">
        <v>0.32600000000000001</v>
      </c>
      <c r="BL662" s="4">
        <v>20.91</v>
      </c>
      <c r="BM662" s="4">
        <v>0</v>
      </c>
      <c r="BQ662" s="4">
        <v>47.076999999999998</v>
      </c>
      <c r="BR662" s="4">
        <v>0.31139</v>
      </c>
      <c r="BS662" s="4">
        <v>-5</v>
      </c>
      <c r="BT662" s="4">
        <v>5.0000000000000001E-3</v>
      </c>
      <c r="BU662" s="4">
        <v>7.6095930000000003</v>
      </c>
      <c r="BV662" s="4">
        <v>0.10100000000000001</v>
      </c>
    </row>
    <row r="663" spans="1:74" x14ac:dyDescent="0.25">
      <c r="A663" s="4">
        <v>42804</v>
      </c>
      <c r="B663" s="3">
        <v>0.62981725694444446</v>
      </c>
      <c r="C663" s="4">
        <v>14.728999999999999</v>
      </c>
      <c r="D663" s="4">
        <v>1.17E-2</v>
      </c>
      <c r="E663" s="4">
        <v>116.833603</v>
      </c>
      <c r="F663" s="4">
        <v>1504.9</v>
      </c>
      <c r="G663" s="4">
        <v>23.2</v>
      </c>
      <c r="H663" s="4">
        <v>-20.100000000000001</v>
      </c>
      <c r="J663" s="4">
        <v>0.4</v>
      </c>
      <c r="K663" s="4">
        <v>0.85199999999999998</v>
      </c>
      <c r="L663" s="4">
        <v>12.5488</v>
      </c>
      <c r="M663" s="4">
        <v>0.01</v>
      </c>
      <c r="N663" s="4">
        <v>1282.1561999999999</v>
      </c>
      <c r="O663" s="4">
        <v>19.773</v>
      </c>
      <c r="P663" s="4">
        <v>1301.9000000000001</v>
      </c>
      <c r="Q663" s="4">
        <v>999.43669999999997</v>
      </c>
      <c r="R663" s="4">
        <v>15.413</v>
      </c>
      <c r="S663" s="4">
        <v>1014.8</v>
      </c>
      <c r="T663" s="4">
        <v>0</v>
      </c>
      <c r="W663" s="4">
        <v>0</v>
      </c>
      <c r="X663" s="4">
        <v>0.34079999999999999</v>
      </c>
      <c r="Y663" s="4">
        <v>11.2</v>
      </c>
      <c r="Z663" s="4">
        <v>864</v>
      </c>
      <c r="AA663" s="4">
        <v>880</v>
      </c>
      <c r="AB663" s="4">
        <v>835</v>
      </c>
      <c r="AC663" s="4">
        <v>93</v>
      </c>
      <c r="AD663" s="4">
        <v>14.81</v>
      </c>
      <c r="AE663" s="4">
        <v>0.34</v>
      </c>
      <c r="AF663" s="4">
        <v>990</v>
      </c>
      <c r="AG663" s="4">
        <v>-7</v>
      </c>
      <c r="AH663" s="4">
        <v>7.7229999999999999</v>
      </c>
      <c r="AI663" s="4">
        <v>27</v>
      </c>
      <c r="AJ663" s="4">
        <v>135</v>
      </c>
      <c r="AK663" s="4">
        <v>134</v>
      </c>
      <c r="AL663" s="4">
        <v>4.2</v>
      </c>
      <c r="AM663" s="4">
        <v>142</v>
      </c>
      <c r="AN663" s="4" t="s">
        <v>155</v>
      </c>
      <c r="AO663" s="4">
        <v>2</v>
      </c>
      <c r="AP663" s="4">
        <v>0.83811342592592597</v>
      </c>
      <c r="AQ663" s="4">
        <v>47.163331999999997</v>
      </c>
      <c r="AR663" s="4">
        <v>-88.491725000000002</v>
      </c>
      <c r="AS663" s="4">
        <v>315.8</v>
      </c>
      <c r="AT663" s="4">
        <v>34.6</v>
      </c>
      <c r="AU663" s="4">
        <v>12</v>
      </c>
      <c r="AV663" s="4">
        <v>9</v>
      </c>
      <c r="AW663" s="4" t="s">
        <v>445</v>
      </c>
      <c r="AX663" s="4">
        <v>1.1000000000000001</v>
      </c>
      <c r="AY663" s="4">
        <v>1.1000000000000001</v>
      </c>
      <c r="AZ663" s="4">
        <v>1.8</v>
      </c>
      <c r="BA663" s="4">
        <v>11.154</v>
      </c>
      <c r="BB663" s="4">
        <v>11.52</v>
      </c>
      <c r="BC663" s="4">
        <v>1.03</v>
      </c>
      <c r="BD663" s="4">
        <v>17.376000000000001</v>
      </c>
      <c r="BE663" s="4">
        <v>2417.0250000000001</v>
      </c>
      <c r="BF663" s="4">
        <v>1.22</v>
      </c>
      <c r="BG663" s="4">
        <v>25.861999999999998</v>
      </c>
      <c r="BH663" s="4">
        <v>0.39900000000000002</v>
      </c>
      <c r="BI663" s="4">
        <v>26.26</v>
      </c>
      <c r="BJ663" s="4">
        <v>20.158999999999999</v>
      </c>
      <c r="BK663" s="4">
        <v>0.311</v>
      </c>
      <c r="BL663" s="4">
        <v>20.47</v>
      </c>
      <c r="BM663" s="4">
        <v>0</v>
      </c>
      <c r="BQ663" s="4">
        <v>47.725999999999999</v>
      </c>
      <c r="BR663" s="4">
        <v>0.383606</v>
      </c>
      <c r="BS663" s="4">
        <v>-5</v>
      </c>
      <c r="BT663" s="4">
        <v>5.0000000000000001E-3</v>
      </c>
      <c r="BU663" s="4">
        <v>9.3743719999999993</v>
      </c>
      <c r="BV663" s="4">
        <v>0.10100000000000001</v>
      </c>
    </row>
    <row r="664" spans="1:74" x14ac:dyDescent="0.25">
      <c r="A664" s="4">
        <v>42804</v>
      </c>
      <c r="B664" s="3">
        <v>0.6298288310185185</v>
      </c>
      <c r="C664" s="4">
        <v>15.23</v>
      </c>
      <c r="D664" s="4">
        <v>5.8500000000000003E-2</v>
      </c>
      <c r="E664" s="4">
        <v>585.33117900000002</v>
      </c>
      <c r="F664" s="4">
        <v>1504.2</v>
      </c>
      <c r="G664" s="4">
        <v>17</v>
      </c>
      <c r="H664" s="4">
        <v>-10.4</v>
      </c>
      <c r="J664" s="4">
        <v>0.48</v>
      </c>
      <c r="K664" s="4">
        <v>0.84709999999999996</v>
      </c>
      <c r="L664" s="4">
        <v>12.901400000000001</v>
      </c>
      <c r="M664" s="4">
        <v>4.9599999999999998E-2</v>
      </c>
      <c r="N664" s="4">
        <v>1274.192</v>
      </c>
      <c r="O664" s="4">
        <v>14.400600000000001</v>
      </c>
      <c r="P664" s="4">
        <v>1288.5999999999999</v>
      </c>
      <c r="Q664" s="4">
        <v>993.05259999999998</v>
      </c>
      <c r="R664" s="4">
        <v>11.2232</v>
      </c>
      <c r="S664" s="4">
        <v>1004.3</v>
      </c>
      <c r="T664" s="4">
        <v>0</v>
      </c>
      <c r="W664" s="4">
        <v>0</v>
      </c>
      <c r="X664" s="4">
        <v>0.40870000000000001</v>
      </c>
      <c r="Y664" s="4">
        <v>11.1</v>
      </c>
      <c r="Z664" s="4">
        <v>865</v>
      </c>
      <c r="AA664" s="4">
        <v>879</v>
      </c>
      <c r="AB664" s="4">
        <v>837</v>
      </c>
      <c r="AC664" s="4">
        <v>92.7</v>
      </c>
      <c r="AD664" s="4">
        <v>14.76</v>
      </c>
      <c r="AE664" s="4">
        <v>0.34</v>
      </c>
      <c r="AF664" s="4">
        <v>990</v>
      </c>
      <c r="AG664" s="4">
        <v>-7</v>
      </c>
      <c r="AH664" s="4">
        <v>7</v>
      </c>
      <c r="AI664" s="4">
        <v>27</v>
      </c>
      <c r="AJ664" s="4">
        <v>135</v>
      </c>
      <c r="AK664" s="4">
        <v>134</v>
      </c>
      <c r="AL664" s="4">
        <v>4.3</v>
      </c>
      <c r="AM664" s="4">
        <v>142</v>
      </c>
      <c r="AN664" s="4" t="s">
        <v>155</v>
      </c>
      <c r="AO664" s="4">
        <v>2</v>
      </c>
      <c r="AP664" s="4">
        <v>0.8381249999999999</v>
      </c>
      <c r="AQ664" s="4">
        <v>47.163302999999999</v>
      </c>
      <c r="AR664" s="4">
        <v>-88.491767999999993</v>
      </c>
      <c r="AS664" s="4">
        <v>315.8</v>
      </c>
      <c r="AT664" s="4">
        <v>34.200000000000003</v>
      </c>
      <c r="AU664" s="4">
        <v>12</v>
      </c>
      <c r="AV664" s="4">
        <v>9</v>
      </c>
      <c r="AW664" s="4" t="s">
        <v>445</v>
      </c>
      <c r="AX664" s="4">
        <v>1.1000000000000001</v>
      </c>
      <c r="AY664" s="4">
        <v>1.1000000000000001</v>
      </c>
      <c r="AZ664" s="4">
        <v>1.8</v>
      </c>
      <c r="BA664" s="4">
        <v>11.154</v>
      </c>
      <c r="BB664" s="4">
        <v>11.13</v>
      </c>
      <c r="BC664" s="4">
        <v>1</v>
      </c>
      <c r="BD664" s="4">
        <v>18.050999999999998</v>
      </c>
      <c r="BE664" s="4">
        <v>2409.4470000000001</v>
      </c>
      <c r="BF664" s="4">
        <v>5.8940000000000001</v>
      </c>
      <c r="BG664" s="4">
        <v>24.92</v>
      </c>
      <c r="BH664" s="4">
        <v>0.28199999999999997</v>
      </c>
      <c r="BI664" s="4">
        <v>25.202000000000002</v>
      </c>
      <c r="BJ664" s="4">
        <v>19.422000000000001</v>
      </c>
      <c r="BK664" s="4">
        <v>0.219</v>
      </c>
      <c r="BL664" s="4">
        <v>19.640999999999998</v>
      </c>
      <c r="BM664" s="4">
        <v>0</v>
      </c>
      <c r="BQ664" s="4">
        <v>55.493000000000002</v>
      </c>
      <c r="BR664" s="4">
        <v>0.43972299999999997</v>
      </c>
      <c r="BS664" s="4">
        <v>-5</v>
      </c>
      <c r="BT664" s="4">
        <v>5.2769999999999996E-3</v>
      </c>
      <c r="BU664" s="4">
        <v>10.745730999999999</v>
      </c>
      <c r="BV664" s="4">
        <v>0.106595</v>
      </c>
    </row>
    <row r="665" spans="1:74" x14ac:dyDescent="0.25">
      <c r="A665" s="4">
        <v>42804</v>
      </c>
      <c r="B665" s="3">
        <v>0.62984040509259265</v>
      </c>
      <c r="C665" s="4">
        <v>15.186999999999999</v>
      </c>
      <c r="D665" s="4">
        <v>0.49280000000000002</v>
      </c>
      <c r="E665" s="4">
        <v>4928.0463579999996</v>
      </c>
      <c r="F665" s="4">
        <v>1420.3</v>
      </c>
      <c r="G665" s="4">
        <v>25</v>
      </c>
      <c r="H665" s="4">
        <v>-21</v>
      </c>
      <c r="J665" s="4">
        <v>0.5</v>
      </c>
      <c r="K665" s="4">
        <v>0.84299999999999997</v>
      </c>
      <c r="L665" s="4">
        <v>12.8034</v>
      </c>
      <c r="M665" s="4">
        <v>0.41549999999999998</v>
      </c>
      <c r="N665" s="4">
        <v>1197.3362999999999</v>
      </c>
      <c r="O665" s="4">
        <v>21.053100000000001</v>
      </c>
      <c r="P665" s="4">
        <v>1218.4000000000001</v>
      </c>
      <c r="Q665" s="4">
        <v>932.73710000000005</v>
      </c>
      <c r="R665" s="4">
        <v>16.400600000000001</v>
      </c>
      <c r="S665" s="4">
        <v>949.1</v>
      </c>
      <c r="T665" s="4">
        <v>0</v>
      </c>
      <c r="W665" s="4">
        <v>0</v>
      </c>
      <c r="X665" s="4">
        <v>0.42149999999999999</v>
      </c>
      <c r="Y665" s="4">
        <v>11.2</v>
      </c>
      <c r="Z665" s="4">
        <v>867</v>
      </c>
      <c r="AA665" s="4">
        <v>879</v>
      </c>
      <c r="AB665" s="4">
        <v>839</v>
      </c>
      <c r="AC665" s="4">
        <v>92</v>
      </c>
      <c r="AD665" s="4">
        <v>14.64</v>
      </c>
      <c r="AE665" s="4">
        <v>0.34</v>
      </c>
      <c r="AF665" s="4">
        <v>991</v>
      </c>
      <c r="AG665" s="4">
        <v>-7</v>
      </c>
      <c r="AH665" s="4">
        <v>7</v>
      </c>
      <c r="AI665" s="4">
        <v>27</v>
      </c>
      <c r="AJ665" s="4">
        <v>135</v>
      </c>
      <c r="AK665" s="4">
        <v>134</v>
      </c>
      <c r="AL665" s="4">
        <v>4.0999999999999996</v>
      </c>
      <c r="AM665" s="4">
        <v>142</v>
      </c>
      <c r="AN665" s="4" t="s">
        <v>155</v>
      </c>
      <c r="AO665" s="4">
        <v>2</v>
      </c>
      <c r="AP665" s="4">
        <v>0.8381249999999999</v>
      </c>
      <c r="AQ665" s="4">
        <v>47.163142000000001</v>
      </c>
      <c r="AR665" s="4">
        <v>-88.491930999999994</v>
      </c>
      <c r="AS665" s="4">
        <v>315.8</v>
      </c>
      <c r="AT665" s="4">
        <v>34.1</v>
      </c>
      <c r="AU665" s="4">
        <v>12</v>
      </c>
      <c r="AV665" s="4">
        <v>9</v>
      </c>
      <c r="AW665" s="4" t="s">
        <v>445</v>
      </c>
      <c r="AX665" s="4">
        <v>1.1000000000000001</v>
      </c>
      <c r="AY665" s="4">
        <v>1.1000000000000001</v>
      </c>
      <c r="AZ665" s="4">
        <v>1.8</v>
      </c>
      <c r="BA665" s="4">
        <v>11.154</v>
      </c>
      <c r="BB665" s="4">
        <v>10.83</v>
      </c>
      <c r="BC665" s="4">
        <v>0.97</v>
      </c>
      <c r="BD665" s="4">
        <v>18.617999999999999</v>
      </c>
      <c r="BE665" s="4">
        <v>2342.5309999999999</v>
      </c>
      <c r="BF665" s="4">
        <v>48.378999999999998</v>
      </c>
      <c r="BG665" s="4">
        <v>22.940999999999999</v>
      </c>
      <c r="BH665" s="4">
        <v>0.40300000000000002</v>
      </c>
      <c r="BI665" s="4">
        <v>23.344000000000001</v>
      </c>
      <c r="BJ665" s="4">
        <v>17.870999999999999</v>
      </c>
      <c r="BK665" s="4">
        <v>0.314</v>
      </c>
      <c r="BL665" s="4">
        <v>18.184999999999999</v>
      </c>
      <c r="BM665" s="4">
        <v>0</v>
      </c>
      <c r="BQ665" s="4">
        <v>56.076000000000001</v>
      </c>
      <c r="BR665" s="4">
        <v>0.453681</v>
      </c>
      <c r="BS665" s="4">
        <v>-5</v>
      </c>
      <c r="BT665" s="4">
        <v>6.2769999999999996E-3</v>
      </c>
      <c r="BU665" s="4">
        <v>11.086830000000001</v>
      </c>
      <c r="BV665" s="4">
        <v>0.12679499999999999</v>
      </c>
    </row>
    <row r="666" spans="1:74" x14ac:dyDescent="0.25">
      <c r="A666" s="4">
        <v>42804</v>
      </c>
      <c r="B666" s="3">
        <v>0.62985197916666669</v>
      </c>
      <c r="C666" s="4">
        <v>14.648</v>
      </c>
      <c r="D666" s="4">
        <v>1.2835000000000001</v>
      </c>
      <c r="E666" s="4">
        <v>12835.095594</v>
      </c>
      <c r="F666" s="4">
        <v>1285.5999999999999</v>
      </c>
      <c r="G666" s="4">
        <v>29.3</v>
      </c>
      <c r="H666" s="4">
        <v>-28.4</v>
      </c>
      <c r="J666" s="4">
        <v>0.5</v>
      </c>
      <c r="K666" s="4">
        <v>0.8397</v>
      </c>
      <c r="L666" s="4">
        <v>12.2989</v>
      </c>
      <c r="M666" s="4">
        <v>1.0777000000000001</v>
      </c>
      <c r="N666" s="4">
        <v>1079.4322</v>
      </c>
      <c r="O666" s="4">
        <v>24.591799999999999</v>
      </c>
      <c r="P666" s="4">
        <v>1104</v>
      </c>
      <c r="Q666" s="4">
        <v>840.92169999999999</v>
      </c>
      <c r="R666" s="4">
        <v>19.158000000000001</v>
      </c>
      <c r="S666" s="4">
        <v>860.1</v>
      </c>
      <c r="T666" s="4">
        <v>0</v>
      </c>
      <c r="W666" s="4">
        <v>0</v>
      </c>
      <c r="X666" s="4">
        <v>0.41980000000000001</v>
      </c>
      <c r="Y666" s="4">
        <v>11.1</v>
      </c>
      <c r="Z666" s="4">
        <v>868</v>
      </c>
      <c r="AA666" s="4">
        <v>879</v>
      </c>
      <c r="AB666" s="4">
        <v>840</v>
      </c>
      <c r="AC666" s="4">
        <v>92</v>
      </c>
      <c r="AD666" s="4">
        <v>14.65</v>
      </c>
      <c r="AE666" s="4">
        <v>0.34</v>
      </c>
      <c r="AF666" s="4">
        <v>990</v>
      </c>
      <c r="AG666" s="4">
        <v>-7</v>
      </c>
      <c r="AH666" s="4">
        <v>7</v>
      </c>
      <c r="AI666" s="4">
        <v>27</v>
      </c>
      <c r="AJ666" s="4">
        <v>135</v>
      </c>
      <c r="AK666" s="4">
        <v>134.6</v>
      </c>
      <c r="AL666" s="4">
        <v>4</v>
      </c>
      <c r="AM666" s="4">
        <v>142</v>
      </c>
      <c r="AN666" s="4" t="s">
        <v>155</v>
      </c>
      <c r="AO666" s="4">
        <v>2</v>
      </c>
      <c r="AP666" s="4">
        <v>0.8381481481481482</v>
      </c>
      <c r="AQ666" s="4">
        <v>47.162965</v>
      </c>
      <c r="AR666" s="4">
        <v>-88.492011000000005</v>
      </c>
      <c r="AS666" s="4">
        <v>315.7</v>
      </c>
      <c r="AT666" s="4">
        <v>34.700000000000003</v>
      </c>
      <c r="AU666" s="4">
        <v>12</v>
      </c>
      <c r="AV666" s="4">
        <v>8</v>
      </c>
      <c r="AW666" s="4" t="s">
        <v>447</v>
      </c>
      <c r="AX666" s="4">
        <v>1.1708000000000001</v>
      </c>
      <c r="AY666" s="4">
        <v>1.1708000000000001</v>
      </c>
      <c r="AZ666" s="4">
        <v>1.8708</v>
      </c>
      <c r="BA666" s="4">
        <v>11.154</v>
      </c>
      <c r="BB666" s="4">
        <v>10.58</v>
      </c>
      <c r="BC666" s="4">
        <v>0.95</v>
      </c>
      <c r="BD666" s="4">
        <v>19.097000000000001</v>
      </c>
      <c r="BE666" s="4">
        <v>2223.59</v>
      </c>
      <c r="BF666" s="4">
        <v>124.011</v>
      </c>
      <c r="BG666" s="4">
        <v>20.437000000000001</v>
      </c>
      <c r="BH666" s="4">
        <v>0.46600000000000003</v>
      </c>
      <c r="BI666" s="4">
        <v>20.902999999999999</v>
      </c>
      <c r="BJ666" s="4">
        <v>15.920999999999999</v>
      </c>
      <c r="BK666" s="4">
        <v>0.36299999999999999</v>
      </c>
      <c r="BL666" s="4">
        <v>16.283999999999999</v>
      </c>
      <c r="BM666" s="4">
        <v>0</v>
      </c>
      <c r="BQ666" s="4">
        <v>55.189</v>
      </c>
      <c r="BR666" s="4">
        <v>0.50945099999999999</v>
      </c>
      <c r="BS666" s="4">
        <v>-5</v>
      </c>
      <c r="BT666" s="4">
        <v>6.7229999999999998E-3</v>
      </c>
      <c r="BU666" s="4">
        <v>12.449709</v>
      </c>
      <c r="BV666" s="4">
        <v>0.13580500000000001</v>
      </c>
    </row>
    <row r="667" spans="1:74" x14ac:dyDescent="0.25">
      <c r="A667" s="4">
        <v>42804</v>
      </c>
      <c r="B667" s="3">
        <v>0.62986355324074073</v>
      </c>
      <c r="C667" s="4">
        <v>14.039</v>
      </c>
      <c r="D667" s="4">
        <v>1.9841</v>
      </c>
      <c r="E667" s="4">
        <v>19840.644884000001</v>
      </c>
      <c r="F667" s="4">
        <v>1087.7</v>
      </c>
      <c r="G667" s="4">
        <v>12.9</v>
      </c>
      <c r="H667" s="4">
        <v>0</v>
      </c>
      <c r="J667" s="4">
        <v>0.5</v>
      </c>
      <c r="K667" s="4">
        <v>0.83779999999999999</v>
      </c>
      <c r="L667" s="4">
        <v>11.761699999999999</v>
      </c>
      <c r="M667" s="4">
        <v>1.6621999999999999</v>
      </c>
      <c r="N667" s="4">
        <v>911.24770000000001</v>
      </c>
      <c r="O667" s="4">
        <v>10.8073</v>
      </c>
      <c r="P667" s="4">
        <v>922.1</v>
      </c>
      <c r="Q667" s="4">
        <v>709.899</v>
      </c>
      <c r="R667" s="4">
        <v>8.4192999999999998</v>
      </c>
      <c r="S667" s="4">
        <v>718.3</v>
      </c>
      <c r="T667" s="4">
        <v>0</v>
      </c>
      <c r="W667" s="4">
        <v>0</v>
      </c>
      <c r="X667" s="4">
        <v>0.41889999999999999</v>
      </c>
      <c r="Y667" s="4">
        <v>11.1</v>
      </c>
      <c r="Z667" s="4">
        <v>869</v>
      </c>
      <c r="AA667" s="4">
        <v>880</v>
      </c>
      <c r="AB667" s="4">
        <v>840</v>
      </c>
      <c r="AC667" s="4">
        <v>92</v>
      </c>
      <c r="AD667" s="4">
        <v>14.65</v>
      </c>
      <c r="AE667" s="4">
        <v>0.34</v>
      </c>
      <c r="AF667" s="4">
        <v>990</v>
      </c>
      <c r="AG667" s="4">
        <v>-7</v>
      </c>
      <c r="AH667" s="4">
        <v>7</v>
      </c>
      <c r="AI667" s="4">
        <v>27</v>
      </c>
      <c r="AJ667" s="4">
        <v>135</v>
      </c>
      <c r="AK667" s="4">
        <v>135.69999999999999</v>
      </c>
      <c r="AL667" s="4">
        <v>4.0999999999999996</v>
      </c>
      <c r="AM667" s="4">
        <v>142</v>
      </c>
      <c r="AN667" s="4" t="s">
        <v>155</v>
      </c>
      <c r="AO667" s="4">
        <v>2</v>
      </c>
      <c r="AP667" s="4">
        <v>0.83815972222222224</v>
      </c>
      <c r="AQ667" s="4">
        <v>47.162813999999997</v>
      </c>
      <c r="AR667" s="4">
        <v>-88.492018000000002</v>
      </c>
      <c r="AS667" s="4">
        <v>315.7</v>
      </c>
      <c r="AT667" s="4">
        <v>36</v>
      </c>
      <c r="AU667" s="4">
        <v>12</v>
      </c>
      <c r="AV667" s="4">
        <v>8</v>
      </c>
      <c r="AW667" s="4" t="s">
        <v>447</v>
      </c>
      <c r="AX667" s="4">
        <v>1.2707999999999999</v>
      </c>
      <c r="AY667" s="4">
        <v>1.3415999999999999</v>
      </c>
      <c r="AZ667" s="4">
        <v>2.0415999999999999</v>
      </c>
      <c r="BA667" s="4">
        <v>11.154</v>
      </c>
      <c r="BB667" s="4">
        <v>10.45</v>
      </c>
      <c r="BC667" s="4">
        <v>0.94</v>
      </c>
      <c r="BD667" s="4">
        <v>19.364000000000001</v>
      </c>
      <c r="BE667" s="4">
        <v>2118.9319999999998</v>
      </c>
      <c r="BF667" s="4">
        <v>190.59399999999999</v>
      </c>
      <c r="BG667" s="4">
        <v>17.192</v>
      </c>
      <c r="BH667" s="4">
        <v>0.20399999999999999</v>
      </c>
      <c r="BI667" s="4">
        <v>17.396000000000001</v>
      </c>
      <c r="BJ667" s="4">
        <v>13.393000000000001</v>
      </c>
      <c r="BK667" s="4">
        <v>0.159</v>
      </c>
      <c r="BL667" s="4">
        <v>13.552</v>
      </c>
      <c r="BM667" s="4">
        <v>0</v>
      </c>
      <c r="BQ667" s="4">
        <v>54.871000000000002</v>
      </c>
      <c r="BR667" s="4">
        <v>0.55195300000000003</v>
      </c>
      <c r="BS667" s="4">
        <v>-5</v>
      </c>
      <c r="BT667" s="4">
        <v>5.7229999999999998E-3</v>
      </c>
      <c r="BU667" s="4">
        <v>13.488352000000001</v>
      </c>
      <c r="BV667" s="4">
        <v>0.115605</v>
      </c>
    </row>
    <row r="668" spans="1:74" x14ac:dyDescent="0.25">
      <c r="A668" s="4">
        <v>42804</v>
      </c>
      <c r="B668" s="3">
        <v>0.62987512731481476</v>
      </c>
      <c r="C668" s="4">
        <v>13.725</v>
      </c>
      <c r="D668" s="4">
        <v>2.3881000000000001</v>
      </c>
      <c r="E668" s="4">
        <v>23881.193276999998</v>
      </c>
      <c r="F668" s="4">
        <v>890.4</v>
      </c>
      <c r="G668" s="4">
        <v>11.9</v>
      </c>
      <c r="H668" s="4">
        <v>-19</v>
      </c>
      <c r="J668" s="4">
        <v>0.4</v>
      </c>
      <c r="K668" s="4">
        <v>0.83630000000000004</v>
      </c>
      <c r="L668" s="4">
        <v>11.4788</v>
      </c>
      <c r="M668" s="4">
        <v>1.9972000000000001</v>
      </c>
      <c r="N668" s="4">
        <v>744.65480000000002</v>
      </c>
      <c r="O668" s="4">
        <v>9.9662000000000006</v>
      </c>
      <c r="P668" s="4">
        <v>754.6</v>
      </c>
      <c r="Q668" s="4">
        <v>580.1164</v>
      </c>
      <c r="R668" s="4">
        <v>7.7641</v>
      </c>
      <c r="S668" s="4">
        <v>587.9</v>
      </c>
      <c r="T668" s="4">
        <v>0</v>
      </c>
      <c r="W668" s="4">
        <v>0</v>
      </c>
      <c r="X668" s="4">
        <v>0.33450000000000002</v>
      </c>
      <c r="Y668" s="4">
        <v>11.1</v>
      </c>
      <c r="Z668" s="4">
        <v>868</v>
      </c>
      <c r="AA668" s="4">
        <v>881</v>
      </c>
      <c r="AB668" s="4">
        <v>840</v>
      </c>
      <c r="AC668" s="4">
        <v>92</v>
      </c>
      <c r="AD668" s="4">
        <v>14.65</v>
      </c>
      <c r="AE668" s="4">
        <v>0.34</v>
      </c>
      <c r="AF668" s="4">
        <v>990</v>
      </c>
      <c r="AG668" s="4">
        <v>-7</v>
      </c>
      <c r="AH668" s="4">
        <v>7</v>
      </c>
      <c r="AI668" s="4">
        <v>27</v>
      </c>
      <c r="AJ668" s="4">
        <v>135</v>
      </c>
      <c r="AK668" s="4">
        <v>134.69999999999999</v>
      </c>
      <c r="AL668" s="4">
        <v>4.0999999999999996</v>
      </c>
      <c r="AM668" s="4">
        <v>142</v>
      </c>
      <c r="AN668" s="4" t="s">
        <v>155</v>
      </c>
      <c r="AO668" s="4">
        <v>2</v>
      </c>
      <c r="AP668" s="4">
        <v>0.83817129629629628</v>
      </c>
      <c r="AQ668" s="4">
        <v>47.162658999999998</v>
      </c>
      <c r="AR668" s="4">
        <v>-88.491990000000001</v>
      </c>
      <c r="AS668" s="4">
        <v>315.5</v>
      </c>
      <c r="AT668" s="4">
        <v>37.200000000000003</v>
      </c>
      <c r="AU668" s="4">
        <v>12</v>
      </c>
      <c r="AV668" s="4">
        <v>8</v>
      </c>
      <c r="AW668" s="4" t="s">
        <v>447</v>
      </c>
      <c r="AX668" s="4">
        <v>1.5121880000000001</v>
      </c>
      <c r="AY668" s="4">
        <v>1.682917</v>
      </c>
      <c r="AZ668" s="4">
        <v>2.453646</v>
      </c>
      <c r="BA668" s="4">
        <v>11.154</v>
      </c>
      <c r="BB668" s="4">
        <v>10.35</v>
      </c>
      <c r="BC668" s="4">
        <v>0.93</v>
      </c>
      <c r="BD668" s="4">
        <v>19.571999999999999</v>
      </c>
      <c r="BE668" s="4">
        <v>2059.9340000000002</v>
      </c>
      <c r="BF668" s="4">
        <v>228.119</v>
      </c>
      <c r="BG668" s="4">
        <v>13.994</v>
      </c>
      <c r="BH668" s="4">
        <v>0.187</v>
      </c>
      <c r="BI668" s="4">
        <v>14.182</v>
      </c>
      <c r="BJ668" s="4">
        <v>10.901999999999999</v>
      </c>
      <c r="BK668" s="4">
        <v>0.14599999999999999</v>
      </c>
      <c r="BL668" s="4">
        <v>11.048</v>
      </c>
      <c r="BM668" s="4">
        <v>0</v>
      </c>
      <c r="BQ668" s="4">
        <v>43.65</v>
      </c>
      <c r="BR668" s="4">
        <v>0.548709</v>
      </c>
      <c r="BS668" s="4">
        <v>-5</v>
      </c>
      <c r="BT668" s="4">
        <v>5.0000000000000001E-3</v>
      </c>
      <c r="BU668" s="4">
        <v>13.409076000000001</v>
      </c>
      <c r="BV668" s="4">
        <v>0.10100000000000001</v>
      </c>
    </row>
    <row r="669" spans="1:74" x14ac:dyDescent="0.25">
      <c r="A669" s="4">
        <v>42804</v>
      </c>
      <c r="B669" s="3">
        <v>0.62988670138888891</v>
      </c>
      <c r="C669" s="4">
        <v>13.593</v>
      </c>
      <c r="D669" s="4">
        <v>2.6072000000000002</v>
      </c>
      <c r="E669" s="4">
        <v>26071.773522</v>
      </c>
      <c r="F669" s="4">
        <v>677.9</v>
      </c>
      <c r="G669" s="4">
        <v>12.2</v>
      </c>
      <c r="H669" s="4">
        <v>0</v>
      </c>
      <c r="J669" s="4">
        <v>0.26</v>
      </c>
      <c r="K669" s="4">
        <v>0.83520000000000005</v>
      </c>
      <c r="L669" s="4">
        <v>11.352499999999999</v>
      </c>
      <c r="M669" s="4">
        <v>2.1774</v>
      </c>
      <c r="N669" s="4">
        <v>566.13210000000004</v>
      </c>
      <c r="O669" s="4">
        <v>10.160299999999999</v>
      </c>
      <c r="P669" s="4">
        <v>576.29999999999995</v>
      </c>
      <c r="Q669" s="4">
        <v>441.03989999999999</v>
      </c>
      <c r="R669" s="4">
        <v>7.9153000000000002</v>
      </c>
      <c r="S669" s="4">
        <v>449</v>
      </c>
      <c r="T669" s="4">
        <v>0</v>
      </c>
      <c r="W669" s="4">
        <v>0</v>
      </c>
      <c r="X669" s="4">
        <v>0.2203</v>
      </c>
      <c r="Y669" s="4">
        <v>11.1</v>
      </c>
      <c r="Z669" s="4">
        <v>869</v>
      </c>
      <c r="AA669" s="4">
        <v>882</v>
      </c>
      <c r="AB669" s="4">
        <v>842</v>
      </c>
      <c r="AC669" s="4">
        <v>92</v>
      </c>
      <c r="AD669" s="4">
        <v>14.65</v>
      </c>
      <c r="AE669" s="4">
        <v>0.34</v>
      </c>
      <c r="AF669" s="4">
        <v>990</v>
      </c>
      <c r="AG669" s="4">
        <v>-7</v>
      </c>
      <c r="AH669" s="4">
        <v>7</v>
      </c>
      <c r="AI669" s="4">
        <v>27</v>
      </c>
      <c r="AJ669" s="4">
        <v>135</v>
      </c>
      <c r="AK669" s="4">
        <v>134.30000000000001</v>
      </c>
      <c r="AL669" s="4">
        <v>4</v>
      </c>
      <c r="AM669" s="4">
        <v>142</v>
      </c>
      <c r="AN669" s="4" t="s">
        <v>155</v>
      </c>
      <c r="AO669" s="4">
        <v>2</v>
      </c>
      <c r="AP669" s="4">
        <v>0.83818287037037031</v>
      </c>
      <c r="AQ669" s="4">
        <v>47.162503000000001</v>
      </c>
      <c r="AR669" s="4">
        <v>-88.491945000000001</v>
      </c>
      <c r="AS669" s="4">
        <v>315.39999999999998</v>
      </c>
      <c r="AT669" s="4">
        <v>38.4</v>
      </c>
      <c r="AU669" s="4">
        <v>12</v>
      </c>
      <c r="AV669" s="4">
        <v>9</v>
      </c>
      <c r="AW669" s="4" t="s">
        <v>445</v>
      </c>
      <c r="AX669" s="4">
        <v>1.3169169999999999</v>
      </c>
      <c r="AY669" s="4">
        <v>1.7292289999999999</v>
      </c>
      <c r="AZ669" s="4">
        <v>2.246146</v>
      </c>
      <c r="BA669" s="4">
        <v>11.154</v>
      </c>
      <c r="BB669" s="4">
        <v>10.28</v>
      </c>
      <c r="BC669" s="4">
        <v>0.92</v>
      </c>
      <c r="BD669" s="4">
        <v>19.736999999999998</v>
      </c>
      <c r="BE669" s="4">
        <v>2029.124</v>
      </c>
      <c r="BF669" s="4">
        <v>247.70599999999999</v>
      </c>
      <c r="BG669" s="4">
        <v>10.597</v>
      </c>
      <c r="BH669" s="4">
        <v>0.19</v>
      </c>
      <c r="BI669" s="4">
        <v>10.787000000000001</v>
      </c>
      <c r="BJ669" s="4">
        <v>8.2550000000000008</v>
      </c>
      <c r="BK669" s="4">
        <v>0.14799999999999999</v>
      </c>
      <c r="BL669" s="4">
        <v>8.4030000000000005</v>
      </c>
      <c r="BM669" s="4">
        <v>0</v>
      </c>
      <c r="BQ669" s="4">
        <v>28.628</v>
      </c>
      <c r="BR669" s="4">
        <v>0.55379800000000001</v>
      </c>
      <c r="BS669" s="4">
        <v>-5</v>
      </c>
      <c r="BT669" s="4">
        <v>5.2769999999999996E-3</v>
      </c>
      <c r="BU669" s="4">
        <v>13.533439</v>
      </c>
      <c r="BV669" s="4">
        <v>0.106595</v>
      </c>
    </row>
    <row r="670" spans="1:74" x14ac:dyDescent="0.25">
      <c r="A670" s="4">
        <v>42804</v>
      </c>
      <c r="B670" s="3">
        <v>0.62989827546296295</v>
      </c>
      <c r="C670" s="4">
        <v>13.444000000000001</v>
      </c>
      <c r="D670" s="4">
        <v>2.7378999999999998</v>
      </c>
      <c r="E670" s="4">
        <v>27379.017485</v>
      </c>
      <c r="F670" s="4">
        <v>453</v>
      </c>
      <c r="G670" s="4">
        <v>14</v>
      </c>
      <c r="H670" s="4">
        <v>0</v>
      </c>
      <c r="J670" s="4">
        <v>0.2</v>
      </c>
      <c r="K670" s="4">
        <v>0.83509999999999995</v>
      </c>
      <c r="L670" s="4">
        <v>11.2272</v>
      </c>
      <c r="M670" s="4">
        <v>2.2865000000000002</v>
      </c>
      <c r="N670" s="4">
        <v>378.32409999999999</v>
      </c>
      <c r="O670" s="4">
        <v>11.716100000000001</v>
      </c>
      <c r="P670" s="4">
        <v>390</v>
      </c>
      <c r="Q670" s="4">
        <v>294.72980000000001</v>
      </c>
      <c r="R670" s="4">
        <v>9.1273</v>
      </c>
      <c r="S670" s="4">
        <v>303.89999999999998</v>
      </c>
      <c r="T670" s="4">
        <v>0</v>
      </c>
      <c r="W670" s="4">
        <v>0</v>
      </c>
      <c r="X670" s="4">
        <v>0.16700000000000001</v>
      </c>
      <c r="Y670" s="4">
        <v>11.2</v>
      </c>
      <c r="Z670" s="4">
        <v>870</v>
      </c>
      <c r="AA670" s="4">
        <v>884</v>
      </c>
      <c r="AB670" s="4">
        <v>843</v>
      </c>
      <c r="AC670" s="4">
        <v>92</v>
      </c>
      <c r="AD670" s="4">
        <v>14.65</v>
      </c>
      <c r="AE670" s="4">
        <v>0.34</v>
      </c>
      <c r="AF670" s="4">
        <v>990</v>
      </c>
      <c r="AG670" s="4">
        <v>-7</v>
      </c>
      <c r="AH670" s="4">
        <v>7</v>
      </c>
      <c r="AI670" s="4">
        <v>27</v>
      </c>
      <c r="AJ670" s="4">
        <v>135</v>
      </c>
      <c r="AK670" s="4">
        <v>134.69999999999999</v>
      </c>
      <c r="AL670" s="4">
        <v>4.0999999999999996</v>
      </c>
      <c r="AM670" s="4">
        <v>142</v>
      </c>
      <c r="AN670" s="4" t="s">
        <v>155</v>
      </c>
      <c r="AO670" s="4">
        <v>2</v>
      </c>
      <c r="AP670" s="4">
        <v>0.83819444444444446</v>
      </c>
      <c r="AQ670" s="4">
        <v>47.16234</v>
      </c>
      <c r="AR670" s="4">
        <v>-88.491877000000002</v>
      </c>
      <c r="AS670" s="4">
        <v>315.39999999999998</v>
      </c>
      <c r="AT670" s="4">
        <v>40</v>
      </c>
      <c r="AU670" s="4">
        <v>12</v>
      </c>
      <c r="AV670" s="4">
        <v>8</v>
      </c>
      <c r="AW670" s="4" t="s">
        <v>446</v>
      </c>
      <c r="AX670" s="4">
        <v>1.2707999999999999</v>
      </c>
      <c r="AY670" s="4">
        <v>1.2043999999999999</v>
      </c>
      <c r="AZ670" s="4">
        <v>2.1</v>
      </c>
      <c r="BA670" s="4">
        <v>11.154</v>
      </c>
      <c r="BB670" s="4">
        <v>10.27</v>
      </c>
      <c r="BC670" s="4">
        <v>0.92</v>
      </c>
      <c r="BD670" s="4">
        <v>19.742000000000001</v>
      </c>
      <c r="BE670" s="4">
        <v>2009.1410000000001</v>
      </c>
      <c r="BF670" s="4">
        <v>260.428</v>
      </c>
      <c r="BG670" s="4">
        <v>7.09</v>
      </c>
      <c r="BH670" s="4">
        <v>0.22</v>
      </c>
      <c r="BI670" s="4">
        <v>7.3090000000000002</v>
      </c>
      <c r="BJ670" s="4">
        <v>5.5229999999999997</v>
      </c>
      <c r="BK670" s="4">
        <v>0.17100000000000001</v>
      </c>
      <c r="BL670" s="4">
        <v>5.694</v>
      </c>
      <c r="BM670" s="4">
        <v>0</v>
      </c>
      <c r="BQ670" s="4">
        <v>21.733000000000001</v>
      </c>
      <c r="BR670" s="4">
        <v>0.53915500000000005</v>
      </c>
      <c r="BS670" s="4">
        <v>-5</v>
      </c>
      <c r="BT670" s="4">
        <v>5.7229999999999998E-3</v>
      </c>
      <c r="BU670" s="4">
        <v>13.175601</v>
      </c>
      <c r="BV670" s="4">
        <v>0.115605</v>
      </c>
    </row>
    <row r="671" spans="1:74" x14ac:dyDescent="0.25">
      <c r="A671" s="4">
        <v>42804</v>
      </c>
      <c r="B671" s="3">
        <v>0.6299098495370371</v>
      </c>
      <c r="C671" s="4">
        <v>13.37</v>
      </c>
      <c r="D671" s="4">
        <v>2.8191999999999999</v>
      </c>
      <c r="E671" s="4">
        <v>28192.331730999998</v>
      </c>
      <c r="F671" s="4">
        <v>294.7</v>
      </c>
      <c r="G671" s="4">
        <v>19.8</v>
      </c>
      <c r="H671" s="4">
        <v>0</v>
      </c>
      <c r="J671" s="4">
        <v>0.1</v>
      </c>
      <c r="K671" s="4">
        <v>0.83499999999999996</v>
      </c>
      <c r="L671" s="4">
        <v>11.163500000000001</v>
      </c>
      <c r="M671" s="4">
        <v>2.3540000000000001</v>
      </c>
      <c r="N671" s="4">
        <v>246.05799999999999</v>
      </c>
      <c r="O671" s="4">
        <v>16.532299999999999</v>
      </c>
      <c r="P671" s="4">
        <v>262.60000000000002</v>
      </c>
      <c r="Q671" s="4">
        <v>191.6892</v>
      </c>
      <c r="R671" s="4">
        <v>12.879300000000001</v>
      </c>
      <c r="S671" s="4">
        <v>204.6</v>
      </c>
      <c r="T671" s="4">
        <v>0</v>
      </c>
      <c r="W671" s="4">
        <v>0</v>
      </c>
      <c r="X671" s="4">
        <v>8.3500000000000005E-2</v>
      </c>
      <c r="Y671" s="4">
        <v>11.1</v>
      </c>
      <c r="Z671" s="4">
        <v>870</v>
      </c>
      <c r="AA671" s="4">
        <v>885</v>
      </c>
      <c r="AB671" s="4">
        <v>844</v>
      </c>
      <c r="AC671" s="4">
        <v>92</v>
      </c>
      <c r="AD671" s="4">
        <v>14.65</v>
      </c>
      <c r="AE671" s="4">
        <v>0.34</v>
      </c>
      <c r="AF671" s="4">
        <v>990</v>
      </c>
      <c r="AG671" s="4">
        <v>-7</v>
      </c>
      <c r="AH671" s="4">
        <v>7</v>
      </c>
      <c r="AI671" s="4">
        <v>27</v>
      </c>
      <c r="AJ671" s="4">
        <v>135</v>
      </c>
      <c r="AK671" s="4">
        <v>134.30000000000001</v>
      </c>
      <c r="AL671" s="4">
        <v>4.2</v>
      </c>
      <c r="AM671" s="4">
        <v>142</v>
      </c>
      <c r="AN671" s="4" t="s">
        <v>155</v>
      </c>
      <c r="AO671" s="4">
        <v>2</v>
      </c>
      <c r="AP671" s="4">
        <v>0.83820601851851861</v>
      </c>
      <c r="AQ671" s="4">
        <v>47.162177</v>
      </c>
      <c r="AR671" s="4">
        <v>-88.491803000000004</v>
      </c>
      <c r="AS671" s="4">
        <v>315.5</v>
      </c>
      <c r="AT671" s="4">
        <v>41.1</v>
      </c>
      <c r="AU671" s="4">
        <v>12</v>
      </c>
      <c r="AV671" s="4">
        <v>9</v>
      </c>
      <c r="AW671" s="4" t="s">
        <v>448</v>
      </c>
      <c r="AX671" s="4">
        <v>1.3708</v>
      </c>
      <c r="AY671" s="4">
        <v>1.1415999999999999</v>
      </c>
      <c r="AZ671" s="4">
        <v>2.2416</v>
      </c>
      <c r="BA671" s="4">
        <v>11.154</v>
      </c>
      <c r="BB671" s="4">
        <v>10.26</v>
      </c>
      <c r="BC671" s="4">
        <v>0.92</v>
      </c>
      <c r="BD671" s="4">
        <v>19.765999999999998</v>
      </c>
      <c r="BE671" s="4">
        <v>1997.181</v>
      </c>
      <c r="BF671" s="4">
        <v>268.03699999999998</v>
      </c>
      <c r="BG671" s="4">
        <v>4.6100000000000003</v>
      </c>
      <c r="BH671" s="4">
        <v>0.31</v>
      </c>
      <c r="BI671" s="4">
        <v>4.92</v>
      </c>
      <c r="BJ671" s="4">
        <v>3.5910000000000002</v>
      </c>
      <c r="BK671" s="4">
        <v>0.24099999999999999</v>
      </c>
      <c r="BL671" s="4">
        <v>3.8330000000000002</v>
      </c>
      <c r="BM671" s="4">
        <v>0</v>
      </c>
      <c r="BQ671" s="4">
        <v>10.861000000000001</v>
      </c>
      <c r="BR671" s="4">
        <v>0.55747899999999995</v>
      </c>
      <c r="BS671" s="4">
        <v>-5</v>
      </c>
      <c r="BT671" s="4">
        <v>5.0000000000000001E-3</v>
      </c>
      <c r="BU671" s="4">
        <v>13.623393</v>
      </c>
      <c r="BV671" s="4">
        <v>0.10100000000000001</v>
      </c>
    </row>
    <row r="672" spans="1:74" x14ac:dyDescent="0.25">
      <c r="A672" s="4">
        <v>42804</v>
      </c>
      <c r="B672" s="3">
        <v>0.62992142361111114</v>
      </c>
      <c r="C672" s="4">
        <v>13.46</v>
      </c>
      <c r="D672" s="4">
        <v>2.6221999999999999</v>
      </c>
      <c r="E672" s="4">
        <v>26222.397260000002</v>
      </c>
      <c r="F672" s="4">
        <v>192.2</v>
      </c>
      <c r="G672" s="4">
        <v>19.8</v>
      </c>
      <c r="H672" s="4">
        <v>30.1</v>
      </c>
      <c r="J672" s="4">
        <v>0.1</v>
      </c>
      <c r="K672" s="4">
        <v>0.83620000000000005</v>
      </c>
      <c r="L672" s="4">
        <v>11.2553</v>
      </c>
      <c r="M672" s="4">
        <v>2.1926999999999999</v>
      </c>
      <c r="N672" s="4">
        <v>160.7414</v>
      </c>
      <c r="O672" s="4">
        <v>16.556699999999999</v>
      </c>
      <c r="P672" s="4">
        <v>177.3</v>
      </c>
      <c r="Q672" s="4">
        <v>125.2222</v>
      </c>
      <c r="R672" s="4">
        <v>12.898099999999999</v>
      </c>
      <c r="S672" s="4">
        <v>138.1</v>
      </c>
      <c r="T672" s="4">
        <v>30.1</v>
      </c>
      <c r="W672" s="4">
        <v>0</v>
      </c>
      <c r="X672" s="4">
        <v>8.3599999999999994E-2</v>
      </c>
      <c r="Y672" s="4">
        <v>11.1</v>
      </c>
      <c r="Z672" s="4">
        <v>871</v>
      </c>
      <c r="AA672" s="4">
        <v>884</v>
      </c>
      <c r="AB672" s="4">
        <v>845</v>
      </c>
      <c r="AC672" s="4">
        <v>92</v>
      </c>
      <c r="AD672" s="4">
        <v>14.65</v>
      </c>
      <c r="AE672" s="4">
        <v>0.34</v>
      </c>
      <c r="AF672" s="4">
        <v>990</v>
      </c>
      <c r="AG672" s="4">
        <v>-7</v>
      </c>
      <c r="AH672" s="4">
        <v>7</v>
      </c>
      <c r="AI672" s="4">
        <v>27</v>
      </c>
      <c r="AJ672" s="4">
        <v>135</v>
      </c>
      <c r="AK672" s="4">
        <v>134.69999999999999</v>
      </c>
      <c r="AL672" s="4">
        <v>4.2</v>
      </c>
      <c r="AM672" s="4">
        <v>142</v>
      </c>
      <c r="AN672" s="4" t="s">
        <v>155</v>
      </c>
      <c r="AO672" s="4">
        <v>2</v>
      </c>
      <c r="AP672" s="4">
        <v>0.83821759259259254</v>
      </c>
      <c r="AQ672" s="4">
        <v>47.162014999999997</v>
      </c>
      <c r="AR672" s="4">
        <v>-88.491726999999997</v>
      </c>
      <c r="AS672" s="4">
        <v>315.39999999999998</v>
      </c>
      <c r="AT672" s="4">
        <v>41.5</v>
      </c>
      <c r="AU672" s="4">
        <v>12</v>
      </c>
      <c r="AV672" s="4">
        <v>9</v>
      </c>
      <c r="AW672" s="4" t="s">
        <v>448</v>
      </c>
      <c r="AX672" s="4">
        <v>1.2584</v>
      </c>
      <c r="AY672" s="4">
        <v>1.2707999999999999</v>
      </c>
      <c r="AZ672" s="4">
        <v>2.1583999999999999</v>
      </c>
      <c r="BA672" s="4">
        <v>11.154</v>
      </c>
      <c r="BB672" s="4">
        <v>10.34</v>
      </c>
      <c r="BC672" s="4">
        <v>0.93</v>
      </c>
      <c r="BD672" s="4">
        <v>19.588999999999999</v>
      </c>
      <c r="BE672" s="4">
        <v>2023.587</v>
      </c>
      <c r="BF672" s="4">
        <v>250.91200000000001</v>
      </c>
      <c r="BG672" s="4">
        <v>3.0259999999999998</v>
      </c>
      <c r="BH672" s="4">
        <v>0.312</v>
      </c>
      <c r="BI672" s="4">
        <v>3.3380000000000001</v>
      </c>
      <c r="BJ672" s="4">
        <v>2.3580000000000001</v>
      </c>
      <c r="BK672" s="4">
        <v>0.24299999999999999</v>
      </c>
      <c r="BL672" s="4">
        <v>2.601</v>
      </c>
      <c r="BM672" s="4">
        <v>0.22439999999999999</v>
      </c>
      <c r="BQ672" s="4">
        <v>10.930999999999999</v>
      </c>
      <c r="BR672" s="4">
        <v>0.57339899999999999</v>
      </c>
      <c r="BS672" s="4">
        <v>-5</v>
      </c>
      <c r="BT672" s="4">
        <v>5.0000000000000001E-3</v>
      </c>
      <c r="BU672" s="4">
        <v>14.012438</v>
      </c>
      <c r="BV672" s="4">
        <v>0.10100000000000001</v>
      </c>
    </row>
    <row r="673" spans="1:74" x14ac:dyDescent="0.25">
      <c r="A673" s="4">
        <v>42804</v>
      </c>
      <c r="B673" s="3">
        <v>0.62993299768518518</v>
      </c>
      <c r="C673" s="4">
        <v>13.749000000000001</v>
      </c>
      <c r="D673" s="4">
        <v>2.1798999999999999</v>
      </c>
      <c r="E673" s="4">
        <v>21799.092381999999</v>
      </c>
      <c r="F673" s="4">
        <v>153.1</v>
      </c>
      <c r="G673" s="4">
        <v>19.8</v>
      </c>
      <c r="H673" s="4">
        <v>9.5</v>
      </c>
      <c r="J673" s="4">
        <v>0</v>
      </c>
      <c r="K673" s="4">
        <v>0.83830000000000005</v>
      </c>
      <c r="L673" s="4">
        <v>11.525600000000001</v>
      </c>
      <c r="M673" s="4">
        <v>1.8272999999999999</v>
      </c>
      <c r="N673" s="4">
        <v>128.34389999999999</v>
      </c>
      <c r="O673" s="4">
        <v>16.5976</v>
      </c>
      <c r="P673" s="4">
        <v>144.9</v>
      </c>
      <c r="Q673" s="4">
        <v>99.979699999999994</v>
      </c>
      <c r="R673" s="4">
        <v>12.929500000000001</v>
      </c>
      <c r="S673" s="4">
        <v>112.9</v>
      </c>
      <c r="T673" s="4">
        <v>9.4824000000000002</v>
      </c>
      <c r="W673" s="4">
        <v>0</v>
      </c>
      <c r="X673" s="4">
        <v>0</v>
      </c>
      <c r="Y673" s="4">
        <v>11.1</v>
      </c>
      <c r="Z673" s="4">
        <v>871</v>
      </c>
      <c r="AA673" s="4">
        <v>882</v>
      </c>
      <c r="AB673" s="4">
        <v>844</v>
      </c>
      <c r="AC673" s="4">
        <v>92</v>
      </c>
      <c r="AD673" s="4">
        <v>14.64</v>
      </c>
      <c r="AE673" s="4">
        <v>0.34</v>
      </c>
      <c r="AF673" s="4">
        <v>991</v>
      </c>
      <c r="AG673" s="4">
        <v>-7</v>
      </c>
      <c r="AH673" s="4">
        <v>7</v>
      </c>
      <c r="AI673" s="4">
        <v>27</v>
      </c>
      <c r="AJ673" s="4">
        <v>135</v>
      </c>
      <c r="AK673" s="4">
        <v>134</v>
      </c>
      <c r="AL673" s="4">
        <v>4.0999999999999996</v>
      </c>
      <c r="AM673" s="4">
        <v>142</v>
      </c>
      <c r="AN673" s="4" t="s">
        <v>155</v>
      </c>
      <c r="AO673" s="4">
        <v>2</v>
      </c>
      <c r="AP673" s="4">
        <v>0.83822916666666669</v>
      </c>
      <c r="AQ673" s="4">
        <v>47.161847000000002</v>
      </c>
      <c r="AR673" s="4">
        <v>-88.491636</v>
      </c>
      <c r="AS673" s="4">
        <v>315.3</v>
      </c>
      <c r="AT673" s="4">
        <v>43.6</v>
      </c>
      <c r="AU673" s="4">
        <v>12</v>
      </c>
      <c r="AV673" s="4">
        <v>9</v>
      </c>
      <c r="AW673" s="4" t="s">
        <v>448</v>
      </c>
      <c r="AX673" s="4">
        <v>1.8371999999999999</v>
      </c>
      <c r="AY673" s="4">
        <v>1.0875999999999999</v>
      </c>
      <c r="AZ673" s="4">
        <v>2.3123999999999998</v>
      </c>
      <c r="BA673" s="4">
        <v>11.154</v>
      </c>
      <c r="BB673" s="4">
        <v>10.49</v>
      </c>
      <c r="BC673" s="4">
        <v>0.94</v>
      </c>
      <c r="BD673" s="4">
        <v>19.294</v>
      </c>
      <c r="BE673" s="4">
        <v>2087.31</v>
      </c>
      <c r="BF673" s="4">
        <v>210.63</v>
      </c>
      <c r="BG673" s="4">
        <v>2.4340000000000002</v>
      </c>
      <c r="BH673" s="4">
        <v>0.315</v>
      </c>
      <c r="BI673" s="4">
        <v>2.7490000000000001</v>
      </c>
      <c r="BJ673" s="4">
        <v>1.8959999999999999</v>
      </c>
      <c r="BK673" s="4">
        <v>0.245</v>
      </c>
      <c r="BL673" s="4">
        <v>2.141</v>
      </c>
      <c r="BM673" s="4">
        <v>7.1199999999999999E-2</v>
      </c>
      <c r="BQ673" s="4">
        <v>0</v>
      </c>
      <c r="BR673" s="4">
        <v>0.492257</v>
      </c>
      <c r="BS673" s="4">
        <v>-5</v>
      </c>
      <c r="BT673" s="4">
        <v>5.0000000000000001E-3</v>
      </c>
      <c r="BU673" s="4">
        <v>12.029529999999999</v>
      </c>
      <c r="BV673" s="4">
        <v>0.10100000000000001</v>
      </c>
    </row>
    <row r="674" spans="1:74" x14ac:dyDescent="0.25">
      <c r="A674" s="4">
        <v>42804</v>
      </c>
      <c r="B674" s="3">
        <v>0.62994457175925922</v>
      </c>
      <c r="C674" s="4">
        <v>14.054</v>
      </c>
      <c r="D674" s="4">
        <v>1.9068000000000001</v>
      </c>
      <c r="E674" s="4">
        <v>19068.237774000001</v>
      </c>
      <c r="F674" s="4">
        <v>123.1</v>
      </c>
      <c r="G674" s="4">
        <v>19.7</v>
      </c>
      <c r="H674" s="4">
        <v>0</v>
      </c>
      <c r="J674" s="4">
        <v>0</v>
      </c>
      <c r="K674" s="4">
        <v>0.83840000000000003</v>
      </c>
      <c r="L674" s="4">
        <v>11.782999999999999</v>
      </c>
      <c r="M674" s="4">
        <v>1.5987</v>
      </c>
      <c r="N674" s="4">
        <v>103.1951</v>
      </c>
      <c r="O674" s="4">
        <v>16.502300000000002</v>
      </c>
      <c r="P674" s="4">
        <v>119.7</v>
      </c>
      <c r="Q674" s="4">
        <v>80.388900000000007</v>
      </c>
      <c r="R674" s="4">
        <v>12.8553</v>
      </c>
      <c r="S674" s="4">
        <v>93.2</v>
      </c>
      <c r="T674" s="4">
        <v>0</v>
      </c>
      <c r="W674" s="4">
        <v>0</v>
      </c>
      <c r="X674" s="4">
        <v>0</v>
      </c>
      <c r="Y674" s="4">
        <v>11</v>
      </c>
      <c r="Z674" s="4">
        <v>866</v>
      </c>
      <c r="AA674" s="4">
        <v>879</v>
      </c>
      <c r="AB674" s="4">
        <v>839</v>
      </c>
      <c r="AC674" s="4">
        <v>92</v>
      </c>
      <c r="AD674" s="4">
        <v>14.64</v>
      </c>
      <c r="AE674" s="4">
        <v>0.34</v>
      </c>
      <c r="AF674" s="4">
        <v>991</v>
      </c>
      <c r="AG674" s="4">
        <v>-7</v>
      </c>
      <c r="AH674" s="4">
        <v>7</v>
      </c>
      <c r="AI674" s="4">
        <v>27</v>
      </c>
      <c r="AJ674" s="4">
        <v>135</v>
      </c>
      <c r="AK674" s="4">
        <v>133.69999999999999</v>
      </c>
      <c r="AL674" s="4">
        <v>4</v>
      </c>
      <c r="AM674" s="4">
        <v>142</v>
      </c>
      <c r="AN674" s="4" t="s">
        <v>155</v>
      </c>
      <c r="AO674" s="4">
        <v>2</v>
      </c>
      <c r="AP674" s="4">
        <v>0.83824074074074073</v>
      </c>
      <c r="AQ674" s="4">
        <v>47.161676999999997</v>
      </c>
      <c r="AR674" s="4">
        <v>-88.491516000000004</v>
      </c>
      <c r="AS674" s="4">
        <v>315.3</v>
      </c>
      <c r="AT674" s="4">
        <v>45.3</v>
      </c>
      <c r="AU674" s="4">
        <v>12</v>
      </c>
      <c r="AV674" s="4">
        <v>9</v>
      </c>
      <c r="AW674" s="4" t="s">
        <v>448</v>
      </c>
      <c r="AX674" s="4">
        <v>1.3211999999999999</v>
      </c>
      <c r="AY674" s="4">
        <v>1</v>
      </c>
      <c r="AZ674" s="4">
        <v>1.9044000000000001</v>
      </c>
      <c r="BA674" s="4">
        <v>11.154</v>
      </c>
      <c r="BB674" s="4">
        <v>10.5</v>
      </c>
      <c r="BC674" s="4">
        <v>0.94</v>
      </c>
      <c r="BD674" s="4">
        <v>19.271999999999998</v>
      </c>
      <c r="BE674" s="4">
        <v>2129.4830000000002</v>
      </c>
      <c r="BF674" s="4">
        <v>183.89400000000001</v>
      </c>
      <c r="BG674" s="4">
        <v>1.9530000000000001</v>
      </c>
      <c r="BH674" s="4">
        <v>0.312</v>
      </c>
      <c r="BI674" s="4">
        <v>2.2650000000000001</v>
      </c>
      <c r="BJ674" s="4">
        <v>1.5209999999999999</v>
      </c>
      <c r="BK674" s="4">
        <v>0.24299999999999999</v>
      </c>
      <c r="BL674" s="4">
        <v>1.7649999999999999</v>
      </c>
      <c r="BM674" s="4">
        <v>0</v>
      </c>
      <c r="BQ674" s="4">
        <v>0</v>
      </c>
      <c r="BR674" s="4">
        <v>0.28311700000000001</v>
      </c>
      <c r="BS674" s="4">
        <v>-5</v>
      </c>
      <c r="BT674" s="4">
        <v>5.0000000000000001E-3</v>
      </c>
      <c r="BU674" s="4">
        <v>6.9186709999999998</v>
      </c>
      <c r="BV674" s="4">
        <v>0.10100000000000001</v>
      </c>
    </row>
    <row r="675" spans="1:74" x14ac:dyDescent="0.25">
      <c r="A675" s="4">
        <v>42804</v>
      </c>
      <c r="B675" s="3">
        <v>0.62995614583333337</v>
      </c>
      <c r="C675" s="4">
        <v>14.095000000000001</v>
      </c>
      <c r="D675" s="4">
        <v>2.4809000000000001</v>
      </c>
      <c r="E675" s="4">
        <v>24809.012346</v>
      </c>
      <c r="F675" s="4">
        <v>80.7</v>
      </c>
      <c r="G675" s="4">
        <v>17.399999999999999</v>
      </c>
      <c r="H675" s="4">
        <v>10</v>
      </c>
      <c r="J675" s="4">
        <v>0</v>
      </c>
      <c r="K675" s="4">
        <v>0.83209999999999995</v>
      </c>
      <c r="L675" s="4">
        <v>11.7286</v>
      </c>
      <c r="M675" s="4">
        <v>2.0644</v>
      </c>
      <c r="N675" s="4">
        <v>67.128</v>
      </c>
      <c r="O675" s="4">
        <v>14.4786</v>
      </c>
      <c r="P675" s="4">
        <v>81.599999999999994</v>
      </c>
      <c r="Q675" s="4">
        <v>52.2926</v>
      </c>
      <c r="R675" s="4">
        <v>11.2788</v>
      </c>
      <c r="S675" s="4">
        <v>63.6</v>
      </c>
      <c r="T675" s="4">
        <v>10</v>
      </c>
      <c r="W675" s="4">
        <v>0</v>
      </c>
      <c r="X675" s="4">
        <v>0</v>
      </c>
      <c r="Y675" s="4">
        <v>11.1</v>
      </c>
      <c r="Z675" s="4">
        <v>864</v>
      </c>
      <c r="AA675" s="4">
        <v>876</v>
      </c>
      <c r="AB675" s="4">
        <v>838</v>
      </c>
      <c r="AC675" s="4">
        <v>92</v>
      </c>
      <c r="AD675" s="4">
        <v>14.64</v>
      </c>
      <c r="AE675" s="4">
        <v>0.34</v>
      </c>
      <c r="AF675" s="4">
        <v>991</v>
      </c>
      <c r="AG675" s="4">
        <v>-7</v>
      </c>
      <c r="AH675" s="4">
        <v>7</v>
      </c>
      <c r="AI675" s="4">
        <v>27</v>
      </c>
      <c r="AJ675" s="4">
        <v>135</v>
      </c>
      <c r="AK675" s="4">
        <v>133.6</v>
      </c>
      <c r="AL675" s="4">
        <v>4.0999999999999996</v>
      </c>
      <c r="AM675" s="4">
        <v>142</v>
      </c>
      <c r="AN675" s="4" t="s">
        <v>155</v>
      </c>
      <c r="AO675" s="4">
        <v>2</v>
      </c>
      <c r="AP675" s="4">
        <v>0.83825231481481488</v>
      </c>
      <c r="AQ675" s="4">
        <v>47.161518000000001</v>
      </c>
      <c r="AR675" s="4">
        <v>-88.491371999999998</v>
      </c>
      <c r="AS675" s="4">
        <v>315.39999999999998</v>
      </c>
      <c r="AT675" s="4">
        <v>45.3</v>
      </c>
      <c r="AU675" s="4">
        <v>12</v>
      </c>
      <c r="AV675" s="4">
        <v>8</v>
      </c>
      <c r="AW675" s="4" t="s">
        <v>449</v>
      </c>
      <c r="AX675" s="4">
        <v>1.0708</v>
      </c>
      <c r="AY675" s="4">
        <v>1.0708</v>
      </c>
      <c r="AZ675" s="4">
        <v>1.7707999999999999</v>
      </c>
      <c r="BA675" s="4">
        <v>11.154</v>
      </c>
      <c r="BB675" s="4">
        <v>10.07</v>
      </c>
      <c r="BC675" s="4">
        <v>0.9</v>
      </c>
      <c r="BD675" s="4">
        <v>20.178000000000001</v>
      </c>
      <c r="BE675" s="4">
        <v>2056.1089999999999</v>
      </c>
      <c r="BF675" s="4">
        <v>230.33600000000001</v>
      </c>
      <c r="BG675" s="4">
        <v>1.232</v>
      </c>
      <c r="BH675" s="4">
        <v>0.26600000000000001</v>
      </c>
      <c r="BI675" s="4">
        <v>1.498</v>
      </c>
      <c r="BJ675" s="4">
        <v>0.96</v>
      </c>
      <c r="BK675" s="4">
        <v>0.20699999999999999</v>
      </c>
      <c r="BL675" s="4">
        <v>1.167</v>
      </c>
      <c r="BM675" s="4">
        <v>7.2700000000000001E-2</v>
      </c>
      <c r="BQ675" s="4">
        <v>0</v>
      </c>
      <c r="BR675" s="4">
        <v>0.20550199999999999</v>
      </c>
      <c r="BS675" s="4">
        <v>-5</v>
      </c>
      <c r="BT675" s="4">
        <v>5.0000000000000001E-3</v>
      </c>
      <c r="BU675" s="4">
        <v>5.0219550000000002</v>
      </c>
      <c r="BV675" s="4">
        <v>0.10100000000000001</v>
      </c>
    </row>
    <row r="676" spans="1:74" x14ac:dyDescent="0.25">
      <c r="A676" s="4">
        <v>42804</v>
      </c>
      <c r="B676" s="3">
        <v>0.62996771990740741</v>
      </c>
      <c r="C676" s="4">
        <v>13.236000000000001</v>
      </c>
      <c r="D676" s="4">
        <v>4.6241000000000003</v>
      </c>
      <c r="E676" s="4">
        <v>46241.111110999998</v>
      </c>
      <c r="F676" s="4">
        <v>60.1</v>
      </c>
      <c r="G676" s="4">
        <v>17.3</v>
      </c>
      <c r="H676" s="4">
        <v>32.4</v>
      </c>
      <c r="J676" s="4">
        <v>0</v>
      </c>
      <c r="K676" s="4">
        <v>0.81689999999999996</v>
      </c>
      <c r="L676" s="4">
        <v>10.8123</v>
      </c>
      <c r="M676" s="4">
        <v>3.7774999999999999</v>
      </c>
      <c r="N676" s="4">
        <v>49.0961</v>
      </c>
      <c r="O676" s="4">
        <v>14.1327</v>
      </c>
      <c r="P676" s="4">
        <v>63.2</v>
      </c>
      <c r="Q676" s="4">
        <v>38.245800000000003</v>
      </c>
      <c r="R676" s="4">
        <v>11.0093</v>
      </c>
      <c r="S676" s="4">
        <v>49.3</v>
      </c>
      <c r="T676" s="4">
        <v>32.409199999999998</v>
      </c>
      <c r="W676" s="4">
        <v>0</v>
      </c>
      <c r="X676" s="4">
        <v>0</v>
      </c>
      <c r="Y676" s="4">
        <v>11.1</v>
      </c>
      <c r="Z676" s="4">
        <v>863</v>
      </c>
      <c r="AA676" s="4">
        <v>877</v>
      </c>
      <c r="AB676" s="4">
        <v>837</v>
      </c>
      <c r="AC676" s="4">
        <v>92</v>
      </c>
      <c r="AD676" s="4">
        <v>14.64</v>
      </c>
      <c r="AE676" s="4">
        <v>0.34</v>
      </c>
      <c r="AF676" s="4">
        <v>991</v>
      </c>
      <c r="AG676" s="4">
        <v>-7</v>
      </c>
      <c r="AH676" s="4">
        <v>7</v>
      </c>
      <c r="AI676" s="4">
        <v>27</v>
      </c>
      <c r="AJ676" s="4">
        <v>135</v>
      </c>
      <c r="AK676" s="4">
        <v>135</v>
      </c>
      <c r="AL676" s="4">
        <v>4</v>
      </c>
      <c r="AM676" s="4">
        <v>142</v>
      </c>
      <c r="AN676" s="4" t="s">
        <v>155</v>
      </c>
      <c r="AO676" s="4">
        <v>2</v>
      </c>
      <c r="AP676" s="4">
        <v>0.83826388888888881</v>
      </c>
      <c r="AQ676" s="4">
        <v>47.161372999999998</v>
      </c>
      <c r="AR676" s="4">
        <v>-88.491215999999994</v>
      </c>
      <c r="AS676" s="4">
        <v>315</v>
      </c>
      <c r="AT676" s="4">
        <v>43.9</v>
      </c>
      <c r="AU676" s="4">
        <v>12</v>
      </c>
      <c r="AV676" s="4">
        <v>9</v>
      </c>
      <c r="AW676" s="4" t="s">
        <v>448</v>
      </c>
      <c r="AX676" s="4">
        <v>1.1708000000000001</v>
      </c>
      <c r="AY676" s="4">
        <v>1.1708000000000001</v>
      </c>
      <c r="AZ676" s="4">
        <v>1.8708</v>
      </c>
      <c r="BA676" s="4">
        <v>11.154</v>
      </c>
      <c r="BB676" s="4">
        <v>9.18</v>
      </c>
      <c r="BC676" s="4">
        <v>0.82</v>
      </c>
      <c r="BD676" s="4">
        <v>22.411000000000001</v>
      </c>
      <c r="BE676" s="4">
        <v>1791.3579999999999</v>
      </c>
      <c r="BF676" s="4">
        <v>398.334</v>
      </c>
      <c r="BG676" s="4">
        <v>0.85199999999999998</v>
      </c>
      <c r="BH676" s="4">
        <v>0.245</v>
      </c>
      <c r="BI676" s="4">
        <v>1.097</v>
      </c>
      <c r="BJ676" s="4">
        <v>0.66400000000000003</v>
      </c>
      <c r="BK676" s="4">
        <v>0.191</v>
      </c>
      <c r="BL676" s="4">
        <v>0.85499999999999998</v>
      </c>
      <c r="BM676" s="4">
        <v>0.22259999999999999</v>
      </c>
      <c r="BQ676" s="4">
        <v>0</v>
      </c>
      <c r="BR676" s="4">
        <v>0.137596</v>
      </c>
      <c r="BS676" s="4">
        <v>-5</v>
      </c>
      <c r="BT676" s="4">
        <v>5.2769999999999996E-3</v>
      </c>
      <c r="BU676" s="4">
        <v>3.3625020000000001</v>
      </c>
      <c r="BV676" s="4">
        <v>0.106595</v>
      </c>
    </row>
    <row r="677" spans="1:74" x14ac:dyDescent="0.25">
      <c r="A677" s="4">
        <v>42804</v>
      </c>
      <c r="B677" s="3">
        <v>0.62997929398148145</v>
      </c>
      <c r="C677" s="4">
        <v>12.426</v>
      </c>
      <c r="D677" s="4">
        <v>5.5682</v>
      </c>
      <c r="E677" s="4">
        <v>55682.437396000001</v>
      </c>
      <c r="F677" s="4">
        <v>47.7</v>
      </c>
      <c r="G677" s="4">
        <v>8.5</v>
      </c>
      <c r="H677" s="4">
        <v>122.8</v>
      </c>
      <c r="J677" s="4">
        <v>0</v>
      </c>
      <c r="K677" s="4">
        <v>0.81359999999999999</v>
      </c>
      <c r="L677" s="4">
        <v>10.1099</v>
      </c>
      <c r="M677" s="4">
        <v>4.5304000000000002</v>
      </c>
      <c r="N677" s="4">
        <v>38.805399999999999</v>
      </c>
      <c r="O677" s="4">
        <v>6.9157000000000002</v>
      </c>
      <c r="P677" s="4">
        <v>45.7</v>
      </c>
      <c r="Q677" s="4">
        <v>30.229299999999999</v>
      </c>
      <c r="R677" s="4">
        <v>5.3872999999999998</v>
      </c>
      <c r="S677" s="4">
        <v>35.6</v>
      </c>
      <c r="T677" s="4">
        <v>122.79859999999999</v>
      </c>
      <c r="W677" s="4">
        <v>0</v>
      </c>
      <c r="X677" s="4">
        <v>0</v>
      </c>
      <c r="Y677" s="4">
        <v>11.1</v>
      </c>
      <c r="Z677" s="4">
        <v>863</v>
      </c>
      <c r="AA677" s="4">
        <v>878</v>
      </c>
      <c r="AB677" s="4">
        <v>837</v>
      </c>
      <c r="AC677" s="4">
        <v>92</v>
      </c>
      <c r="AD677" s="4">
        <v>14.64</v>
      </c>
      <c r="AE677" s="4">
        <v>0.34</v>
      </c>
      <c r="AF677" s="4">
        <v>991</v>
      </c>
      <c r="AG677" s="4">
        <v>-7</v>
      </c>
      <c r="AH677" s="4">
        <v>7</v>
      </c>
      <c r="AI677" s="4">
        <v>27</v>
      </c>
      <c r="AJ677" s="4">
        <v>135</v>
      </c>
      <c r="AK677" s="4">
        <v>135.30000000000001</v>
      </c>
      <c r="AL677" s="4">
        <v>4</v>
      </c>
      <c r="AM677" s="4">
        <v>142</v>
      </c>
      <c r="AN677" s="4" t="s">
        <v>155</v>
      </c>
      <c r="AO677" s="4">
        <v>2</v>
      </c>
      <c r="AP677" s="4">
        <v>0.83827546296296296</v>
      </c>
      <c r="AQ677" s="4">
        <v>47.161239000000002</v>
      </c>
      <c r="AR677" s="4">
        <v>-88.491059000000007</v>
      </c>
      <c r="AS677" s="4">
        <v>314.8</v>
      </c>
      <c r="AT677" s="4">
        <v>41.8</v>
      </c>
      <c r="AU677" s="4">
        <v>12</v>
      </c>
      <c r="AV677" s="4">
        <v>9</v>
      </c>
      <c r="AW677" s="4" t="s">
        <v>448</v>
      </c>
      <c r="AX677" s="4">
        <v>1.1292</v>
      </c>
      <c r="AY677" s="4">
        <v>1.2</v>
      </c>
      <c r="AZ677" s="4">
        <v>1.7584</v>
      </c>
      <c r="BA677" s="4">
        <v>11.154</v>
      </c>
      <c r="BB677" s="4">
        <v>9</v>
      </c>
      <c r="BC677" s="4">
        <v>0.81</v>
      </c>
      <c r="BD677" s="4">
        <v>22.908999999999999</v>
      </c>
      <c r="BE677" s="4">
        <v>1668.15</v>
      </c>
      <c r="BF677" s="4">
        <v>475.77100000000002</v>
      </c>
      <c r="BG677" s="4">
        <v>0.67100000000000004</v>
      </c>
      <c r="BH677" s="4">
        <v>0.11899999999999999</v>
      </c>
      <c r="BI677" s="4">
        <v>0.79</v>
      </c>
      <c r="BJ677" s="4">
        <v>0.52200000000000002</v>
      </c>
      <c r="BK677" s="4">
        <v>9.2999999999999999E-2</v>
      </c>
      <c r="BL677" s="4">
        <v>0.61499999999999999</v>
      </c>
      <c r="BM677" s="4">
        <v>0.84019999999999995</v>
      </c>
      <c r="BQ677" s="4">
        <v>0</v>
      </c>
      <c r="BR677" s="4">
        <v>0.104155</v>
      </c>
      <c r="BS677" s="4">
        <v>-5</v>
      </c>
      <c r="BT677" s="4">
        <v>6.2769999999999996E-3</v>
      </c>
      <c r="BU677" s="4">
        <v>2.5452880000000002</v>
      </c>
      <c r="BV677" s="4">
        <v>0.12679499999999999</v>
      </c>
    </row>
    <row r="678" spans="1:74" x14ac:dyDescent="0.25">
      <c r="A678" s="4">
        <v>42804</v>
      </c>
      <c r="B678" s="3">
        <v>0.6299908680555556</v>
      </c>
      <c r="C678" s="4">
        <v>12.266</v>
      </c>
      <c r="D678" s="4">
        <v>5.4250999999999996</v>
      </c>
      <c r="E678" s="4">
        <v>54250.8</v>
      </c>
      <c r="F678" s="4">
        <v>41.4</v>
      </c>
      <c r="G678" s="4">
        <v>9.1</v>
      </c>
      <c r="H678" s="4">
        <v>141.69999999999999</v>
      </c>
      <c r="J678" s="4">
        <v>0</v>
      </c>
      <c r="K678" s="4">
        <v>0.8165</v>
      </c>
      <c r="L678" s="4">
        <v>10.0158</v>
      </c>
      <c r="M678" s="4">
        <v>4.4297000000000004</v>
      </c>
      <c r="N678" s="4">
        <v>33.795099999999998</v>
      </c>
      <c r="O678" s="4">
        <v>7.4531000000000001</v>
      </c>
      <c r="P678" s="4">
        <v>41.2</v>
      </c>
      <c r="Q678" s="4">
        <v>26.3263</v>
      </c>
      <c r="R678" s="4">
        <v>5.806</v>
      </c>
      <c r="S678" s="4">
        <v>32.1</v>
      </c>
      <c r="T678" s="4">
        <v>141.69630000000001</v>
      </c>
      <c r="W678" s="4">
        <v>0</v>
      </c>
      <c r="X678" s="4">
        <v>0</v>
      </c>
      <c r="Y678" s="4">
        <v>11.1</v>
      </c>
      <c r="Z678" s="4">
        <v>864</v>
      </c>
      <c r="AA678" s="4">
        <v>876</v>
      </c>
      <c r="AB678" s="4">
        <v>837</v>
      </c>
      <c r="AC678" s="4">
        <v>92</v>
      </c>
      <c r="AD678" s="4">
        <v>14.64</v>
      </c>
      <c r="AE678" s="4">
        <v>0.34</v>
      </c>
      <c r="AF678" s="4">
        <v>991</v>
      </c>
      <c r="AG678" s="4">
        <v>-7</v>
      </c>
      <c r="AH678" s="4">
        <v>7</v>
      </c>
      <c r="AI678" s="4">
        <v>27</v>
      </c>
      <c r="AJ678" s="4">
        <v>135</v>
      </c>
      <c r="AK678" s="4">
        <v>135.4</v>
      </c>
      <c r="AL678" s="4">
        <v>4</v>
      </c>
      <c r="AM678" s="4">
        <v>142</v>
      </c>
      <c r="AN678" s="4" t="s">
        <v>155</v>
      </c>
      <c r="AO678" s="4">
        <v>2</v>
      </c>
      <c r="AP678" s="4">
        <v>0.83828703703703711</v>
      </c>
      <c r="AQ678" s="4">
        <v>47.161113</v>
      </c>
      <c r="AR678" s="4">
        <v>-88.490916999999996</v>
      </c>
      <c r="AS678" s="4">
        <v>314.39999999999998</v>
      </c>
      <c r="AT678" s="4">
        <v>39</v>
      </c>
      <c r="AU678" s="4">
        <v>12</v>
      </c>
      <c r="AV678" s="4">
        <v>9</v>
      </c>
      <c r="AW678" s="4" t="s">
        <v>448</v>
      </c>
      <c r="AX678" s="4">
        <v>1.1708000000000001</v>
      </c>
      <c r="AY678" s="4">
        <v>1.3415999999999999</v>
      </c>
      <c r="AZ678" s="4">
        <v>1.8415999999999999</v>
      </c>
      <c r="BA678" s="4">
        <v>11.154</v>
      </c>
      <c r="BB678" s="4">
        <v>9.16</v>
      </c>
      <c r="BC678" s="4">
        <v>0.82</v>
      </c>
      <c r="BD678" s="4">
        <v>22.471</v>
      </c>
      <c r="BE678" s="4">
        <v>1674.7280000000001</v>
      </c>
      <c r="BF678" s="4">
        <v>471.42399999999998</v>
      </c>
      <c r="BG678" s="4">
        <v>0.59199999999999997</v>
      </c>
      <c r="BH678" s="4">
        <v>0.13100000000000001</v>
      </c>
      <c r="BI678" s="4">
        <v>0.72199999999999998</v>
      </c>
      <c r="BJ678" s="4">
        <v>0.46100000000000002</v>
      </c>
      <c r="BK678" s="4">
        <v>0.10199999999999999</v>
      </c>
      <c r="BL678" s="4">
        <v>0.56299999999999994</v>
      </c>
      <c r="BM678" s="4">
        <v>0.98240000000000005</v>
      </c>
      <c r="BQ678" s="4">
        <v>0</v>
      </c>
      <c r="BR678" s="4">
        <v>0.115831</v>
      </c>
      <c r="BS678" s="4">
        <v>-5</v>
      </c>
      <c r="BT678" s="4">
        <v>6.7229999999999998E-3</v>
      </c>
      <c r="BU678" s="4">
        <v>2.8306200000000001</v>
      </c>
      <c r="BV678" s="4">
        <v>0.13580500000000001</v>
      </c>
    </row>
    <row r="679" spans="1:74" x14ac:dyDescent="0.25">
      <c r="A679" s="4">
        <v>42804</v>
      </c>
      <c r="B679" s="3">
        <v>0.63000244212962964</v>
      </c>
      <c r="C679" s="4">
        <v>12.766</v>
      </c>
      <c r="D679" s="4">
        <v>4.2516999999999996</v>
      </c>
      <c r="E679" s="4">
        <v>42517.169333999998</v>
      </c>
      <c r="F679" s="4">
        <v>36.299999999999997</v>
      </c>
      <c r="G679" s="4">
        <v>12.2</v>
      </c>
      <c r="H679" s="4">
        <v>179.7</v>
      </c>
      <c r="J679" s="4">
        <v>0</v>
      </c>
      <c r="K679" s="4">
        <v>0.82489999999999997</v>
      </c>
      <c r="L679" s="4">
        <v>10.53</v>
      </c>
      <c r="M679" s="4">
        <v>3.5070000000000001</v>
      </c>
      <c r="N679" s="4">
        <v>29.9422</v>
      </c>
      <c r="O679" s="4">
        <v>10.0632</v>
      </c>
      <c r="P679" s="4">
        <v>40</v>
      </c>
      <c r="Q679" s="4">
        <v>23.3249</v>
      </c>
      <c r="R679" s="4">
        <v>7.8391999999999999</v>
      </c>
      <c r="S679" s="4">
        <v>31.2</v>
      </c>
      <c r="T679" s="4">
        <v>179.6754</v>
      </c>
      <c r="W679" s="4">
        <v>0</v>
      </c>
      <c r="X679" s="4">
        <v>0</v>
      </c>
      <c r="Y679" s="4">
        <v>11</v>
      </c>
      <c r="Z679" s="4">
        <v>865</v>
      </c>
      <c r="AA679" s="4">
        <v>877</v>
      </c>
      <c r="AB679" s="4">
        <v>838</v>
      </c>
      <c r="AC679" s="4">
        <v>92</v>
      </c>
      <c r="AD679" s="4">
        <v>14.64</v>
      </c>
      <c r="AE679" s="4">
        <v>0.34</v>
      </c>
      <c r="AF679" s="4">
        <v>991</v>
      </c>
      <c r="AG679" s="4">
        <v>-7</v>
      </c>
      <c r="AH679" s="4">
        <v>7</v>
      </c>
      <c r="AI679" s="4">
        <v>27</v>
      </c>
      <c r="AJ679" s="4">
        <v>135</v>
      </c>
      <c r="AK679" s="4">
        <v>134.30000000000001</v>
      </c>
      <c r="AL679" s="4">
        <v>4.2</v>
      </c>
      <c r="AM679" s="4">
        <v>142</v>
      </c>
      <c r="AN679" s="4" t="s">
        <v>155</v>
      </c>
      <c r="AO679" s="4">
        <v>2</v>
      </c>
      <c r="AP679" s="4">
        <v>0.83829861111111115</v>
      </c>
      <c r="AQ679" s="4">
        <v>47.160989000000001</v>
      </c>
      <c r="AR679" s="4">
        <v>-88.490793999999994</v>
      </c>
      <c r="AS679" s="4">
        <v>314.2</v>
      </c>
      <c r="AT679" s="4">
        <v>36.5</v>
      </c>
      <c r="AU679" s="4">
        <v>12</v>
      </c>
      <c r="AV679" s="4">
        <v>9</v>
      </c>
      <c r="AW679" s="4" t="s">
        <v>448</v>
      </c>
      <c r="AX679" s="4">
        <v>1.2707999999999999</v>
      </c>
      <c r="AY679" s="4">
        <v>1.5416000000000001</v>
      </c>
      <c r="AZ679" s="4">
        <v>2.0415999999999999</v>
      </c>
      <c r="BA679" s="4">
        <v>11.154</v>
      </c>
      <c r="BB679" s="4">
        <v>9.6199999999999992</v>
      </c>
      <c r="BC679" s="4">
        <v>0.86</v>
      </c>
      <c r="BD679" s="4">
        <v>21.234000000000002</v>
      </c>
      <c r="BE679" s="4">
        <v>1811.5650000000001</v>
      </c>
      <c r="BF679" s="4">
        <v>384.01100000000002</v>
      </c>
      <c r="BG679" s="4">
        <v>0.53900000000000003</v>
      </c>
      <c r="BH679" s="4">
        <v>0.18099999999999999</v>
      </c>
      <c r="BI679" s="4">
        <v>0.72099999999999997</v>
      </c>
      <c r="BJ679" s="4">
        <v>0.42</v>
      </c>
      <c r="BK679" s="4">
        <v>0.14099999999999999</v>
      </c>
      <c r="BL679" s="4">
        <v>0.56100000000000005</v>
      </c>
      <c r="BM679" s="4">
        <v>1.2817000000000001</v>
      </c>
      <c r="BQ679" s="4">
        <v>0</v>
      </c>
      <c r="BR679" s="4">
        <v>0.12547900000000001</v>
      </c>
      <c r="BS679" s="4">
        <v>-5</v>
      </c>
      <c r="BT679" s="4">
        <v>6.0000000000000001E-3</v>
      </c>
      <c r="BU679" s="4">
        <v>3.0663930000000001</v>
      </c>
      <c r="BV679" s="4">
        <v>0.1212</v>
      </c>
    </row>
    <row r="680" spans="1:74" x14ac:dyDescent="0.25">
      <c r="A680" s="4">
        <v>42804</v>
      </c>
      <c r="B680" s="3">
        <v>0.63001401620370368</v>
      </c>
      <c r="C680" s="4">
        <v>13.423999999999999</v>
      </c>
      <c r="D680" s="4">
        <v>2.8016000000000001</v>
      </c>
      <c r="E680" s="4">
        <v>28016.327055000002</v>
      </c>
      <c r="F680" s="4">
        <v>30.8</v>
      </c>
      <c r="G680" s="4">
        <v>3.7</v>
      </c>
      <c r="H680" s="4">
        <v>139.69999999999999</v>
      </c>
      <c r="J680" s="4">
        <v>0</v>
      </c>
      <c r="K680" s="4">
        <v>0.83450000000000002</v>
      </c>
      <c r="L680" s="4">
        <v>11.2026</v>
      </c>
      <c r="M680" s="4">
        <v>2.3380999999999998</v>
      </c>
      <c r="N680" s="4">
        <v>25.664000000000001</v>
      </c>
      <c r="O680" s="4">
        <v>3.0739999999999998</v>
      </c>
      <c r="P680" s="4">
        <v>28.7</v>
      </c>
      <c r="Q680" s="4">
        <v>19.9922</v>
      </c>
      <c r="R680" s="4">
        <v>2.3946000000000001</v>
      </c>
      <c r="S680" s="4">
        <v>22.4</v>
      </c>
      <c r="T680" s="4">
        <v>139.73519999999999</v>
      </c>
      <c r="W680" s="4">
        <v>0</v>
      </c>
      <c r="X680" s="4">
        <v>0</v>
      </c>
      <c r="Y680" s="4">
        <v>11.1</v>
      </c>
      <c r="Z680" s="4">
        <v>866</v>
      </c>
      <c r="AA680" s="4">
        <v>879</v>
      </c>
      <c r="AB680" s="4">
        <v>838</v>
      </c>
      <c r="AC680" s="4">
        <v>92</v>
      </c>
      <c r="AD680" s="4">
        <v>14.64</v>
      </c>
      <c r="AE680" s="4">
        <v>0.34</v>
      </c>
      <c r="AF680" s="4">
        <v>991</v>
      </c>
      <c r="AG680" s="4">
        <v>-7</v>
      </c>
      <c r="AH680" s="4">
        <v>7</v>
      </c>
      <c r="AI680" s="4">
        <v>27</v>
      </c>
      <c r="AJ680" s="4">
        <v>135</v>
      </c>
      <c r="AK680" s="4">
        <v>135.80000000000001</v>
      </c>
      <c r="AL680" s="4">
        <v>4.3</v>
      </c>
      <c r="AM680" s="4">
        <v>142</v>
      </c>
      <c r="AN680" s="4" t="s">
        <v>155</v>
      </c>
      <c r="AO680" s="4">
        <v>2</v>
      </c>
      <c r="AP680" s="4">
        <v>0.83831018518518519</v>
      </c>
      <c r="AQ680" s="4">
        <v>47.160874</v>
      </c>
      <c r="AR680" s="4">
        <v>-88.490718999999999</v>
      </c>
      <c r="AS680" s="4">
        <v>313.89999999999998</v>
      </c>
      <c r="AT680" s="4">
        <v>31.4</v>
      </c>
      <c r="AU680" s="4">
        <v>12</v>
      </c>
      <c r="AV680" s="4">
        <v>9</v>
      </c>
      <c r="AW680" s="4" t="s">
        <v>448</v>
      </c>
      <c r="AX680" s="4">
        <v>1.3708</v>
      </c>
      <c r="AY680" s="4">
        <v>1.6708000000000001</v>
      </c>
      <c r="AZ680" s="4">
        <v>2.2416</v>
      </c>
      <c r="BA680" s="4">
        <v>11.154</v>
      </c>
      <c r="BB680" s="4">
        <v>10.23</v>
      </c>
      <c r="BC680" s="4">
        <v>0.92</v>
      </c>
      <c r="BD680" s="4">
        <v>19.826000000000001</v>
      </c>
      <c r="BE680" s="4">
        <v>1998.663</v>
      </c>
      <c r="BF680" s="4">
        <v>265.495</v>
      </c>
      <c r="BG680" s="4">
        <v>0.47899999999999998</v>
      </c>
      <c r="BH680" s="4">
        <v>5.7000000000000002E-2</v>
      </c>
      <c r="BI680" s="4">
        <v>0.53700000000000003</v>
      </c>
      <c r="BJ680" s="4">
        <v>0.374</v>
      </c>
      <c r="BK680" s="4">
        <v>4.4999999999999998E-2</v>
      </c>
      <c r="BL680" s="4">
        <v>0.41799999999999998</v>
      </c>
      <c r="BM680" s="4">
        <v>1.0337000000000001</v>
      </c>
      <c r="BQ680" s="4">
        <v>0</v>
      </c>
      <c r="BR680" s="4">
        <v>0.153587</v>
      </c>
      <c r="BS680" s="4">
        <v>-5</v>
      </c>
      <c r="BT680" s="4">
        <v>5.7229999999999998E-3</v>
      </c>
      <c r="BU680" s="4">
        <v>3.753282</v>
      </c>
      <c r="BV680" s="4">
        <v>0.115605</v>
      </c>
    </row>
    <row r="681" spans="1:74" x14ac:dyDescent="0.25">
      <c r="A681" s="4">
        <v>42804</v>
      </c>
      <c r="B681" s="3">
        <v>0.63002559027777771</v>
      </c>
      <c r="C681" s="4">
        <v>13.752000000000001</v>
      </c>
      <c r="D681" s="4">
        <v>2.1572</v>
      </c>
      <c r="E681" s="4">
        <v>21572.323718</v>
      </c>
      <c r="F681" s="4">
        <v>26.7</v>
      </c>
      <c r="G681" s="4">
        <v>4.2</v>
      </c>
      <c r="H681" s="4">
        <v>70.2</v>
      </c>
      <c r="J681" s="4">
        <v>0</v>
      </c>
      <c r="K681" s="4">
        <v>0.83850000000000002</v>
      </c>
      <c r="L681" s="4">
        <v>11.5307</v>
      </c>
      <c r="M681" s="4">
        <v>1.8088</v>
      </c>
      <c r="N681" s="4">
        <v>22.388500000000001</v>
      </c>
      <c r="O681" s="4">
        <v>3.4986999999999999</v>
      </c>
      <c r="P681" s="4">
        <v>25.9</v>
      </c>
      <c r="Q681" s="4">
        <v>17.4406</v>
      </c>
      <c r="R681" s="4">
        <v>2.7254999999999998</v>
      </c>
      <c r="S681" s="4">
        <v>20.2</v>
      </c>
      <c r="T681" s="4">
        <v>70.2</v>
      </c>
      <c r="W681" s="4">
        <v>0</v>
      </c>
      <c r="X681" s="4">
        <v>0</v>
      </c>
      <c r="Y681" s="4">
        <v>11.1</v>
      </c>
      <c r="Z681" s="4">
        <v>866</v>
      </c>
      <c r="AA681" s="4">
        <v>879</v>
      </c>
      <c r="AB681" s="4">
        <v>837</v>
      </c>
      <c r="AC681" s="4">
        <v>92</v>
      </c>
      <c r="AD681" s="4">
        <v>14.64</v>
      </c>
      <c r="AE681" s="4">
        <v>0.34</v>
      </c>
      <c r="AF681" s="4">
        <v>991</v>
      </c>
      <c r="AG681" s="4">
        <v>-7</v>
      </c>
      <c r="AH681" s="4">
        <v>7</v>
      </c>
      <c r="AI681" s="4">
        <v>27</v>
      </c>
      <c r="AJ681" s="4">
        <v>135.30000000000001</v>
      </c>
      <c r="AK681" s="4">
        <v>138.30000000000001</v>
      </c>
      <c r="AL681" s="4">
        <v>4.3</v>
      </c>
      <c r="AM681" s="4">
        <v>142</v>
      </c>
      <c r="AN681" s="4" t="s">
        <v>155</v>
      </c>
      <c r="AO681" s="4">
        <v>2</v>
      </c>
      <c r="AP681" s="4">
        <v>0.83832175925925922</v>
      </c>
      <c r="AQ681" s="4">
        <v>47.160763000000003</v>
      </c>
      <c r="AR681" s="4">
        <v>-88.490660000000005</v>
      </c>
      <c r="AS681" s="4">
        <v>313.7</v>
      </c>
      <c r="AT681" s="4">
        <v>29.6</v>
      </c>
      <c r="AU681" s="4">
        <v>12</v>
      </c>
      <c r="AV681" s="4">
        <v>9</v>
      </c>
      <c r="AW681" s="4" t="s">
        <v>448</v>
      </c>
      <c r="AX681" s="4">
        <v>1.4</v>
      </c>
      <c r="AY681" s="4">
        <v>1.7</v>
      </c>
      <c r="AZ681" s="4">
        <v>2.2999999999999998</v>
      </c>
      <c r="BA681" s="4">
        <v>11.154</v>
      </c>
      <c r="BB681" s="4">
        <v>10.5</v>
      </c>
      <c r="BC681" s="4">
        <v>0.94</v>
      </c>
      <c r="BD681" s="4">
        <v>19.265999999999998</v>
      </c>
      <c r="BE681" s="4">
        <v>2089.3980000000001</v>
      </c>
      <c r="BF681" s="4">
        <v>208.60499999999999</v>
      </c>
      <c r="BG681" s="4">
        <v>0.42499999999999999</v>
      </c>
      <c r="BH681" s="4">
        <v>6.6000000000000003E-2</v>
      </c>
      <c r="BI681" s="4">
        <v>0.49099999999999999</v>
      </c>
      <c r="BJ681" s="4">
        <v>0.33100000000000002</v>
      </c>
      <c r="BK681" s="4">
        <v>5.1999999999999998E-2</v>
      </c>
      <c r="BL681" s="4">
        <v>0.38300000000000001</v>
      </c>
      <c r="BM681" s="4">
        <v>0.52739999999999998</v>
      </c>
      <c r="BQ681" s="4">
        <v>0</v>
      </c>
      <c r="BR681" s="4">
        <v>0.169352</v>
      </c>
      <c r="BS681" s="4">
        <v>-5</v>
      </c>
      <c r="BT681" s="4">
        <v>5.5539999999999999E-3</v>
      </c>
      <c r="BU681" s="4">
        <v>4.1385399999999999</v>
      </c>
      <c r="BV681" s="4">
        <v>0.112191</v>
      </c>
    </row>
    <row r="682" spans="1:74" x14ac:dyDescent="0.25">
      <c r="A682" s="4">
        <v>42804</v>
      </c>
      <c r="B682" s="3">
        <v>0.63003716435185186</v>
      </c>
      <c r="C682" s="4">
        <v>13.712</v>
      </c>
      <c r="D682" s="4">
        <v>2.1396000000000002</v>
      </c>
      <c r="E682" s="4">
        <v>21396.041667000001</v>
      </c>
      <c r="F682" s="4">
        <v>26.1</v>
      </c>
      <c r="G682" s="4">
        <v>19.8</v>
      </c>
      <c r="H682" s="4">
        <v>80.7</v>
      </c>
      <c r="J682" s="4">
        <v>0</v>
      </c>
      <c r="K682" s="4">
        <v>0.83909999999999996</v>
      </c>
      <c r="L682" s="4">
        <v>11.505100000000001</v>
      </c>
      <c r="M682" s="4">
        <v>1.7952999999999999</v>
      </c>
      <c r="N682" s="4">
        <v>21.918500000000002</v>
      </c>
      <c r="O682" s="4">
        <v>16.613700000000001</v>
      </c>
      <c r="P682" s="4">
        <v>38.5</v>
      </c>
      <c r="Q682" s="4">
        <v>17.0745</v>
      </c>
      <c r="R682" s="4">
        <v>12.942</v>
      </c>
      <c r="S682" s="4">
        <v>30</v>
      </c>
      <c r="T682" s="4">
        <v>80.708100000000002</v>
      </c>
      <c r="W682" s="4">
        <v>0</v>
      </c>
      <c r="X682" s="4">
        <v>0</v>
      </c>
      <c r="Y682" s="4">
        <v>11.5</v>
      </c>
      <c r="Z682" s="4">
        <v>863</v>
      </c>
      <c r="AA682" s="4">
        <v>876</v>
      </c>
      <c r="AB682" s="4">
        <v>835</v>
      </c>
      <c r="AC682" s="4">
        <v>92</v>
      </c>
      <c r="AD682" s="4">
        <v>14.64</v>
      </c>
      <c r="AE682" s="4">
        <v>0.34</v>
      </c>
      <c r="AF682" s="4">
        <v>991</v>
      </c>
      <c r="AG682" s="4">
        <v>-7</v>
      </c>
      <c r="AH682" s="4">
        <v>7</v>
      </c>
      <c r="AI682" s="4">
        <v>27</v>
      </c>
      <c r="AJ682" s="4">
        <v>136</v>
      </c>
      <c r="AK682" s="4">
        <v>138.69999999999999</v>
      </c>
      <c r="AL682" s="4">
        <v>4.5</v>
      </c>
      <c r="AM682" s="4">
        <v>142</v>
      </c>
      <c r="AN682" s="4" t="s">
        <v>155</v>
      </c>
      <c r="AO682" s="4">
        <v>2</v>
      </c>
      <c r="AP682" s="4">
        <v>0.83833333333333337</v>
      </c>
      <c r="AQ682" s="4">
        <v>47.160657</v>
      </c>
      <c r="AR682" s="4">
        <v>-88.490656999999999</v>
      </c>
      <c r="AS682" s="4">
        <v>313.3</v>
      </c>
      <c r="AT682" s="4">
        <v>27.6</v>
      </c>
      <c r="AU682" s="4">
        <v>12</v>
      </c>
      <c r="AV682" s="4">
        <v>9</v>
      </c>
      <c r="AW682" s="4" t="s">
        <v>448</v>
      </c>
      <c r="AX682" s="4">
        <v>1.6124000000000001</v>
      </c>
      <c r="AY682" s="4">
        <v>1.9832000000000001</v>
      </c>
      <c r="AZ682" s="4">
        <v>2.5832000000000002</v>
      </c>
      <c r="BA682" s="4">
        <v>11.154</v>
      </c>
      <c r="BB682" s="4">
        <v>10.53</v>
      </c>
      <c r="BC682" s="4">
        <v>0.94</v>
      </c>
      <c r="BD682" s="4">
        <v>19.178999999999998</v>
      </c>
      <c r="BE682" s="4">
        <v>2090.7339999999999</v>
      </c>
      <c r="BF682" s="4">
        <v>207.64400000000001</v>
      </c>
      <c r="BG682" s="4">
        <v>0.41699999999999998</v>
      </c>
      <c r="BH682" s="4">
        <v>0.316</v>
      </c>
      <c r="BI682" s="4">
        <v>0.73299999999999998</v>
      </c>
      <c r="BJ682" s="4">
        <v>0.32500000000000001</v>
      </c>
      <c r="BK682" s="4">
        <v>0.246</v>
      </c>
      <c r="BL682" s="4">
        <v>0.57099999999999995</v>
      </c>
      <c r="BM682" s="4">
        <v>0.60809999999999997</v>
      </c>
      <c r="BQ682" s="4">
        <v>0</v>
      </c>
      <c r="BR682" s="4">
        <v>0.161972</v>
      </c>
      <c r="BS682" s="4">
        <v>-5</v>
      </c>
      <c r="BT682" s="4">
        <v>7.0000000000000001E-3</v>
      </c>
      <c r="BU682" s="4">
        <v>3.9581909999999998</v>
      </c>
      <c r="BV682" s="4">
        <v>0.1414</v>
      </c>
    </row>
    <row r="683" spans="1:74" x14ac:dyDescent="0.25">
      <c r="A683" s="4">
        <v>42804</v>
      </c>
      <c r="B683" s="3">
        <v>0.6300487384259259</v>
      </c>
      <c r="C683" s="4">
        <v>13.638999999999999</v>
      </c>
      <c r="D683" s="4">
        <v>1.4835</v>
      </c>
      <c r="E683" s="4">
        <v>14835.2</v>
      </c>
      <c r="F683" s="4">
        <v>23.1</v>
      </c>
      <c r="G683" s="4">
        <v>19.8</v>
      </c>
      <c r="H683" s="4">
        <v>59.6</v>
      </c>
      <c r="J683" s="4">
        <v>0</v>
      </c>
      <c r="K683" s="4">
        <v>0.84660000000000002</v>
      </c>
      <c r="L683" s="4">
        <v>11.5474</v>
      </c>
      <c r="M683" s="4">
        <v>1.256</v>
      </c>
      <c r="N683" s="4">
        <v>19.548300000000001</v>
      </c>
      <c r="O683" s="4">
        <v>16.763400000000001</v>
      </c>
      <c r="P683" s="4">
        <v>36.299999999999997</v>
      </c>
      <c r="Q683" s="4">
        <v>15.2281</v>
      </c>
      <c r="R683" s="4">
        <v>13.0587</v>
      </c>
      <c r="S683" s="4">
        <v>28.3</v>
      </c>
      <c r="T683" s="4">
        <v>59.5929</v>
      </c>
      <c r="W683" s="4">
        <v>0</v>
      </c>
      <c r="X683" s="4">
        <v>0</v>
      </c>
      <c r="Y683" s="4">
        <v>11.6</v>
      </c>
      <c r="Z683" s="4">
        <v>862</v>
      </c>
      <c r="AA683" s="4">
        <v>872</v>
      </c>
      <c r="AB683" s="4">
        <v>837</v>
      </c>
      <c r="AC683" s="4">
        <v>92</v>
      </c>
      <c r="AD683" s="4">
        <v>14.64</v>
      </c>
      <c r="AE683" s="4">
        <v>0.34</v>
      </c>
      <c r="AF683" s="4">
        <v>991</v>
      </c>
      <c r="AG683" s="4">
        <v>-7</v>
      </c>
      <c r="AH683" s="4">
        <v>7</v>
      </c>
      <c r="AI683" s="4">
        <v>27</v>
      </c>
      <c r="AJ683" s="4">
        <v>136</v>
      </c>
      <c r="AK683" s="4">
        <v>138</v>
      </c>
      <c r="AL683" s="4">
        <v>4.7</v>
      </c>
      <c r="AM683" s="4">
        <v>142</v>
      </c>
      <c r="AN683" s="4" t="s">
        <v>155</v>
      </c>
      <c r="AO683" s="4">
        <v>2</v>
      </c>
      <c r="AP683" s="4">
        <v>0.8383449074074073</v>
      </c>
      <c r="AQ683" s="4">
        <v>47.160553</v>
      </c>
      <c r="AR683" s="4">
        <v>-88.490662</v>
      </c>
      <c r="AS683" s="4">
        <v>312.7</v>
      </c>
      <c r="AT683" s="4">
        <v>26.4</v>
      </c>
      <c r="AU683" s="4">
        <v>12</v>
      </c>
      <c r="AV683" s="4">
        <v>9</v>
      </c>
      <c r="AW683" s="4" t="s">
        <v>448</v>
      </c>
      <c r="AX683" s="4">
        <v>1.7707999999999999</v>
      </c>
      <c r="AY683" s="4">
        <v>2.1707999999999998</v>
      </c>
      <c r="AZ683" s="4">
        <v>2.8416000000000001</v>
      </c>
      <c r="BA683" s="4">
        <v>11.154</v>
      </c>
      <c r="BB683" s="4">
        <v>11.08</v>
      </c>
      <c r="BC683" s="4">
        <v>0.99</v>
      </c>
      <c r="BD683" s="4">
        <v>18.114000000000001</v>
      </c>
      <c r="BE683" s="4">
        <v>2180.453</v>
      </c>
      <c r="BF683" s="4">
        <v>150.94900000000001</v>
      </c>
      <c r="BG683" s="4">
        <v>0.38700000000000001</v>
      </c>
      <c r="BH683" s="4">
        <v>0.33100000000000002</v>
      </c>
      <c r="BI683" s="4">
        <v>0.71799999999999997</v>
      </c>
      <c r="BJ683" s="4">
        <v>0.30099999999999999</v>
      </c>
      <c r="BK683" s="4">
        <v>0.25800000000000001</v>
      </c>
      <c r="BL683" s="4">
        <v>0.55900000000000005</v>
      </c>
      <c r="BM683" s="4">
        <v>0.46660000000000001</v>
      </c>
      <c r="BQ683" s="4">
        <v>0</v>
      </c>
      <c r="BR683" s="4">
        <v>0.21376100000000001</v>
      </c>
      <c r="BS683" s="4">
        <v>-5</v>
      </c>
      <c r="BT683" s="4">
        <v>7.0000000000000001E-3</v>
      </c>
      <c r="BU683" s="4">
        <v>5.2237850000000003</v>
      </c>
      <c r="BV683" s="4">
        <v>0.1414</v>
      </c>
    </row>
    <row r="684" spans="1:74" x14ac:dyDescent="0.25">
      <c r="A684" s="4">
        <v>42804</v>
      </c>
      <c r="B684" s="3">
        <v>0.63006031250000005</v>
      </c>
      <c r="C684" s="4">
        <v>13.747999999999999</v>
      </c>
      <c r="D684" s="4">
        <v>0.81630000000000003</v>
      </c>
      <c r="E684" s="4">
        <v>8163.0650679999999</v>
      </c>
      <c r="F684" s="4">
        <v>20.2</v>
      </c>
      <c r="G684" s="4">
        <v>19.7</v>
      </c>
      <c r="H684" s="4">
        <v>60.6</v>
      </c>
      <c r="J684" s="4">
        <v>0</v>
      </c>
      <c r="K684" s="4">
        <v>0.85260000000000002</v>
      </c>
      <c r="L684" s="4">
        <v>11.721</v>
      </c>
      <c r="M684" s="4">
        <v>0.69589999999999996</v>
      </c>
      <c r="N684" s="4">
        <v>17.201899999999998</v>
      </c>
      <c r="O684" s="4">
        <v>16.7803</v>
      </c>
      <c r="P684" s="4">
        <v>34</v>
      </c>
      <c r="Q684" s="4">
        <v>13.4003</v>
      </c>
      <c r="R684" s="4">
        <v>13.071899999999999</v>
      </c>
      <c r="S684" s="4">
        <v>26.5</v>
      </c>
      <c r="T684" s="4">
        <v>60.6111</v>
      </c>
      <c r="W684" s="4">
        <v>0</v>
      </c>
      <c r="X684" s="4">
        <v>0</v>
      </c>
      <c r="Y684" s="4">
        <v>11.5</v>
      </c>
      <c r="Z684" s="4">
        <v>864</v>
      </c>
      <c r="AA684" s="4">
        <v>872</v>
      </c>
      <c r="AB684" s="4">
        <v>839</v>
      </c>
      <c r="AC684" s="4">
        <v>92</v>
      </c>
      <c r="AD684" s="4">
        <v>14.64</v>
      </c>
      <c r="AE684" s="4">
        <v>0.34</v>
      </c>
      <c r="AF684" s="4">
        <v>991</v>
      </c>
      <c r="AG684" s="4">
        <v>-7</v>
      </c>
      <c r="AH684" s="4">
        <v>7.2770000000000001</v>
      </c>
      <c r="AI684" s="4">
        <v>27</v>
      </c>
      <c r="AJ684" s="4">
        <v>136</v>
      </c>
      <c r="AK684" s="4">
        <v>138</v>
      </c>
      <c r="AL684" s="4">
        <v>4.7</v>
      </c>
      <c r="AM684" s="4">
        <v>142</v>
      </c>
      <c r="AN684" s="4" t="s">
        <v>155</v>
      </c>
      <c r="AO684" s="4">
        <v>2</v>
      </c>
      <c r="AP684" s="4">
        <v>0.83835648148148145</v>
      </c>
      <c r="AQ684" s="4">
        <v>47.160448000000002</v>
      </c>
      <c r="AR684" s="4">
        <v>-88.490656999999999</v>
      </c>
      <c r="AS684" s="4">
        <v>312.39999999999998</v>
      </c>
      <c r="AT684" s="4">
        <v>26.2</v>
      </c>
      <c r="AU684" s="4">
        <v>12</v>
      </c>
      <c r="AV684" s="4">
        <v>9</v>
      </c>
      <c r="AW684" s="4" t="s">
        <v>448</v>
      </c>
      <c r="AX684" s="4">
        <v>1.8</v>
      </c>
      <c r="AY684" s="4">
        <v>2.2000000000000002</v>
      </c>
      <c r="AZ684" s="4">
        <v>2.9</v>
      </c>
      <c r="BA684" s="4">
        <v>11.154</v>
      </c>
      <c r="BB684" s="4">
        <v>11.55</v>
      </c>
      <c r="BC684" s="4">
        <v>1.04</v>
      </c>
      <c r="BD684" s="4">
        <v>17.294</v>
      </c>
      <c r="BE684" s="4">
        <v>2282.306</v>
      </c>
      <c r="BF684" s="4">
        <v>86.25</v>
      </c>
      <c r="BG684" s="4">
        <v>0.35099999999999998</v>
      </c>
      <c r="BH684" s="4">
        <v>0.34200000000000003</v>
      </c>
      <c r="BI684" s="4">
        <v>0.69299999999999995</v>
      </c>
      <c r="BJ684" s="4">
        <v>0.27300000000000002</v>
      </c>
      <c r="BK684" s="4">
        <v>0.26700000000000002</v>
      </c>
      <c r="BL684" s="4">
        <v>0.54</v>
      </c>
      <c r="BM684" s="4">
        <v>0.4894</v>
      </c>
      <c r="BQ684" s="4">
        <v>0</v>
      </c>
      <c r="BR684" s="4">
        <v>0.29955900000000002</v>
      </c>
      <c r="BS684" s="4">
        <v>-5</v>
      </c>
      <c r="BT684" s="4">
        <v>7.2769999999999996E-3</v>
      </c>
      <c r="BU684" s="4">
        <v>7.3204729999999998</v>
      </c>
      <c r="BV684" s="4">
        <v>0.14699499999999999</v>
      </c>
    </row>
    <row r="685" spans="1:74" x14ac:dyDescent="0.25">
      <c r="A685" s="4">
        <v>42804</v>
      </c>
      <c r="B685" s="3">
        <v>0.63007188657407409</v>
      </c>
      <c r="C685" s="4">
        <v>14.016999999999999</v>
      </c>
      <c r="D685" s="4">
        <v>0.37980000000000003</v>
      </c>
      <c r="E685" s="4">
        <v>3797.8973110000002</v>
      </c>
      <c r="F685" s="4">
        <v>17.8</v>
      </c>
      <c r="G685" s="4">
        <v>14.6</v>
      </c>
      <c r="H685" s="4">
        <v>60.3</v>
      </c>
      <c r="J685" s="4">
        <v>0</v>
      </c>
      <c r="K685" s="4">
        <v>0.85470000000000002</v>
      </c>
      <c r="L685" s="4">
        <v>11.9808</v>
      </c>
      <c r="M685" s="4">
        <v>0.3246</v>
      </c>
      <c r="N685" s="4">
        <v>15.236800000000001</v>
      </c>
      <c r="O685" s="4">
        <v>12.464399999999999</v>
      </c>
      <c r="P685" s="4">
        <v>27.7</v>
      </c>
      <c r="Q685" s="4">
        <v>11.869400000000001</v>
      </c>
      <c r="R685" s="4">
        <v>9.7097999999999995</v>
      </c>
      <c r="S685" s="4">
        <v>21.6</v>
      </c>
      <c r="T685" s="4">
        <v>60.252400000000002</v>
      </c>
      <c r="W685" s="4">
        <v>0</v>
      </c>
      <c r="X685" s="4">
        <v>0</v>
      </c>
      <c r="Y685" s="4">
        <v>11.6</v>
      </c>
      <c r="Z685" s="4">
        <v>863</v>
      </c>
      <c r="AA685" s="4">
        <v>875</v>
      </c>
      <c r="AB685" s="4">
        <v>838</v>
      </c>
      <c r="AC685" s="4">
        <v>92</v>
      </c>
      <c r="AD685" s="4">
        <v>14.64</v>
      </c>
      <c r="AE685" s="4">
        <v>0.34</v>
      </c>
      <c r="AF685" s="4">
        <v>991</v>
      </c>
      <c r="AG685" s="4">
        <v>-7</v>
      </c>
      <c r="AH685" s="4">
        <v>8</v>
      </c>
      <c r="AI685" s="4">
        <v>27</v>
      </c>
      <c r="AJ685" s="4">
        <v>136</v>
      </c>
      <c r="AK685" s="4">
        <v>138</v>
      </c>
      <c r="AL685" s="4">
        <v>5</v>
      </c>
      <c r="AM685" s="4">
        <v>142</v>
      </c>
      <c r="AN685" s="4" t="s">
        <v>155</v>
      </c>
      <c r="AO685" s="4">
        <v>2</v>
      </c>
      <c r="AP685" s="4">
        <v>0.8383680555555556</v>
      </c>
      <c r="AQ685" s="4">
        <v>47.160350000000001</v>
      </c>
      <c r="AR685" s="4">
        <v>-88.490656999999999</v>
      </c>
      <c r="AS685" s="4">
        <v>312.2</v>
      </c>
      <c r="AT685" s="4">
        <v>25.4</v>
      </c>
      <c r="AU685" s="4">
        <v>12</v>
      </c>
      <c r="AV685" s="4">
        <v>9</v>
      </c>
      <c r="AW685" s="4" t="s">
        <v>448</v>
      </c>
      <c r="AX685" s="4">
        <v>1.870771</v>
      </c>
      <c r="AY685" s="4">
        <v>1.350751</v>
      </c>
      <c r="AZ685" s="4">
        <v>2.9</v>
      </c>
      <c r="BA685" s="4">
        <v>11.154</v>
      </c>
      <c r="BB685" s="4">
        <v>11.73</v>
      </c>
      <c r="BC685" s="4">
        <v>1.05</v>
      </c>
      <c r="BD685" s="4">
        <v>16.994</v>
      </c>
      <c r="BE685" s="4">
        <v>2354.1149999999998</v>
      </c>
      <c r="BF685" s="4">
        <v>40.597000000000001</v>
      </c>
      <c r="BG685" s="4">
        <v>0.314</v>
      </c>
      <c r="BH685" s="4">
        <v>0.25600000000000001</v>
      </c>
      <c r="BI685" s="4">
        <v>0.56999999999999995</v>
      </c>
      <c r="BJ685" s="4">
        <v>0.24399999999999999</v>
      </c>
      <c r="BK685" s="4">
        <v>0.2</v>
      </c>
      <c r="BL685" s="4">
        <v>0.44400000000000001</v>
      </c>
      <c r="BM685" s="4">
        <v>0.4909</v>
      </c>
      <c r="BQ685" s="4">
        <v>0</v>
      </c>
      <c r="BR685" s="4">
        <v>0.35963400000000001</v>
      </c>
      <c r="BS685" s="4">
        <v>-5</v>
      </c>
      <c r="BT685" s="4">
        <v>7.7229999999999998E-3</v>
      </c>
      <c r="BU685" s="4">
        <v>8.7885559999999998</v>
      </c>
      <c r="BV685" s="4">
        <v>0.156005</v>
      </c>
    </row>
    <row r="686" spans="1:74" x14ac:dyDescent="0.25">
      <c r="A686" s="4">
        <v>42804</v>
      </c>
      <c r="B686" s="3">
        <v>0.63008346064814813</v>
      </c>
      <c r="C686" s="4">
        <v>14.231</v>
      </c>
      <c r="D686" s="4">
        <v>0.1714</v>
      </c>
      <c r="E686" s="4">
        <v>1713.658537</v>
      </c>
      <c r="F686" s="4">
        <v>16.7</v>
      </c>
      <c r="G686" s="4">
        <v>14.5</v>
      </c>
      <c r="H686" s="4">
        <v>20.7</v>
      </c>
      <c r="J686" s="4">
        <v>0</v>
      </c>
      <c r="K686" s="4">
        <v>0.85509999999999997</v>
      </c>
      <c r="L686" s="4">
        <v>12.168799999999999</v>
      </c>
      <c r="M686" s="4">
        <v>0.14649999999999999</v>
      </c>
      <c r="N686" s="4">
        <v>14.2797</v>
      </c>
      <c r="O686" s="4">
        <v>12.3986</v>
      </c>
      <c r="P686" s="4">
        <v>26.7</v>
      </c>
      <c r="Q686" s="4">
        <v>11.123699999999999</v>
      </c>
      <c r="R686" s="4">
        <v>9.6583000000000006</v>
      </c>
      <c r="S686" s="4">
        <v>20.8</v>
      </c>
      <c r="T686" s="4">
        <v>20.708400000000001</v>
      </c>
      <c r="W686" s="4">
        <v>0</v>
      </c>
      <c r="X686" s="4">
        <v>0</v>
      </c>
      <c r="Y686" s="4">
        <v>11.7</v>
      </c>
      <c r="Z686" s="4">
        <v>861</v>
      </c>
      <c r="AA686" s="4">
        <v>875</v>
      </c>
      <c r="AB686" s="4">
        <v>835</v>
      </c>
      <c r="AC686" s="4">
        <v>92</v>
      </c>
      <c r="AD686" s="4">
        <v>14.63</v>
      </c>
      <c r="AE686" s="4">
        <v>0.34</v>
      </c>
      <c r="AF686" s="4">
        <v>991</v>
      </c>
      <c r="AG686" s="4">
        <v>-7</v>
      </c>
      <c r="AH686" s="4">
        <v>8</v>
      </c>
      <c r="AI686" s="4">
        <v>27</v>
      </c>
      <c r="AJ686" s="4">
        <v>136</v>
      </c>
      <c r="AK686" s="4">
        <v>138.30000000000001</v>
      </c>
      <c r="AL686" s="4">
        <v>5.2</v>
      </c>
      <c r="AM686" s="4">
        <v>142</v>
      </c>
      <c r="AN686" s="4" t="s">
        <v>155</v>
      </c>
      <c r="AO686" s="4">
        <v>2</v>
      </c>
      <c r="AP686" s="4">
        <v>0.83837962962962964</v>
      </c>
      <c r="AQ686" s="4">
        <v>47.160249999999998</v>
      </c>
      <c r="AR686" s="4">
        <v>-88.490654000000006</v>
      </c>
      <c r="AS686" s="4">
        <v>312.10000000000002</v>
      </c>
      <c r="AT686" s="4">
        <v>25.4</v>
      </c>
      <c r="AU686" s="4">
        <v>12</v>
      </c>
      <c r="AV686" s="4">
        <v>8</v>
      </c>
      <c r="AW686" s="4" t="s">
        <v>446</v>
      </c>
      <c r="AX686" s="4">
        <v>1.9</v>
      </c>
      <c r="AY686" s="4">
        <v>1</v>
      </c>
      <c r="AZ686" s="4">
        <v>2.4752000000000001</v>
      </c>
      <c r="BA686" s="4">
        <v>11.154</v>
      </c>
      <c r="BB686" s="4">
        <v>11.75</v>
      </c>
      <c r="BC686" s="4">
        <v>1.05</v>
      </c>
      <c r="BD686" s="4">
        <v>16.949000000000002</v>
      </c>
      <c r="BE686" s="4">
        <v>2389.9029999999998</v>
      </c>
      <c r="BF686" s="4">
        <v>18.315999999999999</v>
      </c>
      <c r="BG686" s="4">
        <v>0.29399999999999998</v>
      </c>
      <c r="BH686" s="4">
        <v>0.255</v>
      </c>
      <c r="BI686" s="4">
        <v>0.54900000000000004</v>
      </c>
      <c r="BJ686" s="4">
        <v>0.22900000000000001</v>
      </c>
      <c r="BK686" s="4">
        <v>0.19900000000000001</v>
      </c>
      <c r="BL686" s="4">
        <v>0.42699999999999999</v>
      </c>
      <c r="BM686" s="4">
        <v>0.1686</v>
      </c>
      <c r="BQ686" s="4">
        <v>0</v>
      </c>
      <c r="BR686" s="4">
        <v>0.38639899999999999</v>
      </c>
      <c r="BS686" s="4">
        <v>-5</v>
      </c>
      <c r="BT686" s="4">
        <v>7.0000000000000001E-3</v>
      </c>
      <c r="BU686" s="4">
        <v>9.4426260000000006</v>
      </c>
      <c r="BV686" s="4">
        <v>0.1414</v>
      </c>
    </row>
    <row r="687" spans="1:74" x14ac:dyDescent="0.25">
      <c r="A687" s="4">
        <v>42804</v>
      </c>
      <c r="B687" s="3">
        <v>0.63009503472222217</v>
      </c>
      <c r="C687" s="4">
        <v>14.47</v>
      </c>
      <c r="D687" s="4">
        <v>8.2199999999999995E-2</v>
      </c>
      <c r="E687" s="4">
        <v>821.79966000000002</v>
      </c>
      <c r="F687" s="4">
        <v>16.7</v>
      </c>
      <c r="G687" s="4">
        <v>14.3</v>
      </c>
      <c r="H687" s="4">
        <v>40.6</v>
      </c>
      <c r="J687" s="4">
        <v>0</v>
      </c>
      <c r="K687" s="4">
        <v>0.8538</v>
      </c>
      <c r="L687" s="4">
        <v>12.355</v>
      </c>
      <c r="M687" s="4">
        <v>7.0199999999999999E-2</v>
      </c>
      <c r="N687" s="4">
        <v>14.2585</v>
      </c>
      <c r="O687" s="4">
        <v>12.194800000000001</v>
      </c>
      <c r="P687" s="4">
        <v>26.5</v>
      </c>
      <c r="Q687" s="4">
        <v>11.1068</v>
      </c>
      <c r="R687" s="4">
        <v>9.4992000000000001</v>
      </c>
      <c r="S687" s="4">
        <v>20.6</v>
      </c>
      <c r="T687" s="4">
        <v>40.593600000000002</v>
      </c>
      <c r="W687" s="4">
        <v>0</v>
      </c>
      <c r="X687" s="4">
        <v>0</v>
      </c>
      <c r="Y687" s="4">
        <v>11.8</v>
      </c>
      <c r="Z687" s="4">
        <v>861</v>
      </c>
      <c r="AA687" s="4">
        <v>875</v>
      </c>
      <c r="AB687" s="4">
        <v>833</v>
      </c>
      <c r="AC687" s="4">
        <v>92</v>
      </c>
      <c r="AD687" s="4">
        <v>14.62</v>
      </c>
      <c r="AE687" s="4">
        <v>0.34</v>
      </c>
      <c r="AF687" s="4">
        <v>992</v>
      </c>
      <c r="AG687" s="4">
        <v>-7</v>
      </c>
      <c r="AH687" s="4">
        <v>8</v>
      </c>
      <c r="AI687" s="4">
        <v>27</v>
      </c>
      <c r="AJ687" s="4">
        <v>136</v>
      </c>
      <c r="AK687" s="4">
        <v>139</v>
      </c>
      <c r="AL687" s="4">
        <v>5.0999999999999996</v>
      </c>
      <c r="AM687" s="4">
        <v>142</v>
      </c>
      <c r="AN687" s="4" t="s">
        <v>155</v>
      </c>
      <c r="AO687" s="4">
        <v>2</v>
      </c>
      <c r="AP687" s="4">
        <v>0.83839120370370368</v>
      </c>
      <c r="AQ687" s="4">
        <v>47.160139999999998</v>
      </c>
      <c r="AR687" s="4">
        <v>-88.490645999999998</v>
      </c>
      <c r="AS687" s="4">
        <v>312</v>
      </c>
      <c r="AT687" s="4">
        <v>27.1</v>
      </c>
      <c r="AU687" s="4">
        <v>12</v>
      </c>
      <c r="AV687" s="4">
        <v>6</v>
      </c>
      <c r="AW687" s="4" t="s">
        <v>450</v>
      </c>
      <c r="AX687" s="4">
        <v>2.0415999999999999</v>
      </c>
      <c r="AY687" s="4">
        <v>1.3540000000000001</v>
      </c>
      <c r="AZ687" s="4">
        <v>2.6539999999999999</v>
      </c>
      <c r="BA687" s="4">
        <v>11.154</v>
      </c>
      <c r="BB687" s="4">
        <v>11.65</v>
      </c>
      <c r="BC687" s="4">
        <v>1.04</v>
      </c>
      <c r="BD687" s="4">
        <v>17.123000000000001</v>
      </c>
      <c r="BE687" s="4">
        <v>2404.5740000000001</v>
      </c>
      <c r="BF687" s="4">
        <v>8.6920000000000002</v>
      </c>
      <c r="BG687" s="4">
        <v>0.29099999999999998</v>
      </c>
      <c r="BH687" s="4">
        <v>0.249</v>
      </c>
      <c r="BI687" s="4">
        <v>0.53900000000000003</v>
      </c>
      <c r="BJ687" s="4">
        <v>0.22600000000000001</v>
      </c>
      <c r="BK687" s="4">
        <v>0.19400000000000001</v>
      </c>
      <c r="BL687" s="4">
        <v>0.42</v>
      </c>
      <c r="BM687" s="4">
        <v>0.3276</v>
      </c>
      <c r="BQ687" s="4">
        <v>0</v>
      </c>
      <c r="BR687" s="4">
        <v>0.39140399999999997</v>
      </c>
      <c r="BS687" s="4">
        <v>-5</v>
      </c>
      <c r="BT687" s="4">
        <v>7.0000000000000001E-3</v>
      </c>
      <c r="BU687" s="4">
        <v>9.5649359999999994</v>
      </c>
      <c r="BV687" s="4">
        <v>0.1414</v>
      </c>
    </row>
    <row r="688" spans="1:74" x14ac:dyDescent="0.25">
      <c r="A688" s="4">
        <v>42804</v>
      </c>
      <c r="B688" s="3">
        <v>0.63010660879629632</v>
      </c>
      <c r="C688" s="4">
        <v>14.54</v>
      </c>
      <c r="D688" s="4">
        <v>5.16E-2</v>
      </c>
      <c r="E688" s="4">
        <v>516.19694400000003</v>
      </c>
      <c r="F688" s="4">
        <v>23.9</v>
      </c>
      <c r="G688" s="4">
        <v>14.3</v>
      </c>
      <c r="H688" s="4">
        <v>19.2</v>
      </c>
      <c r="J688" s="4">
        <v>0</v>
      </c>
      <c r="K688" s="4">
        <v>0.85350000000000004</v>
      </c>
      <c r="L688" s="4">
        <v>12.410299999999999</v>
      </c>
      <c r="M688" s="4">
        <v>4.41E-2</v>
      </c>
      <c r="N688" s="4">
        <v>20.4392</v>
      </c>
      <c r="O688" s="4">
        <v>12.179600000000001</v>
      </c>
      <c r="P688" s="4">
        <v>32.6</v>
      </c>
      <c r="Q688" s="4">
        <v>15.9213</v>
      </c>
      <c r="R688" s="4">
        <v>9.4873999999999992</v>
      </c>
      <c r="S688" s="4">
        <v>25.4</v>
      </c>
      <c r="T688" s="4">
        <v>19.153500000000001</v>
      </c>
      <c r="W688" s="4">
        <v>0</v>
      </c>
      <c r="X688" s="4">
        <v>0</v>
      </c>
      <c r="Y688" s="4">
        <v>11.9</v>
      </c>
      <c r="Z688" s="4">
        <v>861</v>
      </c>
      <c r="AA688" s="4">
        <v>876</v>
      </c>
      <c r="AB688" s="4">
        <v>833</v>
      </c>
      <c r="AC688" s="4">
        <v>92</v>
      </c>
      <c r="AD688" s="4">
        <v>14.62</v>
      </c>
      <c r="AE688" s="4">
        <v>0.34</v>
      </c>
      <c r="AF688" s="4">
        <v>992</v>
      </c>
      <c r="AG688" s="4">
        <v>-7</v>
      </c>
      <c r="AH688" s="4">
        <v>8</v>
      </c>
      <c r="AI688" s="4">
        <v>27</v>
      </c>
      <c r="AJ688" s="4">
        <v>136.30000000000001</v>
      </c>
      <c r="AK688" s="4">
        <v>139</v>
      </c>
      <c r="AL688" s="4">
        <v>5.0999999999999996</v>
      </c>
      <c r="AM688" s="4">
        <v>142</v>
      </c>
      <c r="AN688" s="4" t="s">
        <v>155</v>
      </c>
      <c r="AO688" s="4">
        <v>2</v>
      </c>
      <c r="AP688" s="4">
        <v>0.83840277777777772</v>
      </c>
      <c r="AQ688" s="4">
        <v>47.160023000000002</v>
      </c>
      <c r="AR688" s="4">
        <v>-88.490622000000002</v>
      </c>
      <c r="AS688" s="4">
        <v>311.7</v>
      </c>
      <c r="AT688" s="4">
        <v>29.5</v>
      </c>
      <c r="AU688" s="4">
        <v>12</v>
      </c>
      <c r="AV688" s="4">
        <v>6</v>
      </c>
      <c r="AW688" s="4" t="s">
        <v>450</v>
      </c>
      <c r="AX688" s="4">
        <v>2.1707999999999998</v>
      </c>
      <c r="AY688" s="4">
        <v>1.5708</v>
      </c>
      <c r="AZ688" s="4">
        <v>2.8708</v>
      </c>
      <c r="BA688" s="4">
        <v>11.154</v>
      </c>
      <c r="BB688" s="4">
        <v>11.62</v>
      </c>
      <c r="BC688" s="4">
        <v>1.04</v>
      </c>
      <c r="BD688" s="4">
        <v>17.16</v>
      </c>
      <c r="BE688" s="4">
        <v>2410.076</v>
      </c>
      <c r="BF688" s="4">
        <v>5.4459999999999997</v>
      </c>
      <c r="BG688" s="4">
        <v>0.41599999999999998</v>
      </c>
      <c r="BH688" s="4">
        <v>0.248</v>
      </c>
      <c r="BI688" s="4">
        <v>0.66300000000000003</v>
      </c>
      <c r="BJ688" s="4">
        <v>0.32400000000000001</v>
      </c>
      <c r="BK688" s="4">
        <v>0.193</v>
      </c>
      <c r="BL688" s="4">
        <v>0.51700000000000002</v>
      </c>
      <c r="BM688" s="4">
        <v>0.1542</v>
      </c>
      <c r="BQ688" s="4">
        <v>0</v>
      </c>
      <c r="BR688" s="4">
        <v>0.42734</v>
      </c>
      <c r="BS688" s="4">
        <v>-5</v>
      </c>
      <c r="BT688" s="4">
        <v>7.0000000000000001E-3</v>
      </c>
      <c r="BU688" s="4">
        <v>10.443113</v>
      </c>
      <c r="BV688" s="4">
        <v>0.1414</v>
      </c>
    </row>
    <row r="689" spans="1:74" x14ac:dyDescent="0.25">
      <c r="A689" s="4">
        <v>42804</v>
      </c>
      <c r="B689" s="3">
        <v>0.63011818287037036</v>
      </c>
      <c r="C689" s="4">
        <v>14.54</v>
      </c>
      <c r="D689" s="4">
        <v>3.73E-2</v>
      </c>
      <c r="E689" s="4">
        <v>372.67226900000003</v>
      </c>
      <c r="F689" s="4">
        <v>41.4</v>
      </c>
      <c r="G689" s="4">
        <v>23.9</v>
      </c>
      <c r="H689" s="4">
        <v>10.4</v>
      </c>
      <c r="J689" s="4">
        <v>0</v>
      </c>
      <c r="K689" s="4">
        <v>0.85370000000000001</v>
      </c>
      <c r="L689" s="4">
        <v>12.412699999999999</v>
      </c>
      <c r="M689" s="4">
        <v>3.1800000000000002E-2</v>
      </c>
      <c r="N689" s="4">
        <v>35.304099999999998</v>
      </c>
      <c r="O689" s="4">
        <v>20.403300000000002</v>
      </c>
      <c r="P689" s="4">
        <v>55.7</v>
      </c>
      <c r="Q689" s="4">
        <v>27.500299999999999</v>
      </c>
      <c r="R689" s="4">
        <v>15.8932</v>
      </c>
      <c r="S689" s="4">
        <v>43.4</v>
      </c>
      <c r="T689" s="4">
        <v>10.373799999999999</v>
      </c>
      <c r="W689" s="4">
        <v>0</v>
      </c>
      <c r="X689" s="4">
        <v>0</v>
      </c>
      <c r="Y689" s="4">
        <v>11.8</v>
      </c>
      <c r="Z689" s="4">
        <v>861</v>
      </c>
      <c r="AA689" s="4">
        <v>876</v>
      </c>
      <c r="AB689" s="4">
        <v>834</v>
      </c>
      <c r="AC689" s="4">
        <v>92</v>
      </c>
      <c r="AD689" s="4">
        <v>14.62</v>
      </c>
      <c r="AE689" s="4">
        <v>0.34</v>
      </c>
      <c r="AF689" s="4">
        <v>992</v>
      </c>
      <c r="AG689" s="4">
        <v>-7</v>
      </c>
      <c r="AH689" s="4">
        <v>8</v>
      </c>
      <c r="AI689" s="4">
        <v>27</v>
      </c>
      <c r="AJ689" s="4">
        <v>136.69999999999999</v>
      </c>
      <c r="AK689" s="4">
        <v>138.4</v>
      </c>
      <c r="AL689" s="4">
        <v>5.0999999999999996</v>
      </c>
      <c r="AM689" s="4">
        <v>142</v>
      </c>
      <c r="AN689" s="4" t="s">
        <v>155</v>
      </c>
      <c r="AO689" s="4">
        <v>2</v>
      </c>
      <c r="AP689" s="4">
        <v>0.83841435185185187</v>
      </c>
      <c r="AQ689" s="4">
        <v>47.159903999999997</v>
      </c>
      <c r="AR689" s="4">
        <v>-88.490575000000007</v>
      </c>
      <c r="AS689" s="4">
        <v>311</v>
      </c>
      <c r="AT689" s="4">
        <v>30.8</v>
      </c>
      <c r="AU689" s="4">
        <v>12</v>
      </c>
      <c r="AV689" s="4">
        <v>6</v>
      </c>
      <c r="AW689" s="4" t="s">
        <v>450</v>
      </c>
      <c r="AX689" s="4">
        <v>2.2000000000000002</v>
      </c>
      <c r="AY689" s="4">
        <v>1.8124</v>
      </c>
      <c r="AZ689" s="4">
        <v>3.0415999999999999</v>
      </c>
      <c r="BA689" s="4">
        <v>11.154</v>
      </c>
      <c r="BB689" s="4">
        <v>11.64</v>
      </c>
      <c r="BC689" s="4">
        <v>1.04</v>
      </c>
      <c r="BD689" s="4">
        <v>17.138000000000002</v>
      </c>
      <c r="BE689" s="4">
        <v>2412.6260000000002</v>
      </c>
      <c r="BF689" s="4">
        <v>3.9359999999999999</v>
      </c>
      <c r="BG689" s="4">
        <v>0.71899999999999997</v>
      </c>
      <c r="BH689" s="4">
        <v>0.41499999999999998</v>
      </c>
      <c r="BI689" s="4">
        <v>1.1339999999999999</v>
      </c>
      <c r="BJ689" s="4">
        <v>0.56000000000000005</v>
      </c>
      <c r="BK689" s="4">
        <v>0.32300000000000001</v>
      </c>
      <c r="BL689" s="4">
        <v>0.88300000000000001</v>
      </c>
      <c r="BM689" s="4">
        <v>8.3599999999999994E-2</v>
      </c>
      <c r="BQ689" s="4">
        <v>0</v>
      </c>
      <c r="BR689" s="4">
        <v>0.41858000000000001</v>
      </c>
      <c r="BS689" s="4">
        <v>-5</v>
      </c>
      <c r="BT689" s="4">
        <v>6.7239999999999999E-3</v>
      </c>
      <c r="BU689" s="4">
        <v>10.229039</v>
      </c>
      <c r="BV689" s="4">
        <v>0.135819</v>
      </c>
    </row>
    <row r="690" spans="1:74" x14ac:dyDescent="0.25">
      <c r="A690" s="4">
        <v>42804</v>
      </c>
      <c r="B690" s="3">
        <v>0.63012975694444451</v>
      </c>
      <c r="C690" s="4">
        <v>14.545999999999999</v>
      </c>
      <c r="D690" s="4">
        <v>2.7099999999999999E-2</v>
      </c>
      <c r="E690" s="4">
        <v>270.666112</v>
      </c>
      <c r="F690" s="4">
        <v>54.5</v>
      </c>
      <c r="G690" s="4">
        <v>24</v>
      </c>
      <c r="H690" s="4">
        <v>30.1</v>
      </c>
      <c r="J690" s="4">
        <v>0</v>
      </c>
      <c r="K690" s="4">
        <v>0.85370000000000001</v>
      </c>
      <c r="L690" s="4">
        <v>12.417</v>
      </c>
      <c r="M690" s="4">
        <v>2.3099999999999999E-2</v>
      </c>
      <c r="N690" s="4">
        <v>46.5319</v>
      </c>
      <c r="O690" s="4">
        <v>20.501999999999999</v>
      </c>
      <c r="P690" s="4">
        <v>67</v>
      </c>
      <c r="Q690" s="4">
        <v>36.246299999999998</v>
      </c>
      <c r="R690" s="4">
        <v>15.9701</v>
      </c>
      <c r="S690" s="4">
        <v>52.2</v>
      </c>
      <c r="T690" s="4">
        <v>30.1</v>
      </c>
      <c r="W690" s="4">
        <v>0</v>
      </c>
      <c r="X690" s="4">
        <v>0</v>
      </c>
      <c r="Y690" s="4">
        <v>11.8</v>
      </c>
      <c r="Z690" s="4">
        <v>859</v>
      </c>
      <c r="AA690" s="4">
        <v>875</v>
      </c>
      <c r="AB690" s="4">
        <v>832</v>
      </c>
      <c r="AC690" s="4">
        <v>92</v>
      </c>
      <c r="AD690" s="4">
        <v>14.62</v>
      </c>
      <c r="AE690" s="4">
        <v>0.34</v>
      </c>
      <c r="AF690" s="4">
        <v>992</v>
      </c>
      <c r="AG690" s="4">
        <v>-7</v>
      </c>
      <c r="AH690" s="4">
        <v>8</v>
      </c>
      <c r="AI690" s="4">
        <v>27</v>
      </c>
      <c r="AJ690" s="4">
        <v>136</v>
      </c>
      <c r="AK690" s="4">
        <v>137.30000000000001</v>
      </c>
      <c r="AL690" s="4">
        <v>4.9000000000000004</v>
      </c>
      <c r="AM690" s="4">
        <v>142</v>
      </c>
      <c r="AN690" s="4" t="s">
        <v>155</v>
      </c>
      <c r="AO690" s="4">
        <v>2</v>
      </c>
      <c r="AP690" s="4">
        <v>0.83842592592592602</v>
      </c>
      <c r="AQ690" s="4">
        <v>47.159790999999998</v>
      </c>
      <c r="AR690" s="4">
        <v>-88.490476999999998</v>
      </c>
      <c r="AS690" s="4">
        <v>310.7</v>
      </c>
      <c r="AT690" s="4">
        <v>32.9</v>
      </c>
      <c r="AU690" s="4">
        <v>12</v>
      </c>
      <c r="AV690" s="4">
        <v>5</v>
      </c>
      <c r="AW690" s="4" t="s">
        <v>451</v>
      </c>
      <c r="AX690" s="4">
        <v>2.2000000000000002</v>
      </c>
      <c r="AY690" s="4">
        <v>1.9708000000000001</v>
      </c>
      <c r="AZ690" s="4">
        <v>3.1</v>
      </c>
      <c r="BA690" s="4">
        <v>11.154</v>
      </c>
      <c r="BB690" s="4">
        <v>11.64</v>
      </c>
      <c r="BC690" s="4">
        <v>1.04</v>
      </c>
      <c r="BD690" s="4">
        <v>17.143000000000001</v>
      </c>
      <c r="BE690" s="4">
        <v>2413.9360000000001</v>
      </c>
      <c r="BF690" s="4">
        <v>2.859</v>
      </c>
      <c r="BG690" s="4">
        <v>0.94699999999999995</v>
      </c>
      <c r="BH690" s="4">
        <v>0.41699999999999998</v>
      </c>
      <c r="BI690" s="4">
        <v>1.365</v>
      </c>
      <c r="BJ690" s="4">
        <v>0.73799999999999999</v>
      </c>
      <c r="BK690" s="4">
        <v>0.32500000000000001</v>
      </c>
      <c r="BL690" s="4">
        <v>1.0629999999999999</v>
      </c>
      <c r="BM690" s="4">
        <v>0.24260000000000001</v>
      </c>
      <c r="BQ690" s="4">
        <v>0</v>
      </c>
      <c r="BR690" s="4">
        <v>0.36240299999999998</v>
      </c>
      <c r="BS690" s="4">
        <v>-5</v>
      </c>
      <c r="BT690" s="4">
        <v>6.0000000000000001E-3</v>
      </c>
      <c r="BU690" s="4">
        <v>8.8562239999999992</v>
      </c>
      <c r="BV690" s="4">
        <v>0.1212</v>
      </c>
    </row>
    <row r="691" spans="1:74" x14ac:dyDescent="0.25">
      <c r="A691" s="4">
        <v>42804</v>
      </c>
      <c r="B691" s="3">
        <v>0.63014133101851855</v>
      </c>
      <c r="C691" s="4">
        <v>14.561</v>
      </c>
      <c r="D691" s="4">
        <v>2.2100000000000002E-2</v>
      </c>
      <c r="E691" s="4">
        <v>220.89271099999999</v>
      </c>
      <c r="F691" s="4">
        <v>69.400000000000006</v>
      </c>
      <c r="G691" s="4">
        <v>24.1</v>
      </c>
      <c r="H691" s="4">
        <v>0</v>
      </c>
      <c r="J691" s="4">
        <v>0</v>
      </c>
      <c r="K691" s="4">
        <v>0.85360000000000003</v>
      </c>
      <c r="L691" s="4">
        <v>12.429</v>
      </c>
      <c r="M691" s="4">
        <v>1.89E-2</v>
      </c>
      <c r="N691" s="4">
        <v>59.238300000000002</v>
      </c>
      <c r="O691" s="4">
        <v>20.571200000000001</v>
      </c>
      <c r="P691" s="4">
        <v>79.8</v>
      </c>
      <c r="Q691" s="4">
        <v>46.1447</v>
      </c>
      <c r="R691" s="4">
        <v>16.0243</v>
      </c>
      <c r="S691" s="4">
        <v>62.2</v>
      </c>
      <c r="T691" s="4">
        <v>0</v>
      </c>
      <c r="W691" s="4">
        <v>0</v>
      </c>
      <c r="X691" s="4">
        <v>0</v>
      </c>
      <c r="Y691" s="4">
        <v>11.8</v>
      </c>
      <c r="Z691" s="4">
        <v>857</v>
      </c>
      <c r="AA691" s="4">
        <v>874</v>
      </c>
      <c r="AB691" s="4">
        <v>831</v>
      </c>
      <c r="AC691" s="4">
        <v>92</v>
      </c>
      <c r="AD691" s="4">
        <v>14.63</v>
      </c>
      <c r="AE691" s="4">
        <v>0.34</v>
      </c>
      <c r="AF691" s="4">
        <v>992</v>
      </c>
      <c r="AG691" s="4">
        <v>-7</v>
      </c>
      <c r="AH691" s="4">
        <v>8</v>
      </c>
      <c r="AI691" s="4">
        <v>27</v>
      </c>
      <c r="AJ691" s="4">
        <v>136</v>
      </c>
      <c r="AK691" s="4">
        <v>137.4</v>
      </c>
      <c r="AL691" s="4">
        <v>4.9000000000000004</v>
      </c>
      <c r="AM691" s="4">
        <v>142</v>
      </c>
      <c r="AN691" s="4" t="s">
        <v>155</v>
      </c>
      <c r="AO691" s="4">
        <v>2</v>
      </c>
      <c r="AP691" s="4">
        <v>0.83843749999999995</v>
      </c>
      <c r="AQ691" s="4">
        <v>47.159689</v>
      </c>
      <c r="AR691" s="4">
        <v>-88.490328000000005</v>
      </c>
      <c r="AS691" s="4">
        <v>310.8</v>
      </c>
      <c r="AT691" s="4">
        <v>34.5</v>
      </c>
      <c r="AU691" s="4">
        <v>12</v>
      </c>
      <c r="AV691" s="4">
        <v>6</v>
      </c>
      <c r="AW691" s="4" t="s">
        <v>450</v>
      </c>
      <c r="AX691" s="4">
        <v>2.2000000000000002</v>
      </c>
      <c r="AY691" s="4">
        <v>2</v>
      </c>
      <c r="AZ691" s="4">
        <v>3.1</v>
      </c>
      <c r="BA691" s="4">
        <v>11.154</v>
      </c>
      <c r="BB691" s="4">
        <v>11.64</v>
      </c>
      <c r="BC691" s="4">
        <v>1.04</v>
      </c>
      <c r="BD691" s="4">
        <v>17.154</v>
      </c>
      <c r="BE691" s="4">
        <v>2415.3470000000002</v>
      </c>
      <c r="BF691" s="4">
        <v>2.3319999999999999</v>
      </c>
      <c r="BG691" s="4">
        <v>1.206</v>
      </c>
      <c r="BH691" s="4">
        <v>0.41899999999999998</v>
      </c>
      <c r="BI691" s="4">
        <v>1.6240000000000001</v>
      </c>
      <c r="BJ691" s="4">
        <v>0.93899999999999995</v>
      </c>
      <c r="BK691" s="4">
        <v>0.32600000000000001</v>
      </c>
      <c r="BL691" s="4">
        <v>1.2649999999999999</v>
      </c>
      <c r="BM691" s="4">
        <v>0</v>
      </c>
      <c r="BQ691" s="4">
        <v>0</v>
      </c>
      <c r="BR691" s="4">
        <v>0.242953</v>
      </c>
      <c r="BS691" s="4">
        <v>-5</v>
      </c>
      <c r="BT691" s="4">
        <v>6.0000000000000001E-3</v>
      </c>
      <c r="BU691" s="4">
        <v>5.9371640000000001</v>
      </c>
      <c r="BV691" s="4">
        <v>0.1212</v>
      </c>
    </row>
    <row r="692" spans="1:74" x14ac:dyDescent="0.25">
      <c r="A692" s="4">
        <v>42804</v>
      </c>
      <c r="B692" s="3">
        <v>0.63015290509259259</v>
      </c>
      <c r="C692" s="4">
        <v>14.569000000000001</v>
      </c>
      <c r="D692" s="4">
        <v>2.1000000000000001E-2</v>
      </c>
      <c r="E692" s="4">
        <v>210</v>
      </c>
      <c r="F692" s="4">
        <v>90</v>
      </c>
      <c r="G692" s="4">
        <v>24.1</v>
      </c>
      <c r="H692" s="4">
        <v>20.3</v>
      </c>
      <c r="J692" s="4">
        <v>0</v>
      </c>
      <c r="K692" s="4">
        <v>0.85360000000000003</v>
      </c>
      <c r="L692" s="4">
        <v>12.4359</v>
      </c>
      <c r="M692" s="4">
        <v>1.7899999999999999E-2</v>
      </c>
      <c r="N692" s="4">
        <v>76.793700000000001</v>
      </c>
      <c r="O692" s="4">
        <v>20.571000000000002</v>
      </c>
      <c r="P692" s="4">
        <v>97.4</v>
      </c>
      <c r="Q692" s="4">
        <v>59.821300000000001</v>
      </c>
      <c r="R692" s="4">
        <v>16.0246</v>
      </c>
      <c r="S692" s="4">
        <v>75.8</v>
      </c>
      <c r="T692" s="4">
        <v>20.287400000000002</v>
      </c>
      <c r="W692" s="4">
        <v>0</v>
      </c>
      <c r="X692" s="4">
        <v>0</v>
      </c>
      <c r="Y692" s="4">
        <v>11.7</v>
      </c>
      <c r="Z692" s="4">
        <v>856</v>
      </c>
      <c r="AA692" s="4">
        <v>872</v>
      </c>
      <c r="AB692" s="4">
        <v>830</v>
      </c>
      <c r="AC692" s="4">
        <v>92</v>
      </c>
      <c r="AD692" s="4">
        <v>14.63</v>
      </c>
      <c r="AE692" s="4">
        <v>0.34</v>
      </c>
      <c r="AF692" s="4">
        <v>991</v>
      </c>
      <c r="AG692" s="4">
        <v>-7</v>
      </c>
      <c r="AH692" s="4">
        <v>8</v>
      </c>
      <c r="AI692" s="4">
        <v>27</v>
      </c>
      <c r="AJ692" s="4">
        <v>136.30000000000001</v>
      </c>
      <c r="AK692" s="4">
        <v>136</v>
      </c>
      <c r="AL692" s="4">
        <v>5.0999999999999996</v>
      </c>
      <c r="AM692" s="4">
        <v>142</v>
      </c>
      <c r="AN692" s="4" t="s">
        <v>155</v>
      </c>
      <c r="AO692" s="4">
        <v>2</v>
      </c>
      <c r="AP692" s="4">
        <v>0.8384490740740741</v>
      </c>
      <c r="AQ692" s="4">
        <v>47.159587000000002</v>
      </c>
      <c r="AR692" s="4">
        <v>-88.490182000000004</v>
      </c>
      <c r="AS692" s="4">
        <v>310.7</v>
      </c>
      <c r="AT692" s="4">
        <v>34.799999999999997</v>
      </c>
      <c r="AU692" s="4">
        <v>12</v>
      </c>
      <c r="AV692" s="4">
        <v>6</v>
      </c>
      <c r="AW692" s="4" t="s">
        <v>450</v>
      </c>
      <c r="AX692" s="4">
        <v>2.3416000000000001</v>
      </c>
      <c r="AY692" s="4">
        <v>1.292</v>
      </c>
      <c r="AZ692" s="4">
        <v>3.2416</v>
      </c>
      <c r="BA692" s="4">
        <v>11.154</v>
      </c>
      <c r="BB692" s="4">
        <v>11.63</v>
      </c>
      <c r="BC692" s="4">
        <v>1.04</v>
      </c>
      <c r="BD692" s="4">
        <v>17.155000000000001</v>
      </c>
      <c r="BE692" s="4">
        <v>2415.1309999999999</v>
      </c>
      <c r="BF692" s="4">
        <v>2.2160000000000002</v>
      </c>
      <c r="BG692" s="4">
        <v>1.5620000000000001</v>
      </c>
      <c r="BH692" s="4">
        <v>0.41799999999999998</v>
      </c>
      <c r="BI692" s="4">
        <v>1.98</v>
      </c>
      <c r="BJ692" s="4">
        <v>1.2170000000000001</v>
      </c>
      <c r="BK692" s="4">
        <v>0.32600000000000001</v>
      </c>
      <c r="BL692" s="4">
        <v>1.5429999999999999</v>
      </c>
      <c r="BM692" s="4">
        <v>0.16339999999999999</v>
      </c>
      <c r="BQ692" s="4">
        <v>0</v>
      </c>
      <c r="BR692" s="4">
        <v>0.25162000000000001</v>
      </c>
      <c r="BS692" s="4">
        <v>-5</v>
      </c>
      <c r="BT692" s="4">
        <v>6.2769999999999996E-3</v>
      </c>
      <c r="BU692" s="4">
        <v>6.1489630000000002</v>
      </c>
      <c r="BV692" s="4">
        <v>0.12679499999999999</v>
      </c>
    </row>
    <row r="693" spans="1:74" x14ac:dyDescent="0.25">
      <c r="A693" s="4">
        <v>42804</v>
      </c>
      <c r="B693" s="3">
        <v>0.63016447916666662</v>
      </c>
      <c r="C693" s="4">
        <v>15.894</v>
      </c>
      <c r="D693" s="4">
        <v>2.3699999999999999E-2</v>
      </c>
      <c r="E693" s="4">
        <v>236.79307499999999</v>
      </c>
      <c r="F693" s="4">
        <v>105.7</v>
      </c>
      <c r="G693" s="4">
        <v>23</v>
      </c>
      <c r="H693" s="4">
        <v>19</v>
      </c>
      <c r="J693" s="4">
        <v>0</v>
      </c>
      <c r="K693" s="4">
        <v>0.84199999999999997</v>
      </c>
      <c r="L693" s="4">
        <v>13.382199999999999</v>
      </c>
      <c r="M693" s="4">
        <v>1.9900000000000001E-2</v>
      </c>
      <c r="N693" s="4">
        <v>89.023799999999994</v>
      </c>
      <c r="O693" s="4">
        <v>19.337</v>
      </c>
      <c r="P693" s="4">
        <v>108.4</v>
      </c>
      <c r="Q693" s="4">
        <v>69.346699999999998</v>
      </c>
      <c r="R693" s="4">
        <v>15.062900000000001</v>
      </c>
      <c r="S693" s="4">
        <v>84.4</v>
      </c>
      <c r="T693" s="4">
        <v>19.002099999999999</v>
      </c>
      <c r="W693" s="4">
        <v>0</v>
      </c>
      <c r="X693" s="4">
        <v>0</v>
      </c>
      <c r="Y693" s="4">
        <v>11.8</v>
      </c>
      <c r="Z693" s="4">
        <v>855</v>
      </c>
      <c r="AA693" s="4">
        <v>870</v>
      </c>
      <c r="AB693" s="4">
        <v>828</v>
      </c>
      <c r="AC693" s="4">
        <v>92</v>
      </c>
      <c r="AD693" s="4">
        <v>14.63</v>
      </c>
      <c r="AE693" s="4">
        <v>0.34</v>
      </c>
      <c r="AF693" s="4">
        <v>992</v>
      </c>
      <c r="AG693" s="4">
        <v>-7</v>
      </c>
      <c r="AH693" s="4">
        <v>8</v>
      </c>
      <c r="AI693" s="4">
        <v>27</v>
      </c>
      <c r="AJ693" s="4">
        <v>136.69999999999999</v>
      </c>
      <c r="AK693" s="4">
        <v>136.30000000000001</v>
      </c>
      <c r="AL693" s="4">
        <v>5.2</v>
      </c>
      <c r="AM693" s="4">
        <v>142</v>
      </c>
      <c r="AN693" s="4" t="s">
        <v>155</v>
      </c>
      <c r="AO693" s="4">
        <v>2</v>
      </c>
      <c r="AP693" s="4">
        <v>0.83846064814814814</v>
      </c>
      <c r="AQ693" s="4">
        <v>47.159489999999998</v>
      </c>
      <c r="AR693" s="4">
        <v>-88.490019000000004</v>
      </c>
      <c r="AS693" s="4">
        <v>310.60000000000002</v>
      </c>
      <c r="AT693" s="4">
        <v>35.4</v>
      </c>
      <c r="AU693" s="4">
        <v>12</v>
      </c>
      <c r="AV693" s="4">
        <v>6</v>
      </c>
      <c r="AW693" s="4" t="s">
        <v>450</v>
      </c>
      <c r="AX693" s="4">
        <v>2.4</v>
      </c>
      <c r="AY693" s="4">
        <v>1</v>
      </c>
      <c r="AZ693" s="4">
        <v>2.8043999999999998</v>
      </c>
      <c r="BA693" s="4">
        <v>11.154</v>
      </c>
      <c r="BB693" s="4">
        <v>10.72</v>
      </c>
      <c r="BC693" s="4">
        <v>0.96</v>
      </c>
      <c r="BD693" s="4">
        <v>18.771999999999998</v>
      </c>
      <c r="BE693" s="4">
        <v>2414.5160000000001</v>
      </c>
      <c r="BF693" s="4">
        <v>2.2890000000000001</v>
      </c>
      <c r="BG693" s="4">
        <v>1.6819999999999999</v>
      </c>
      <c r="BH693" s="4">
        <v>0.36499999999999999</v>
      </c>
      <c r="BI693" s="4">
        <v>2.0470000000000002</v>
      </c>
      <c r="BJ693" s="4">
        <v>1.31</v>
      </c>
      <c r="BK693" s="4">
        <v>0.28499999999999998</v>
      </c>
      <c r="BL693" s="4">
        <v>1.595</v>
      </c>
      <c r="BM693" s="4">
        <v>0.14219999999999999</v>
      </c>
      <c r="BQ693" s="4">
        <v>0</v>
      </c>
      <c r="BR693" s="4">
        <v>0.27339400000000003</v>
      </c>
      <c r="BS693" s="4">
        <v>-5</v>
      </c>
      <c r="BT693" s="4">
        <v>7.0000000000000001E-3</v>
      </c>
      <c r="BU693" s="4">
        <v>6.6810650000000003</v>
      </c>
      <c r="BV693" s="4">
        <v>0.1414</v>
      </c>
    </row>
    <row r="694" spans="1:74" x14ac:dyDescent="0.25">
      <c r="A694" s="4">
        <v>42804</v>
      </c>
      <c r="B694" s="3">
        <v>0.63017605324074077</v>
      </c>
      <c r="C694" s="4">
        <v>17.367000000000001</v>
      </c>
      <c r="D694" s="4">
        <v>4.5100000000000001E-2</v>
      </c>
      <c r="E694" s="4">
        <v>451.137675</v>
      </c>
      <c r="F694" s="4">
        <v>109.2</v>
      </c>
      <c r="G694" s="4">
        <v>14.2</v>
      </c>
      <c r="H694" s="4">
        <v>0.6</v>
      </c>
      <c r="J694" s="4">
        <v>0</v>
      </c>
      <c r="K694" s="4">
        <v>0.82909999999999995</v>
      </c>
      <c r="L694" s="4">
        <v>14.3985</v>
      </c>
      <c r="M694" s="4">
        <v>3.7400000000000003E-2</v>
      </c>
      <c r="N694" s="4">
        <v>90.563000000000002</v>
      </c>
      <c r="O694" s="4">
        <v>11.803699999999999</v>
      </c>
      <c r="P694" s="4">
        <v>102.4</v>
      </c>
      <c r="Q694" s="4">
        <v>70.547399999999996</v>
      </c>
      <c r="R694" s="4">
        <v>9.1950000000000003</v>
      </c>
      <c r="S694" s="4">
        <v>79.7</v>
      </c>
      <c r="T694" s="4">
        <v>0.56679999999999997</v>
      </c>
      <c r="W694" s="4">
        <v>0</v>
      </c>
      <c r="X694" s="4">
        <v>0</v>
      </c>
      <c r="Y694" s="4">
        <v>11.7</v>
      </c>
      <c r="Z694" s="4">
        <v>856</v>
      </c>
      <c r="AA694" s="4">
        <v>869</v>
      </c>
      <c r="AB694" s="4">
        <v>828</v>
      </c>
      <c r="AC694" s="4">
        <v>92</v>
      </c>
      <c r="AD694" s="4">
        <v>14.63</v>
      </c>
      <c r="AE694" s="4">
        <v>0.34</v>
      </c>
      <c r="AF694" s="4">
        <v>991</v>
      </c>
      <c r="AG694" s="4">
        <v>-7</v>
      </c>
      <c r="AH694" s="4">
        <v>8</v>
      </c>
      <c r="AI694" s="4">
        <v>27</v>
      </c>
      <c r="AJ694" s="4">
        <v>136.30000000000001</v>
      </c>
      <c r="AK694" s="4">
        <v>137.30000000000001</v>
      </c>
      <c r="AL694" s="4">
        <v>5</v>
      </c>
      <c r="AM694" s="4">
        <v>142</v>
      </c>
      <c r="AN694" s="4" t="s">
        <v>155</v>
      </c>
      <c r="AO694" s="4">
        <v>2</v>
      </c>
      <c r="AP694" s="4">
        <v>0.83847222222222229</v>
      </c>
      <c r="AQ694" s="4">
        <v>47.159395000000004</v>
      </c>
      <c r="AR694" s="4">
        <v>-88.489859999999993</v>
      </c>
      <c r="AS694" s="4">
        <v>310.5</v>
      </c>
      <c r="AT694" s="4">
        <v>35.6</v>
      </c>
      <c r="AU694" s="4">
        <v>12</v>
      </c>
      <c r="AV694" s="4">
        <v>7</v>
      </c>
      <c r="AW694" s="4" t="s">
        <v>440</v>
      </c>
      <c r="AX694" s="4">
        <v>2.4</v>
      </c>
      <c r="AY694" s="4">
        <v>1</v>
      </c>
      <c r="AZ694" s="4">
        <v>2.6</v>
      </c>
      <c r="BA694" s="4">
        <v>11.154</v>
      </c>
      <c r="BB694" s="4">
        <v>9.8699999999999992</v>
      </c>
      <c r="BC694" s="4">
        <v>0.88</v>
      </c>
      <c r="BD694" s="4">
        <v>20.616</v>
      </c>
      <c r="BE694" s="4">
        <v>2411.6660000000002</v>
      </c>
      <c r="BF694" s="4">
        <v>3.9870000000000001</v>
      </c>
      <c r="BG694" s="4">
        <v>1.5880000000000001</v>
      </c>
      <c r="BH694" s="4">
        <v>0.20699999999999999</v>
      </c>
      <c r="BI694" s="4">
        <v>1.796</v>
      </c>
      <c r="BJ694" s="4">
        <v>1.2370000000000001</v>
      </c>
      <c r="BK694" s="4">
        <v>0.161</v>
      </c>
      <c r="BL694" s="4">
        <v>1.399</v>
      </c>
      <c r="BM694" s="4">
        <v>3.8999999999999998E-3</v>
      </c>
      <c r="BQ694" s="4">
        <v>0</v>
      </c>
      <c r="BR694" s="4">
        <v>0.20315</v>
      </c>
      <c r="BS694" s="4">
        <v>-5</v>
      </c>
      <c r="BT694" s="4">
        <v>6.7229999999999998E-3</v>
      </c>
      <c r="BU694" s="4">
        <v>4.9644779999999997</v>
      </c>
      <c r="BV694" s="4">
        <v>0.13580500000000001</v>
      </c>
    </row>
    <row r="695" spans="1:74" x14ac:dyDescent="0.25">
      <c r="A695" s="4">
        <v>42804</v>
      </c>
      <c r="B695" s="3">
        <v>0.63018762731481481</v>
      </c>
      <c r="C695" s="4">
        <v>17.366</v>
      </c>
      <c r="D695" s="4">
        <v>0.40310000000000001</v>
      </c>
      <c r="E695" s="4">
        <v>4031.4321399999999</v>
      </c>
      <c r="F695" s="4">
        <v>113.3</v>
      </c>
      <c r="G695" s="4">
        <v>11.6</v>
      </c>
      <c r="H695" s="4">
        <v>29.3</v>
      </c>
      <c r="J695" s="4">
        <v>0</v>
      </c>
      <c r="K695" s="4">
        <v>0.82550000000000001</v>
      </c>
      <c r="L695" s="4">
        <v>14.3353</v>
      </c>
      <c r="M695" s="4">
        <v>0.33279999999999998</v>
      </c>
      <c r="N695" s="4">
        <v>93.525999999999996</v>
      </c>
      <c r="O695" s="4">
        <v>9.5754999999999999</v>
      </c>
      <c r="P695" s="4">
        <v>103.1</v>
      </c>
      <c r="Q695" s="4">
        <v>72.852699999999999</v>
      </c>
      <c r="R695" s="4">
        <v>7.4588999999999999</v>
      </c>
      <c r="S695" s="4">
        <v>80.3</v>
      </c>
      <c r="T695" s="4">
        <v>29.253599999999999</v>
      </c>
      <c r="W695" s="4">
        <v>0</v>
      </c>
      <c r="X695" s="4">
        <v>0</v>
      </c>
      <c r="Y695" s="4">
        <v>11.7</v>
      </c>
      <c r="Z695" s="4">
        <v>854</v>
      </c>
      <c r="AA695" s="4">
        <v>867</v>
      </c>
      <c r="AB695" s="4">
        <v>827</v>
      </c>
      <c r="AC695" s="4">
        <v>92</v>
      </c>
      <c r="AD695" s="4">
        <v>14.62</v>
      </c>
      <c r="AE695" s="4">
        <v>0.34</v>
      </c>
      <c r="AF695" s="4">
        <v>992</v>
      </c>
      <c r="AG695" s="4">
        <v>-7</v>
      </c>
      <c r="AH695" s="4">
        <v>8</v>
      </c>
      <c r="AI695" s="4">
        <v>27</v>
      </c>
      <c r="AJ695" s="4">
        <v>136.69999999999999</v>
      </c>
      <c r="AK695" s="4">
        <v>138</v>
      </c>
      <c r="AL695" s="4">
        <v>4.9000000000000004</v>
      </c>
      <c r="AM695" s="4">
        <v>142</v>
      </c>
      <c r="AN695" s="4" t="s">
        <v>155</v>
      </c>
      <c r="AO695" s="4">
        <v>2</v>
      </c>
      <c r="AP695" s="4">
        <v>0.83848379629629621</v>
      </c>
      <c r="AQ695" s="4">
        <v>47.159292999999998</v>
      </c>
      <c r="AR695" s="4">
        <v>-88.489706999999996</v>
      </c>
      <c r="AS695" s="4">
        <v>310.60000000000002</v>
      </c>
      <c r="AT695" s="4">
        <v>36</v>
      </c>
      <c r="AU695" s="4">
        <v>12</v>
      </c>
      <c r="AV695" s="4">
        <v>7</v>
      </c>
      <c r="AW695" s="4" t="s">
        <v>440</v>
      </c>
      <c r="AX695" s="4">
        <v>2.3292000000000002</v>
      </c>
      <c r="AY695" s="4">
        <v>1.1415999999999999</v>
      </c>
      <c r="AZ695" s="4">
        <v>2.6707999999999998</v>
      </c>
      <c r="BA695" s="4">
        <v>11.154</v>
      </c>
      <c r="BB695" s="4">
        <v>9.65</v>
      </c>
      <c r="BC695" s="4">
        <v>0.87</v>
      </c>
      <c r="BD695" s="4">
        <v>21.143000000000001</v>
      </c>
      <c r="BE695" s="4">
        <v>2362.4969999999998</v>
      </c>
      <c r="BF695" s="4">
        <v>34.905999999999999</v>
      </c>
      <c r="BG695" s="4">
        <v>1.6140000000000001</v>
      </c>
      <c r="BH695" s="4">
        <v>0.16500000000000001</v>
      </c>
      <c r="BI695" s="4">
        <v>1.7789999999999999</v>
      </c>
      <c r="BJ695" s="4">
        <v>1.2569999999999999</v>
      </c>
      <c r="BK695" s="4">
        <v>0.129</v>
      </c>
      <c r="BL695" s="4">
        <v>1.3859999999999999</v>
      </c>
      <c r="BM695" s="4">
        <v>0.19989999999999999</v>
      </c>
      <c r="BQ695" s="4">
        <v>0</v>
      </c>
      <c r="BR695" s="4">
        <v>0.156197</v>
      </c>
      <c r="BS695" s="4">
        <v>-5</v>
      </c>
      <c r="BT695" s="4">
        <v>6.0000000000000001E-3</v>
      </c>
      <c r="BU695" s="4">
        <v>3.8170639999999998</v>
      </c>
      <c r="BV695" s="4">
        <v>0.1212</v>
      </c>
    </row>
    <row r="696" spans="1:74" x14ac:dyDescent="0.25">
      <c r="A696" s="4">
        <v>42804</v>
      </c>
      <c r="B696" s="3">
        <v>0.63019920138888885</v>
      </c>
      <c r="C696" s="4">
        <v>16.143999999999998</v>
      </c>
      <c r="D696" s="4">
        <v>1.0435000000000001</v>
      </c>
      <c r="E696" s="4">
        <v>10435.16129</v>
      </c>
      <c r="F696" s="4">
        <v>111.6</v>
      </c>
      <c r="G696" s="4">
        <v>11.6</v>
      </c>
      <c r="H696" s="4">
        <v>6.8</v>
      </c>
      <c r="J696" s="4">
        <v>0</v>
      </c>
      <c r="K696" s="4">
        <v>0.82940000000000003</v>
      </c>
      <c r="L696" s="4">
        <v>13.3901</v>
      </c>
      <c r="M696" s="4">
        <v>0.86550000000000005</v>
      </c>
      <c r="N696" s="4">
        <v>92.595299999999995</v>
      </c>
      <c r="O696" s="4">
        <v>9.6213999999999995</v>
      </c>
      <c r="P696" s="4">
        <v>102.2</v>
      </c>
      <c r="Q696" s="4">
        <v>72.127700000000004</v>
      </c>
      <c r="R696" s="4">
        <v>7.4946000000000002</v>
      </c>
      <c r="S696" s="4">
        <v>79.599999999999994</v>
      </c>
      <c r="T696" s="4">
        <v>6.7857000000000003</v>
      </c>
      <c r="W696" s="4">
        <v>0</v>
      </c>
      <c r="X696" s="4">
        <v>0</v>
      </c>
      <c r="Y696" s="4">
        <v>11.8</v>
      </c>
      <c r="Z696" s="4">
        <v>852</v>
      </c>
      <c r="AA696" s="4">
        <v>865</v>
      </c>
      <c r="AB696" s="4">
        <v>827</v>
      </c>
      <c r="AC696" s="4">
        <v>92</v>
      </c>
      <c r="AD696" s="4">
        <v>14.62</v>
      </c>
      <c r="AE696" s="4">
        <v>0.34</v>
      </c>
      <c r="AF696" s="4">
        <v>992</v>
      </c>
      <c r="AG696" s="4">
        <v>-7</v>
      </c>
      <c r="AH696" s="4">
        <v>8</v>
      </c>
      <c r="AI696" s="4">
        <v>27</v>
      </c>
      <c r="AJ696" s="4">
        <v>136</v>
      </c>
      <c r="AK696" s="4">
        <v>137.69999999999999</v>
      </c>
      <c r="AL696" s="4">
        <v>4.9000000000000004</v>
      </c>
      <c r="AM696" s="4">
        <v>142</v>
      </c>
      <c r="AN696" s="4" t="s">
        <v>155</v>
      </c>
      <c r="AO696" s="4">
        <v>2</v>
      </c>
      <c r="AP696" s="4">
        <v>0.83849537037037036</v>
      </c>
      <c r="AQ696" s="4">
        <v>47.159190000000002</v>
      </c>
      <c r="AR696" s="4">
        <v>-88.489564000000001</v>
      </c>
      <c r="AS696" s="4">
        <v>310.8</v>
      </c>
      <c r="AT696" s="4">
        <v>34.9</v>
      </c>
      <c r="AU696" s="4">
        <v>12</v>
      </c>
      <c r="AV696" s="4">
        <v>7</v>
      </c>
      <c r="AW696" s="4" t="s">
        <v>440</v>
      </c>
      <c r="AX696" s="4">
        <v>2.4416000000000002</v>
      </c>
      <c r="AY696" s="4">
        <v>1.554</v>
      </c>
      <c r="AZ696" s="4">
        <v>3.1248</v>
      </c>
      <c r="BA696" s="4">
        <v>11.154</v>
      </c>
      <c r="BB696" s="4">
        <v>9.89</v>
      </c>
      <c r="BC696" s="4">
        <v>0.89</v>
      </c>
      <c r="BD696" s="4">
        <v>20.565000000000001</v>
      </c>
      <c r="BE696" s="4">
        <v>2271.08</v>
      </c>
      <c r="BF696" s="4">
        <v>93.433999999999997</v>
      </c>
      <c r="BG696" s="4">
        <v>1.645</v>
      </c>
      <c r="BH696" s="4">
        <v>0.17100000000000001</v>
      </c>
      <c r="BI696" s="4">
        <v>1.8160000000000001</v>
      </c>
      <c r="BJ696" s="4">
        <v>1.2809999999999999</v>
      </c>
      <c r="BK696" s="4">
        <v>0.13300000000000001</v>
      </c>
      <c r="BL696" s="4">
        <v>1.4139999999999999</v>
      </c>
      <c r="BM696" s="4">
        <v>4.7699999999999999E-2</v>
      </c>
      <c r="BQ696" s="4">
        <v>0</v>
      </c>
      <c r="BR696" s="4">
        <v>0.115812</v>
      </c>
      <c r="BS696" s="4">
        <v>-5</v>
      </c>
      <c r="BT696" s="4">
        <v>6.2769999999999996E-3</v>
      </c>
      <c r="BU696" s="4">
        <v>2.8301560000000001</v>
      </c>
      <c r="BV696" s="4">
        <v>0.12679499999999999</v>
      </c>
    </row>
    <row r="697" spans="1:74" x14ac:dyDescent="0.25">
      <c r="A697" s="4">
        <v>42804</v>
      </c>
      <c r="B697" s="3">
        <v>0.630210775462963</v>
      </c>
      <c r="C697" s="4">
        <v>14.94</v>
      </c>
      <c r="D697" s="4">
        <v>1.5264</v>
      </c>
      <c r="E697" s="4">
        <v>15263.993479999999</v>
      </c>
      <c r="F697" s="4">
        <v>103.1</v>
      </c>
      <c r="G697" s="4">
        <v>11.6</v>
      </c>
      <c r="H697" s="4">
        <v>20</v>
      </c>
      <c r="J697" s="4">
        <v>0</v>
      </c>
      <c r="K697" s="4">
        <v>0.83489999999999998</v>
      </c>
      <c r="L697" s="4">
        <v>12.473000000000001</v>
      </c>
      <c r="M697" s="4">
        <v>1.2743</v>
      </c>
      <c r="N697" s="4">
        <v>86.070800000000006</v>
      </c>
      <c r="O697" s="4">
        <v>9.6844999999999999</v>
      </c>
      <c r="P697" s="4">
        <v>95.8</v>
      </c>
      <c r="Q697" s="4">
        <v>67.045400000000001</v>
      </c>
      <c r="R697" s="4">
        <v>7.5438000000000001</v>
      </c>
      <c r="S697" s="4">
        <v>74.599999999999994</v>
      </c>
      <c r="T697" s="4">
        <v>20</v>
      </c>
      <c r="W697" s="4">
        <v>0</v>
      </c>
      <c r="X697" s="4">
        <v>0</v>
      </c>
      <c r="Y697" s="4">
        <v>11.8</v>
      </c>
      <c r="Z697" s="4">
        <v>853</v>
      </c>
      <c r="AA697" s="4">
        <v>867</v>
      </c>
      <c r="AB697" s="4">
        <v>828</v>
      </c>
      <c r="AC697" s="4">
        <v>92</v>
      </c>
      <c r="AD697" s="4">
        <v>14.62</v>
      </c>
      <c r="AE697" s="4">
        <v>0.34</v>
      </c>
      <c r="AF697" s="4">
        <v>992</v>
      </c>
      <c r="AG697" s="4">
        <v>-7</v>
      </c>
      <c r="AH697" s="4">
        <v>8</v>
      </c>
      <c r="AI697" s="4">
        <v>27</v>
      </c>
      <c r="AJ697" s="4">
        <v>136.30000000000001</v>
      </c>
      <c r="AK697" s="4">
        <v>137.30000000000001</v>
      </c>
      <c r="AL697" s="4">
        <v>4.9000000000000004</v>
      </c>
      <c r="AM697" s="4">
        <v>142</v>
      </c>
      <c r="AN697" s="4" t="s">
        <v>155</v>
      </c>
      <c r="AO697" s="4">
        <v>2</v>
      </c>
      <c r="AP697" s="4">
        <v>0.83850694444444451</v>
      </c>
      <c r="AQ697" s="4">
        <v>47.159104999999997</v>
      </c>
      <c r="AR697" s="4">
        <v>-88.489447999999996</v>
      </c>
      <c r="AS697" s="4">
        <v>310.8</v>
      </c>
      <c r="AT697" s="4">
        <v>28.6</v>
      </c>
      <c r="AU697" s="4">
        <v>12</v>
      </c>
      <c r="AV697" s="4">
        <v>7</v>
      </c>
      <c r="AW697" s="4" t="s">
        <v>440</v>
      </c>
      <c r="AX697" s="4">
        <v>1.8628</v>
      </c>
      <c r="AY697" s="4">
        <v>1.2751999999999999</v>
      </c>
      <c r="AZ697" s="4">
        <v>2.8043999999999998</v>
      </c>
      <c r="BA697" s="4">
        <v>11.154</v>
      </c>
      <c r="BB697" s="4">
        <v>10.24</v>
      </c>
      <c r="BC697" s="4">
        <v>0.92</v>
      </c>
      <c r="BD697" s="4">
        <v>19.78</v>
      </c>
      <c r="BE697" s="4">
        <v>2193.7489999999998</v>
      </c>
      <c r="BF697" s="4">
        <v>142.65199999999999</v>
      </c>
      <c r="BG697" s="4">
        <v>1.585</v>
      </c>
      <c r="BH697" s="4">
        <v>0.17799999999999999</v>
      </c>
      <c r="BI697" s="4">
        <v>1.764</v>
      </c>
      <c r="BJ697" s="4">
        <v>1.2350000000000001</v>
      </c>
      <c r="BK697" s="4">
        <v>0.13900000000000001</v>
      </c>
      <c r="BL697" s="4">
        <v>1.3740000000000001</v>
      </c>
      <c r="BM697" s="4">
        <v>0.1459</v>
      </c>
      <c r="BQ697" s="4">
        <v>0</v>
      </c>
      <c r="BR697" s="4">
        <v>8.3446000000000006E-2</v>
      </c>
      <c r="BS697" s="4">
        <v>-5</v>
      </c>
      <c r="BT697" s="4">
        <v>6.7229999999999998E-3</v>
      </c>
      <c r="BU697" s="4">
        <v>2.039212</v>
      </c>
      <c r="BV697" s="4">
        <v>0.13580500000000001</v>
      </c>
    </row>
    <row r="698" spans="1:74" x14ac:dyDescent="0.25">
      <c r="A698" s="4">
        <v>42804</v>
      </c>
      <c r="B698" s="3">
        <v>0.63022234953703704</v>
      </c>
      <c r="C698" s="4">
        <v>14.141</v>
      </c>
      <c r="D698" s="4">
        <v>1.6232</v>
      </c>
      <c r="E698" s="4">
        <v>16231.600339000001</v>
      </c>
      <c r="F698" s="4">
        <v>91</v>
      </c>
      <c r="G698" s="4">
        <v>11.5</v>
      </c>
      <c r="H698" s="4">
        <v>3.3</v>
      </c>
      <c r="J698" s="4">
        <v>0</v>
      </c>
      <c r="K698" s="4">
        <v>0.84089999999999998</v>
      </c>
      <c r="L698" s="4">
        <v>11.8909</v>
      </c>
      <c r="M698" s="4">
        <v>1.3649</v>
      </c>
      <c r="N698" s="4">
        <v>76.559200000000004</v>
      </c>
      <c r="O698" s="4">
        <v>9.6559000000000008</v>
      </c>
      <c r="P698" s="4">
        <v>86.2</v>
      </c>
      <c r="Q698" s="4">
        <v>59.636299999999999</v>
      </c>
      <c r="R698" s="4">
        <v>7.5214999999999996</v>
      </c>
      <c r="S698" s="4">
        <v>67.2</v>
      </c>
      <c r="T698" s="4">
        <v>3.3332999999999999</v>
      </c>
      <c r="W698" s="4">
        <v>0</v>
      </c>
      <c r="X698" s="4">
        <v>0</v>
      </c>
      <c r="Y698" s="4">
        <v>11.9</v>
      </c>
      <c r="Z698" s="4">
        <v>852</v>
      </c>
      <c r="AA698" s="4">
        <v>866</v>
      </c>
      <c r="AB698" s="4">
        <v>826</v>
      </c>
      <c r="AC698" s="4">
        <v>92</v>
      </c>
      <c r="AD698" s="4">
        <v>14.62</v>
      </c>
      <c r="AE698" s="4">
        <v>0.34</v>
      </c>
      <c r="AF698" s="4">
        <v>992</v>
      </c>
      <c r="AG698" s="4">
        <v>-7</v>
      </c>
      <c r="AH698" s="4">
        <v>8</v>
      </c>
      <c r="AI698" s="4">
        <v>27</v>
      </c>
      <c r="AJ698" s="4">
        <v>137</v>
      </c>
      <c r="AK698" s="4">
        <v>137.4</v>
      </c>
      <c r="AL698" s="4">
        <v>4.9000000000000004</v>
      </c>
      <c r="AM698" s="4">
        <v>142</v>
      </c>
      <c r="AN698" s="4" t="s">
        <v>155</v>
      </c>
      <c r="AO698" s="4">
        <v>2</v>
      </c>
      <c r="AP698" s="4">
        <v>0.83851851851851855</v>
      </c>
      <c r="AQ698" s="4">
        <v>47.159056</v>
      </c>
      <c r="AR698" s="4">
        <v>-88.489369999999994</v>
      </c>
      <c r="AS698" s="4">
        <v>310.8</v>
      </c>
      <c r="AT698" s="4">
        <v>22</v>
      </c>
      <c r="AU698" s="4">
        <v>12</v>
      </c>
      <c r="AV698" s="4">
        <v>7</v>
      </c>
      <c r="AW698" s="4" t="s">
        <v>440</v>
      </c>
      <c r="AX698" s="4">
        <v>1.6708000000000001</v>
      </c>
      <c r="AY698" s="4">
        <v>1.0291999999999999</v>
      </c>
      <c r="AZ698" s="4">
        <v>2.6</v>
      </c>
      <c r="BA698" s="4">
        <v>11.154</v>
      </c>
      <c r="BB698" s="4">
        <v>10.65</v>
      </c>
      <c r="BC698" s="4">
        <v>0.95</v>
      </c>
      <c r="BD698" s="4">
        <v>18.923999999999999</v>
      </c>
      <c r="BE698" s="4">
        <v>2169.415</v>
      </c>
      <c r="BF698" s="4">
        <v>158.488</v>
      </c>
      <c r="BG698" s="4">
        <v>1.4630000000000001</v>
      </c>
      <c r="BH698" s="4">
        <v>0.184</v>
      </c>
      <c r="BI698" s="4">
        <v>1.647</v>
      </c>
      <c r="BJ698" s="4">
        <v>1.139</v>
      </c>
      <c r="BK698" s="4">
        <v>0.14399999999999999</v>
      </c>
      <c r="BL698" s="4">
        <v>1.2829999999999999</v>
      </c>
      <c r="BM698" s="4">
        <v>2.52E-2</v>
      </c>
      <c r="BQ698" s="4">
        <v>0</v>
      </c>
      <c r="BR698" s="4">
        <v>7.9229999999999995E-2</v>
      </c>
      <c r="BS698" s="4">
        <v>-5</v>
      </c>
      <c r="BT698" s="4">
        <v>6.2769999999999996E-3</v>
      </c>
      <c r="BU698" s="4">
        <v>1.936183</v>
      </c>
      <c r="BV698" s="4">
        <v>0.12679499999999999</v>
      </c>
    </row>
    <row r="699" spans="1:74" x14ac:dyDescent="0.25">
      <c r="A699" s="4">
        <v>42804</v>
      </c>
      <c r="B699" s="3">
        <v>0.63023392361111108</v>
      </c>
      <c r="C699" s="4">
        <v>13.831</v>
      </c>
      <c r="D699" s="4">
        <v>1.3341000000000001</v>
      </c>
      <c r="E699" s="4">
        <v>13340.833333</v>
      </c>
      <c r="F699" s="4">
        <v>80.599999999999994</v>
      </c>
      <c r="G699" s="4">
        <v>11.4</v>
      </c>
      <c r="H699" s="4">
        <v>-39.299999999999997</v>
      </c>
      <c r="J699" s="4">
        <v>0</v>
      </c>
      <c r="K699" s="4">
        <v>0.84660000000000002</v>
      </c>
      <c r="L699" s="4">
        <v>11.708600000000001</v>
      </c>
      <c r="M699" s="4">
        <v>1.1294</v>
      </c>
      <c r="N699" s="4">
        <v>68.208799999999997</v>
      </c>
      <c r="O699" s="4">
        <v>9.6507000000000005</v>
      </c>
      <c r="P699" s="4">
        <v>77.900000000000006</v>
      </c>
      <c r="Q699" s="4">
        <v>53.1325</v>
      </c>
      <c r="R699" s="4">
        <v>7.5175999999999998</v>
      </c>
      <c r="S699" s="4">
        <v>60.7</v>
      </c>
      <c r="T699" s="4">
        <v>0</v>
      </c>
      <c r="W699" s="4">
        <v>0</v>
      </c>
      <c r="X699" s="4">
        <v>0</v>
      </c>
      <c r="Y699" s="4">
        <v>11.8</v>
      </c>
      <c r="Z699" s="4">
        <v>852</v>
      </c>
      <c r="AA699" s="4">
        <v>867</v>
      </c>
      <c r="AB699" s="4">
        <v>826</v>
      </c>
      <c r="AC699" s="4">
        <v>92</v>
      </c>
      <c r="AD699" s="4">
        <v>14.63</v>
      </c>
      <c r="AE699" s="4">
        <v>0.34</v>
      </c>
      <c r="AF699" s="4">
        <v>992</v>
      </c>
      <c r="AG699" s="4">
        <v>-7</v>
      </c>
      <c r="AH699" s="4">
        <v>8</v>
      </c>
      <c r="AI699" s="4">
        <v>27</v>
      </c>
      <c r="AJ699" s="4">
        <v>137</v>
      </c>
      <c r="AK699" s="4">
        <v>136.30000000000001</v>
      </c>
      <c r="AL699" s="4">
        <v>4.8</v>
      </c>
      <c r="AM699" s="4">
        <v>142</v>
      </c>
      <c r="AN699" s="4" t="s">
        <v>155</v>
      </c>
      <c r="AO699" s="4">
        <v>2</v>
      </c>
      <c r="AP699" s="4">
        <v>0.83853009259259259</v>
      </c>
      <c r="AQ699" s="4">
        <v>47.159033999999998</v>
      </c>
      <c r="AR699" s="4">
        <v>-88.489322999999999</v>
      </c>
      <c r="AS699" s="4">
        <v>310.8</v>
      </c>
      <c r="AT699" s="4">
        <v>15.6</v>
      </c>
      <c r="AU699" s="4">
        <v>12</v>
      </c>
      <c r="AV699" s="4">
        <v>8</v>
      </c>
      <c r="AW699" s="4" t="s">
        <v>439</v>
      </c>
      <c r="AX699" s="4">
        <v>1.8415999999999999</v>
      </c>
      <c r="AY699" s="4">
        <v>1</v>
      </c>
      <c r="AZ699" s="4">
        <v>2.7416</v>
      </c>
      <c r="BA699" s="4">
        <v>11.154</v>
      </c>
      <c r="BB699" s="4">
        <v>11.07</v>
      </c>
      <c r="BC699" s="4">
        <v>0.99</v>
      </c>
      <c r="BD699" s="4">
        <v>18.126000000000001</v>
      </c>
      <c r="BE699" s="4">
        <v>2205.953</v>
      </c>
      <c r="BF699" s="4">
        <v>135.428</v>
      </c>
      <c r="BG699" s="4">
        <v>1.3460000000000001</v>
      </c>
      <c r="BH699" s="4">
        <v>0.19</v>
      </c>
      <c r="BI699" s="4">
        <v>1.536</v>
      </c>
      <c r="BJ699" s="4">
        <v>1.048</v>
      </c>
      <c r="BK699" s="4">
        <v>0.14799999999999999</v>
      </c>
      <c r="BL699" s="4">
        <v>1.1970000000000001</v>
      </c>
      <c r="BM699" s="4">
        <v>0</v>
      </c>
      <c r="BQ699" s="4">
        <v>0</v>
      </c>
      <c r="BR699" s="4">
        <v>7.8093999999999997E-2</v>
      </c>
      <c r="BS699" s="4">
        <v>-5</v>
      </c>
      <c r="BT699" s="4">
        <v>7.0000000000000001E-3</v>
      </c>
      <c r="BU699" s="4">
        <v>1.9084220000000001</v>
      </c>
      <c r="BV699" s="4">
        <v>0.1414</v>
      </c>
    </row>
    <row r="700" spans="1:74" x14ac:dyDescent="0.25">
      <c r="A700" s="4">
        <v>42804</v>
      </c>
      <c r="B700" s="3">
        <v>0.63024549768518512</v>
      </c>
      <c r="C700" s="4">
        <v>13.997999999999999</v>
      </c>
      <c r="D700" s="4">
        <v>0.87080000000000002</v>
      </c>
      <c r="E700" s="4">
        <v>8707.5</v>
      </c>
      <c r="F700" s="4">
        <v>62.6</v>
      </c>
      <c r="G700" s="4">
        <v>11.3</v>
      </c>
      <c r="H700" s="4">
        <v>10.6</v>
      </c>
      <c r="J700" s="4">
        <v>0</v>
      </c>
      <c r="K700" s="4">
        <v>0.8498</v>
      </c>
      <c r="L700" s="4">
        <v>11.896000000000001</v>
      </c>
      <c r="M700" s="4">
        <v>0.74</v>
      </c>
      <c r="N700" s="4">
        <v>53.1648</v>
      </c>
      <c r="O700" s="4">
        <v>9.6030999999999995</v>
      </c>
      <c r="P700" s="4">
        <v>62.8</v>
      </c>
      <c r="Q700" s="4">
        <v>41.414700000000003</v>
      </c>
      <c r="R700" s="4">
        <v>7.4806999999999997</v>
      </c>
      <c r="S700" s="4">
        <v>48.9</v>
      </c>
      <c r="T700" s="4">
        <v>10.6379</v>
      </c>
      <c r="W700" s="4">
        <v>0</v>
      </c>
      <c r="X700" s="4">
        <v>0</v>
      </c>
      <c r="Y700" s="4">
        <v>11.8</v>
      </c>
      <c r="Z700" s="4">
        <v>853</v>
      </c>
      <c r="AA700" s="4">
        <v>865</v>
      </c>
      <c r="AB700" s="4">
        <v>825</v>
      </c>
      <c r="AC700" s="4">
        <v>92</v>
      </c>
      <c r="AD700" s="4">
        <v>14.63</v>
      </c>
      <c r="AE700" s="4">
        <v>0.34</v>
      </c>
      <c r="AF700" s="4">
        <v>991</v>
      </c>
      <c r="AG700" s="4">
        <v>-7</v>
      </c>
      <c r="AH700" s="4">
        <v>8.2769999999999992</v>
      </c>
      <c r="AI700" s="4">
        <v>27</v>
      </c>
      <c r="AJ700" s="4">
        <v>136.69999999999999</v>
      </c>
      <c r="AK700" s="4">
        <v>136.4</v>
      </c>
      <c r="AL700" s="4">
        <v>4.7</v>
      </c>
      <c r="AM700" s="4">
        <v>142</v>
      </c>
      <c r="AN700" s="4" t="s">
        <v>155</v>
      </c>
      <c r="AO700" s="4">
        <v>2</v>
      </c>
      <c r="AP700" s="4">
        <v>0.83854166666666663</v>
      </c>
      <c r="AQ700" s="4">
        <v>47.159022999999998</v>
      </c>
      <c r="AR700" s="4">
        <v>-88.489295999999996</v>
      </c>
      <c r="AS700" s="4">
        <v>310.8</v>
      </c>
      <c r="AT700" s="4">
        <v>10.4</v>
      </c>
      <c r="AU700" s="4">
        <v>12</v>
      </c>
      <c r="AV700" s="4">
        <v>8</v>
      </c>
      <c r="AW700" s="4" t="s">
        <v>439</v>
      </c>
      <c r="AX700" s="4">
        <v>1.9708000000000001</v>
      </c>
      <c r="AY700" s="4">
        <v>1.0708</v>
      </c>
      <c r="AZ700" s="4">
        <v>2.8</v>
      </c>
      <c r="BA700" s="4">
        <v>11.154</v>
      </c>
      <c r="BB700" s="4">
        <v>11.33</v>
      </c>
      <c r="BC700" s="4">
        <v>1.02</v>
      </c>
      <c r="BD700" s="4">
        <v>17.670000000000002</v>
      </c>
      <c r="BE700" s="4">
        <v>2277.02</v>
      </c>
      <c r="BF700" s="4">
        <v>90.150999999999996</v>
      </c>
      <c r="BG700" s="4">
        <v>1.0660000000000001</v>
      </c>
      <c r="BH700" s="4">
        <v>0.192</v>
      </c>
      <c r="BI700" s="4">
        <v>1.258</v>
      </c>
      <c r="BJ700" s="4">
        <v>0.83</v>
      </c>
      <c r="BK700" s="4">
        <v>0.15</v>
      </c>
      <c r="BL700" s="4">
        <v>0.98</v>
      </c>
      <c r="BM700" s="4">
        <v>8.4400000000000003E-2</v>
      </c>
      <c r="BQ700" s="4">
        <v>0</v>
      </c>
      <c r="BR700" s="4">
        <v>0.117268</v>
      </c>
      <c r="BS700" s="4">
        <v>-5</v>
      </c>
      <c r="BT700" s="4">
        <v>7.0000000000000001E-3</v>
      </c>
      <c r="BU700" s="4">
        <v>2.8657370000000002</v>
      </c>
      <c r="BV700" s="4">
        <v>0.1414</v>
      </c>
    </row>
    <row r="701" spans="1:74" x14ac:dyDescent="0.25">
      <c r="A701" s="4">
        <v>42804</v>
      </c>
      <c r="B701" s="3">
        <v>0.63025707175925927</v>
      </c>
      <c r="C701" s="4">
        <v>14.266999999999999</v>
      </c>
      <c r="D701" s="4">
        <v>0.56479999999999997</v>
      </c>
      <c r="E701" s="4">
        <v>5647.9983389999998</v>
      </c>
      <c r="F701" s="4">
        <v>47.4</v>
      </c>
      <c r="G701" s="4">
        <v>11.1</v>
      </c>
      <c r="H701" s="4">
        <v>0</v>
      </c>
      <c r="J701" s="4">
        <v>0</v>
      </c>
      <c r="K701" s="4">
        <v>0.85060000000000002</v>
      </c>
      <c r="L701" s="4">
        <v>12.1358</v>
      </c>
      <c r="M701" s="4">
        <v>0.48039999999999999</v>
      </c>
      <c r="N701" s="4">
        <v>40.307400000000001</v>
      </c>
      <c r="O701" s="4">
        <v>9.4566999999999997</v>
      </c>
      <c r="P701" s="4">
        <v>49.8</v>
      </c>
      <c r="Q701" s="4">
        <v>31.398199999999999</v>
      </c>
      <c r="R701" s="4">
        <v>7.3663999999999996</v>
      </c>
      <c r="S701" s="4">
        <v>38.799999999999997</v>
      </c>
      <c r="T701" s="4">
        <v>0</v>
      </c>
      <c r="W701" s="4">
        <v>0</v>
      </c>
      <c r="X701" s="4">
        <v>0</v>
      </c>
      <c r="Y701" s="4">
        <v>11.8</v>
      </c>
      <c r="Z701" s="4">
        <v>854</v>
      </c>
      <c r="AA701" s="4">
        <v>865</v>
      </c>
      <c r="AB701" s="4">
        <v>827</v>
      </c>
      <c r="AC701" s="4">
        <v>92</v>
      </c>
      <c r="AD701" s="4">
        <v>14.63</v>
      </c>
      <c r="AE701" s="4">
        <v>0.34</v>
      </c>
      <c r="AF701" s="4">
        <v>992</v>
      </c>
      <c r="AG701" s="4">
        <v>-7</v>
      </c>
      <c r="AH701" s="4">
        <v>8.7230000000000008</v>
      </c>
      <c r="AI701" s="4">
        <v>27</v>
      </c>
      <c r="AJ701" s="4">
        <v>136</v>
      </c>
      <c r="AK701" s="4">
        <v>135.6</v>
      </c>
      <c r="AL701" s="4">
        <v>4.7</v>
      </c>
      <c r="AM701" s="4">
        <v>142</v>
      </c>
      <c r="AN701" s="4" t="s">
        <v>155</v>
      </c>
      <c r="AO701" s="4">
        <v>2</v>
      </c>
      <c r="AP701" s="4">
        <v>0.83855324074074078</v>
      </c>
      <c r="AQ701" s="4">
        <v>47.159022</v>
      </c>
      <c r="AR701" s="4">
        <v>-88.489265000000003</v>
      </c>
      <c r="AS701" s="4">
        <v>310.8</v>
      </c>
      <c r="AT701" s="4">
        <v>7.5</v>
      </c>
      <c r="AU701" s="4">
        <v>12</v>
      </c>
      <c r="AV701" s="4">
        <v>8</v>
      </c>
      <c r="AW701" s="4" t="s">
        <v>439</v>
      </c>
      <c r="AX701" s="4">
        <v>2.1415999999999999</v>
      </c>
      <c r="AY701" s="4">
        <v>1.0291999999999999</v>
      </c>
      <c r="AZ701" s="4">
        <v>2.9416000000000002</v>
      </c>
      <c r="BA701" s="4">
        <v>11.154</v>
      </c>
      <c r="BB701" s="4">
        <v>11.39</v>
      </c>
      <c r="BC701" s="4">
        <v>1.02</v>
      </c>
      <c r="BD701" s="4">
        <v>17.565999999999999</v>
      </c>
      <c r="BE701" s="4">
        <v>2326.7800000000002</v>
      </c>
      <c r="BF701" s="4">
        <v>58.625</v>
      </c>
      <c r="BG701" s="4">
        <v>0.80900000000000005</v>
      </c>
      <c r="BH701" s="4">
        <v>0.19</v>
      </c>
      <c r="BI701" s="4">
        <v>0.999</v>
      </c>
      <c r="BJ701" s="4">
        <v>0.63</v>
      </c>
      <c r="BK701" s="4">
        <v>0.14799999999999999</v>
      </c>
      <c r="BL701" s="4">
        <v>0.77800000000000002</v>
      </c>
      <c r="BM701" s="4">
        <v>0</v>
      </c>
      <c r="BQ701" s="4">
        <v>0</v>
      </c>
      <c r="BR701" s="4">
        <v>0.18049299999999999</v>
      </c>
      <c r="BS701" s="4">
        <v>-5</v>
      </c>
      <c r="BT701" s="4">
        <v>7.2769999999999996E-3</v>
      </c>
      <c r="BU701" s="4">
        <v>4.4107979999999998</v>
      </c>
      <c r="BV701" s="4">
        <v>0.14699499999999999</v>
      </c>
    </row>
    <row r="702" spans="1:74" x14ac:dyDescent="0.25">
      <c r="A702" s="4">
        <v>42804</v>
      </c>
      <c r="B702" s="3">
        <v>0.63026864583333331</v>
      </c>
      <c r="C702" s="4">
        <v>14.448</v>
      </c>
      <c r="D702" s="4">
        <v>0.37759999999999999</v>
      </c>
      <c r="E702" s="4">
        <v>3776.3721329999998</v>
      </c>
      <c r="F702" s="4">
        <v>37.9</v>
      </c>
      <c r="G702" s="4">
        <v>10.1</v>
      </c>
      <c r="H702" s="4">
        <v>20.7</v>
      </c>
      <c r="J702" s="4">
        <v>0</v>
      </c>
      <c r="K702" s="4">
        <v>0.8508</v>
      </c>
      <c r="L702" s="4">
        <v>12.292899999999999</v>
      </c>
      <c r="M702" s="4">
        <v>0.32129999999999997</v>
      </c>
      <c r="N702" s="4">
        <v>32.2288</v>
      </c>
      <c r="O702" s="4">
        <v>8.5794999999999995</v>
      </c>
      <c r="P702" s="4">
        <v>40.799999999999997</v>
      </c>
      <c r="Q702" s="4">
        <v>25.106200000000001</v>
      </c>
      <c r="R702" s="4">
        <v>6.6833999999999998</v>
      </c>
      <c r="S702" s="4">
        <v>31.8</v>
      </c>
      <c r="T702" s="4">
        <v>20.724299999999999</v>
      </c>
      <c r="W702" s="4">
        <v>0</v>
      </c>
      <c r="X702" s="4">
        <v>0</v>
      </c>
      <c r="Y702" s="4">
        <v>11.5</v>
      </c>
      <c r="Z702" s="4">
        <v>857</v>
      </c>
      <c r="AA702" s="4">
        <v>868</v>
      </c>
      <c r="AB702" s="4">
        <v>830</v>
      </c>
      <c r="AC702" s="4">
        <v>92</v>
      </c>
      <c r="AD702" s="4">
        <v>14.64</v>
      </c>
      <c r="AE702" s="4">
        <v>0.34</v>
      </c>
      <c r="AF702" s="4">
        <v>991</v>
      </c>
      <c r="AG702" s="4">
        <v>-7</v>
      </c>
      <c r="AH702" s="4">
        <v>8</v>
      </c>
      <c r="AI702" s="4">
        <v>27</v>
      </c>
      <c r="AJ702" s="4">
        <v>136.30000000000001</v>
      </c>
      <c r="AK702" s="4">
        <v>137</v>
      </c>
      <c r="AL702" s="4">
        <v>4.5999999999999996</v>
      </c>
      <c r="AM702" s="4">
        <v>142</v>
      </c>
      <c r="AN702" s="4" t="s">
        <v>155</v>
      </c>
      <c r="AO702" s="4">
        <v>2</v>
      </c>
      <c r="AP702" s="4">
        <v>0.83856481481481471</v>
      </c>
      <c r="AQ702" s="4">
        <v>47.159045999999996</v>
      </c>
      <c r="AR702" s="4">
        <v>-88.489234999999994</v>
      </c>
      <c r="AS702" s="4">
        <v>310.8</v>
      </c>
      <c r="AT702" s="4">
        <v>6.4</v>
      </c>
      <c r="AU702" s="4">
        <v>12</v>
      </c>
      <c r="AV702" s="4">
        <v>9</v>
      </c>
      <c r="AW702" s="4" t="s">
        <v>452</v>
      </c>
      <c r="AX702" s="4">
        <v>2.2000000000000002</v>
      </c>
      <c r="AY702" s="4">
        <v>1</v>
      </c>
      <c r="AZ702" s="4">
        <v>2.7168000000000001</v>
      </c>
      <c r="BA702" s="4">
        <v>11.154</v>
      </c>
      <c r="BB702" s="4">
        <v>11.42</v>
      </c>
      <c r="BC702" s="4">
        <v>1.02</v>
      </c>
      <c r="BD702" s="4">
        <v>17.532</v>
      </c>
      <c r="BE702" s="4">
        <v>2356.895</v>
      </c>
      <c r="BF702" s="4">
        <v>39.207999999999998</v>
      </c>
      <c r="BG702" s="4">
        <v>0.64700000000000002</v>
      </c>
      <c r="BH702" s="4">
        <v>0.17199999999999999</v>
      </c>
      <c r="BI702" s="4">
        <v>0.81899999999999995</v>
      </c>
      <c r="BJ702" s="4">
        <v>0.504</v>
      </c>
      <c r="BK702" s="4">
        <v>0.13400000000000001</v>
      </c>
      <c r="BL702" s="4">
        <v>0.63800000000000001</v>
      </c>
      <c r="BM702" s="4">
        <v>0.1648</v>
      </c>
      <c r="BQ702" s="4">
        <v>0</v>
      </c>
      <c r="BR702" s="4">
        <v>0.21026800000000001</v>
      </c>
      <c r="BS702" s="4">
        <v>-5</v>
      </c>
      <c r="BT702" s="4">
        <v>7.7229999999999998E-3</v>
      </c>
      <c r="BU702" s="4">
        <v>5.1384249999999998</v>
      </c>
      <c r="BV702" s="4">
        <v>0.156005</v>
      </c>
    </row>
    <row r="703" spans="1:74" x14ac:dyDescent="0.25">
      <c r="A703" s="4">
        <v>42804</v>
      </c>
      <c r="B703" s="3">
        <v>0.63028021990740746</v>
      </c>
      <c r="C703" s="4">
        <v>14.657999999999999</v>
      </c>
      <c r="D703" s="4">
        <v>0.32640000000000002</v>
      </c>
      <c r="E703" s="4">
        <v>3264.2949760000001</v>
      </c>
      <c r="F703" s="4">
        <v>29.5</v>
      </c>
      <c r="G703" s="4">
        <v>10</v>
      </c>
      <c r="H703" s="4">
        <v>28.6</v>
      </c>
      <c r="J703" s="4">
        <v>0</v>
      </c>
      <c r="K703" s="4">
        <v>0.84950000000000003</v>
      </c>
      <c r="L703" s="4">
        <v>12.4526</v>
      </c>
      <c r="M703" s="4">
        <v>0.27729999999999999</v>
      </c>
      <c r="N703" s="4">
        <v>25.061399999999999</v>
      </c>
      <c r="O703" s="4">
        <v>8.4954000000000001</v>
      </c>
      <c r="P703" s="4">
        <v>33.6</v>
      </c>
      <c r="Q703" s="4">
        <v>19.522500000000001</v>
      </c>
      <c r="R703" s="4">
        <v>6.6177999999999999</v>
      </c>
      <c r="S703" s="4">
        <v>26.1</v>
      </c>
      <c r="T703" s="4">
        <v>28.632300000000001</v>
      </c>
      <c r="W703" s="4">
        <v>0</v>
      </c>
      <c r="X703" s="4">
        <v>0</v>
      </c>
      <c r="Y703" s="4">
        <v>11.7</v>
      </c>
      <c r="Z703" s="4">
        <v>856</v>
      </c>
      <c r="AA703" s="4">
        <v>868</v>
      </c>
      <c r="AB703" s="4">
        <v>828</v>
      </c>
      <c r="AC703" s="4">
        <v>92</v>
      </c>
      <c r="AD703" s="4">
        <v>14.63</v>
      </c>
      <c r="AE703" s="4">
        <v>0.34</v>
      </c>
      <c r="AF703" s="4">
        <v>991</v>
      </c>
      <c r="AG703" s="4">
        <v>-7</v>
      </c>
      <c r="AH703" s="4">
        <v>8</v>
      </c>
      <c r="AI703" s="4">
        <v>27</v>
      </c>
      <c r="AJ703" s="4">
        <v>137</v>
      </c>
      <c r="AK703" s="4">
        <v>137.30000000000001</v>
      </c>
      <c r="AL703" s="4">
        <v>4.7</v>
      </c>
      <c r="AM703" s="4">
        <v>142</v>
      </c>
      <c r="AN703" s="4" t="s">
        <v>155</v>
      </c>
      <c r="AO703" s="4">
        <v>2</v>
      </c>
      <c r="AP703" s="4">
        <v>0.83857638888888886</v>
      </c>
      <c r="AQ703" s="4">
        <v>47.159092000000001</v>
      </c>
      <c r="AR703" s="4">
        <v>-88.489231000000004</v>
      </c>
      <c r="AS703" s="4">
        <v>310.7</v>
      </c>
      <c r="AT703" s="4">
        <v>7.8</v>
      </c>
      <c r="AU703" s="4">
        <v>12</v>
      </c>
      <c r="AV703" s="4">
        <v>9</v>
      </c>
      <c r="AW703" s="4" t="s">
        <v>452</v>
      </c>
      <c r="AX703" s="4">
        <v>2.482917</v>
      </c>
      <c r="AY703" s="4">
        <v>1</v>
      </c>
      <c r="AZ703" s="4">
        <v>2.882917</v>
      </c>
      <c r="BA703" s="4">
        <v>11.154</v>
      </c>
      <c r="BB703" s="4">
        <v>11.31</v>
      </c>
      <c r="BC703" s="4">
        <v>1.01</v>
      </c>
      <c r="BD703" s="4">
        <v>17.710999999999999</v>
      </c>
      <c r="BE703" s="4">
        <v>2365.6019999999999</v>
      </c>
      <c r="BF703" s="4">
        <v>33.53</v>
      </c>
      <c r="BG703" s="4">
        <v>0.499</v>
      </c>
      <c r="BH703" s="4">
        <v>0.16900000000000001</v>
      </c>
      <c r="BI703" s="4">
        <v>0.66800000000000004</v>
      </c>
      <c r="BJ703" s="4">
        <v>0.38800000000000001</v>
      </c>
      <c r="BK703" s="4">
        <v>0.13200000000000001</v>
      </c>
      <c r="BL703" s="4">
        <v>0.52</v>
      </c>
      <c r="BM703" s="4">
        <v>0.22550000000000001</v>
      </c>
      <c r="BQ703" s="4">
        <v>0</v>
      </c>
      <c r="BR703" s="4">
        <v>0.26352100000000001</v>
      </c>
      <c r="BS703" s="4">
        <v>-5</v>
      </c>
      <c r="BT703" s="4">
        <v>7.2769999999999996E-3</v>
      </c>
      <c r="BU703" s="4">
        <v>6.4397950000000002</v>
      </c>
      <c r="BV703" s="4">
        <v>0.14699499999999999</v>
      </c>
    </row>
    <row r="704" spans="1:74" x14ac:dyDescent="0.25">
      <c r="A704" s="4">
        <v>42804</v>
      </c>
      <c r="B704" s="3">
        <v>0.6302917939814815</v>
      </c>
      <c r="C704" s="4">
        <v>15.154999999999999</v>
      </c>
      <c r="D704" s="4">
        <v>0.6371</v>
      </c>
      <c r="E704" s="4">
        <v>6370.7480649999998</v>
      </c>
      <c r="F704" s="4">
        <v>23.1</v>
      </c>
      <c r="G704" s="4">
        <v>9.4</v>
      </c>
      <c r="H704" s="4">
        <v>1.4</v>
      </c>
      <c r="J704" s="4">
        <v>0</v>
      </c>
      <c r="K704" s="4">
        <v>0.84209999999999996</v>
      </c>
      <c r="L704" s="4">
        <v>12.762</v>
      </c>
      <c r="M704" s="4">
        <v>0.53649999999999998</v>
      </c>
      <c r="N704" s="4">
        <v>19.457599999999999</v>
      </c>
      <c r="O704" s="4">
        <v>7.9413999999999998</v>
      </c>
      <c r="P704" s="4">
        <v>27.4</v>
      </c>
      <c r="Q704" s="4">
        <v>15.1569</v>
      </c>
      <c r="R704" s="4">
        <v>6.1860999999999997</v>
      </c>
      <c r="S704" s="4">
        <v>21.3</v>
      </c>
      <c r="T704" s="4">
        <v>1.4198999999999999</v>
      </c>
      <c r="W704" s="4">
        <v>0</v>
      </c>
      <c r="X704" s="4">
        <v>0</v>
      </c>
      <c r="Y704" s="4">
        <v>11.7</v>
      </c>
      <c r="Z704" s="4">
        <v>855</v>
      </c>
      <c r="AA704" s="4">
        <v>868</v>
      </c>
      <c r="AB704" s="4">
        <v>828</v>
      </c>
      <c r="AC704" s="4">
        <v>92</v>
      </c>
      <c r="AD704" s="4">
        <v>14.63</v>
      </c>
      <c r="AE704" s="4">
        <v>0.34</v>
      </c>
      <c r="AF704" s="4">
        <v>992</v>
      </c>
      <c r="AG704" s="4">
        <v>-7</v>
      </c>
      <c r="AH704" s="4">
        <v>8.2767230000000005</v>
      </c>
      <c r="AI704" s="4">
        <v>27</v>
      </c>
      <c r="AJ704" s="4">
        <v>136.69999999999999</v>
      </c>
      <c r="AK704" s="4">
        <v>137.69999999999999</v>
      </c>
      <c r="AL704" s="4">
        <v>4.9000000000000004</v>
      </c>
      <c r="AM704" s="4">
        <v>142</v>
      </c>
      <c r="AN704" s="4" t="s">
        <v>155</v>
      </c>
      <c r="AO704" s="4">
        <v>2</v>
      </c>
      <c r="AP704" s="4">
        <v>0.83858796296296301</v>
      </c>
      <c r="AQ704" s="4">
        <v>47.159137999999999</v>
      </c>
      <c r="AR704" s="4">
        <v>-88.489271000000002</v>
      </c>
      <c r="AS704" s="4">
        <v>310.60000000000002</v>
      </c>
      <c r="AT704" s="4">
        <v>13.8</v>
      </c>
      <c r="AU704" s="4">
        <v>12</v>
      </c>
      <c r="AV704" s="4">
        <v>10</v>
      </c>
      <c r="AW704" s="4" t="s">
        <v>453</v>
      </c>
      <c r="AX704" s="4">
        <v>1.6092089999999999</v>
      </c>
      <c r="AY704" s="4">
        <v>1.0707709999999999</v>
      </c>
      <c r="AZ704" s="4">
        <v>2.4338340000000001</v>
      </c>
      <c r="BA704" s="4">
        <v>11.154</v>
      </c>
      <c r="BB704" s="4">
        <v>10.74</v>
      </c>
      <c r="BC704" s="4">
        <v>0.96</v>
      </c>
      <c r="BD704" s="4">
        <v>18.753</v>
      </c>
      <c r="BE704" s="4">
        <v>2320.9059999999999</v>
      </c>
      <c r="BF704" s="4">
        <v>62.095999999999997</v>
      </c>
      <c r="BG704" s="4">
        <v>0.371</v>
      </c>
      <c r="BH704" s="4">
        <v>0.151</v>
      </c>
      <c r="BI704" s="4">
        <v>0.52200000000000002</v>
      </c>
      <c r="BJ704" s="4">
        <v>0.28899999999999998</v>
      </c>
      <c r="BK704" s="4">
        <v>0.11799999999999999</v>
      </c>
      <c r="BL704" s="4">
        <v>0.40600000000000003</v>
      </c>
      <c r="BM704" s="4">
        <v>1.0699999999999999E-2</v>
      </c>
      <c r="BQ704" s="4">
        <v>0</v>
      </c>
      <c r="BR704" s="4">
        <v>0.23625199999999999</v>
      </c>
      <c r="BS704" s="4">
        <v>-5</v>
      </c>
      <c r="BT704" s="4">
        <v>7.7229999999999998E-3</v>
      </c>
      <c r="BU704" s="4">
        <v>5.7734019999999999</v>
      </c>
      <c r="BV704" s="4">
        <v>0.15601000000000001</v>
      </c>
    </row>
    <row r="705" spans="1:74" x14ac:dyDescent="0.25">
      <c r="A705" s="4">
        <v>42804</v>
      </c>
      <c r="B705" s="3">
        <v>0.63030336805555554</v>
      </c>
      <c r="C705" s="4">
        <v>14.541</v>
      </c>
      <c r="D705" s="4">
        <v>1.6618999999999999</v>
      </c>
      <c r="E705" s="4">
        <v>16619.379032000001</v>
      </c>
      <c r="F705" s="4">
        <v>20</v>
      </c>
      <c r="G705" s="4">
        <v>6.9</v>
      </c>
      <c r="H705" s="4">
        <v>31.1</v>
      </c>
      <c r="J705" s="4">
        <v>0</v>
      </c>
      <c r="K705" s="4">
        <v>0.83699999999999997</v>
      </c>
      <c r="L705" s="4">
        <v>12.170400000000001</v>
      </c>
      <c r="M705" s="4">
        <v>1.391</v>
      </c>
      <c r="N705" s="4">
        <v>16.721499999999999</v>
      </c>
      <c r="O705" s="4">
        <v>5.7824999999999998</v>
      </c>
      <c r="P705" s="4">
        <v>22.5</v>
      </c>
      <c r="Q705" s="4">
        <v>13.026</v>
      </c>
      <c r="R705" s="4">
        <v>4.5045000000000002</v>
      </c>
      <c r="S705" s="4">
        <v>17.5</v>
      </c>
      <c r="T705" s="4">
        <v>31.0671</v>
      </c>
      <c r="W705" s="4">
        <v>0</v>
      </c>
      <c r="X705" s="4">
        <v>0</v>
      </c>
      <c r="Y705" s="4">
        <v>11.8</v>
      </c>
      <c r="Z705" s="4">
        <v>854</v>
      </c>
      <c r="AA705" s="4">
        <v>867</v>
      </c>
      <c r="AB705" s="4">
        <v>829</v>
      </c>
      <c r="AC705" s="4">
        <v>92</v>
      </c>
      <c r="AD705" s="4">
        <v>14.64</v>
      </c>
      <c r="AE705" s="4">
        <v>0.34</v>
      </c>
      <c r="AF705" s="4">
        <v>991</v>
      </c>
      <c r="AG705" s="4">
        <v>-7</v>
      </c>
      <c r="AH705" s="4">
        <v>9</v>
      </c>
      <c r="AI705" s="4">
        <v>27</v>
      </c>
      <c r="AJ705" s="4">
        <v>136</v>
      </c>
      <c r="AK705" s="4">
        <v>137</v>
      </c>
      <c r="AL705" s="4">
        <v>5.0999999999999996</v>
      </c>
      <c r="AM705" s="4">
        <v>142</v>
      </c>
      <c r="AN705" s="4" t="s">
        <v>155</v>
      </c>
      <c r="AO705" s="4">
        <v>2</v>
      </c>
      <c r="AP705" s="4">
        <v>0.83859953703703705</v>
      </c>
      <c r="AQ705" s="4">
        <v>47.159170000000003</v>
      </c>
      <c r="AR705" s="4">
        <v>-88.489349000000004</v>
      </c>
      <c r="AS705" s="4">
        <v>310.7</v>
      </c>
      <c r="AT705" s="4">
        <v>16</v>
      </c>
      <c r="AU705" s="4">
        <v>12</v>
      </c>
      <c r="AV705" s="4">
        <v>9</v>
      </c>
      <c r="AW705" s="4" t="s">
        <v>454</v>
      </c>
      <c r="AX705" s="4">
        <v>1.2707999999999999</v>
      </c>
      <c r="AY705" s="4">
        <v>1.1708000000000001</v>
      </c>
      <c r="AZ705" s="4">
        <v>2.2000000000000002</v>
      </c>
      <c r="BA705" s="4">
        <v>11.154</v>
      </c>
      <c r="BB705" s="4">
        <v>10.38</v>
      </c>
      <c r="BC705" s="4">
        <v>0.93</v>
      </c>
      <c r="BD705" s="4">
        <v>19.475999999999999</v>
      </c>
      <c r="BE705" s="4">
        <v>2169.7739999999999</v>
      </c>
      <c r="BF705" s="4">
        <v>157.84</v>
      </c>
      <c r="BG705" s="4">
        <v>0.312</v>
      </c>
      <c r="BH705" s="4">
        <v>0.108</v>
      </c>
      <c r="BI705" s="4">
        <v>0.42</v>
      </c>
      <c r="BJ705" s="4">
        <v>0.24299999999999999</v>
      </c>
      <c r="BK705" s="4">
        <v>8.4000000000000005E-2</v>
      </c>
      <c r="BL705" s="4">
        <v>0.32700000000000001</v>
      </c>
      <c r="BM705" s="4">
        <v>0.22969999999999999</v>
      </c>
      <c r="BQ705" s="4">
        <v>0</v>
      </c>
      <c r="BR705" s="4">
        <v>0.20633000000000001</v>
      </c>
      <c r="BS705" s="4">
        <v>-5</v>
      </c>
      <c r="BT705" s="4">
        <v>6.7239999999999999E-3</v>
      </c>
      <c r="BU705" s="4">
        <v>5.042198</v>
      </c>
      <c r="BV705" s="4">
        <v>0.135819</v>
      </c>
    </row>
    <row r="706" spans="1:74" x14ac:dyDescent="0.25">
      <c r="A706" s="4">
        <v>42804</v>
      </c>
      <c r="B706" s="3">
        <v>0.63031494212962957</v>
      </c>
      <c r="C706" s="4">
        <v>13.699</v>
      </c>
      <c r="D706" s="4">
        <v>3.1852999999999998</v>
      </c>
      <c r="E706" s="4">
        <v>31853.25</v>
      </c>
      <c r="F706" s="4">
        <v>19.100000000000001</v>
      </c>
      <c r="G706" s="4">
        <v>4.0999999999999996</v>
      </c>
      <c r="H706" s="4">
        <v>39.200000000000003</v>
      </c>
      <c r="J706" s="4">
        <v>0</v>
      </c>
      <c r="K706" s="4">
        <v>0.82840000000000003</v>
      </c>
      <c r="L706" s="4">
        <v>11.3483</v>
      </c>
      <c r="M706" s="4">
        <v>2.6387999999999998</v>
      </c>
      <c r="N706" s="4">
        <v>15.8294</v>
      </c>
      <c r="O706" s="4">
        <v>3.3965999999999998</v>
      </c>
      <c r="P706" s="4">
        <v>19.2</v>
      </c>
      <c r="Q706" s="4">
        <v>12.331099999999999</v>
      </c>
      <c r="R706" s="4">
        <v>2.6459000000000001</v>
      </c>
      <c r="S706" s="4">
        <v>15</v>
      </c>
      <c r="T706" s="4">
        <v>39.174100000000003</v>
      </c>
      <c r="W706" s="4">
        <v>0</v>
      </c>
      <c r="X706" s="4">
        <v>0</v>
      </c>
      <c r="Y706" s="4">
        <v>11.8</v>
      </c>
      <c r="Z706" s="4">
        <v>853</v>
      </c>
      <c r="AA706" s="4">
        <v>865</v>
      </c>
      <c r="AB706" s="4">
        <v>830</v>
      </c>
      <c r="AC706" s="4">
        <v>92</v>
      </c>
      <c r="AD706" s="4">
        <v>14.64</v>
      </c>
      <c r="AE706" s="4">
        <v>0.34</v>
      </c>
      <c r="AF706" s="4">
        <v>991</v>
      </c>
      <c r="AG706" s="4">
        <v>-7</v>
      </c>
      <c r="AH706" s="4">
        <v>9</v>
      </c>
      <c r="AI706" s="4">
        <v>27</v>
      </c>
      <c r="AJ706" s="4">
        <v>136</v>
      </c>
      <c r="AK706" s="4">
        <v>137.30000000000001</v>
      </c>
      <c r="AL706" s="4">
        <v>4.9000000000000004</v>
      </c>
      <c r="AM706" s="4">
        <v>142</v>
      </c>
      <c r="AN706" s="4" t="s">
        <v>155</v>
      </c>
      <c r="AO706" s="4">
        <v>2</v>
      </c>
      <c r="AP706" s="4">
        <v>0.83861111111111108</v>
      </c>
      <c r="AQ706" s="4">
        <v>47.159193999999999</v>
      </c>
      <c r="AR706" s="4">
        <v>-88.489414999999994</v>
      </c>
      <c r="AS706" s="4">
        <v>311.89999999999998</v>
      </c>
      <c r="AT706" s="4">
        <v>17.5</v>
      </c>
      <c r="AU706" s="4">
        <v>12</v>
      </c>
      <c r="AV706" s="4">
        <v>10</v>
      </c>
      <c r="AW706" s="4" t="s">
        <v>455</v>
      </c>
      <c r="AX706" s="4">
        <v>1.4416</v>
      </c>
      <c r="AY706" s="4">
        <v>1.3415999999999999</v>
      </c>
      <c r="AZ706" s="4">
        <v>2.3416000000000001</v>
      </c>
      <c r="BA706" s="4">
        <v>11.154</v>
      </c>
      <c r="BB706" s="4">
        <v>9.83</v>
      </c>
      <c r="BC706" s="4">
        <v>0.88</v>
      </c>
      <c r="BD706" s="4">
        <v>20.71</v>
      </c>
      <c r="BE706" s="4">
        <v>1961.3209999999999</v>
      </c>
      <c r="BF706" s="4">
        <v>290.27100000000002</v>
      </c>
      <c r="BG706" s="4">
        <v>0.28599999999999998</v>
      </c>
      <c r="BH706" s="4">
        <v>6.0999999999999999E-2</v>
      </c>
      <c r="BI706" s="4">
        <v>0.34799999999999998</v>
      </c>
      <c r="BJ706" s="4">
        <v>0.223</v>
      </c>
      <c r="BK706" s="4">
        <v>4.8000000000000001E-2</v>
      </c>
      <c r="BL706" s="4">
        <v>0.27100000000000002</v>
      </c>
      <c r="BM706" s="4">
        <v>0.28070000000000001</v>
      </c>
      <c r="BQ706" s="4">
        <v>0</v>
      </c>
      <c r="BR706" s="4">
        <v>0.16742699999999999</v>
      </c>
      <c r="BS706" s="4">
        <v>-5</v>
      </c>
      <c r="BT706" s="4">
        <v>6.5539999999999999E-3</v>
      </c>
      <c r="BU706" s="4">
        <v>4.0914979999999996</v>
      </c>
      <c r="BV706" s="4">
        <v>0.13239100000000001</v>
      </c>
    </row>
    <row r="707" spans="1:74" x14ac:dyDescent="0.25">
      <c r="A707" s="4">
        <v>42804</v>
      </c>
      <c r="B707" s="3">
        <v>0.63032651620370372</v>
      </c>
      <c r="C707" s="4">
        <v>13.231999999999999</v>
      </c>
      <c r="D707" s="4">
        <v>3.4577</v>
      </c>
      <c r="E707" s="4">
        <v>34576.502913999997</v>
      </c>
      <c r="F707" s="4">
        <v>15.9</v>
      </c>
      <c r="G707" s="4">
        <v>4.8</v>
      </c>
      <c r="H707" s="4">
        <v>33.200000000000003</v>
      </c>
      <c r="J707" s="4">
        <v>0</v>
      </c>
      <c r="K707" s="4">
        <v>0.8296</v>
      </c>
      <c r="L707" s="4">
        <v>10.9773</v>
      </c>
      <c r="M707" s="4">
        <v>2.8683999999999998</v>
      </c>
      <c r="N707" s="4">
        <v>13.159000000000001</v>
      </c>
      <c r="O707" s="4">
        <v>3.9636999999999998</v>
      </c>
      <c r="P707" s="4">
        <v>17.100000000000001</v>
      </c>
      <c r="Q707" s="4">
        <v>10.2507</v>
      </c>
      <c r="R707" s="4">
        <v>3.0876000000000001</v>
      </c>
      <c r="S707" s="4">
        <v>13.3</v>
      </c>
      <c r="T707" s="4">
        <v>33.1556</v>
      </c>
      <c r="W707" s="4">
        <v>0</v>
      </c>
      <c r="X707" s="4">
        <v>0</v>
      </c>
      <c r="Y707" s="4">
        <v>11.7</v>
      </c>
      <c r="Z707" s="4">
        <v>854</v>
      </c>
      <c r="AA707" s="4">
        <v>866</v>
      </c>
      <c r="AB707" s="4">
        <v>832</v>
      </c>
      <c r="AC707" s="4">
        <v>92</v>
      </c>
      <c r="AD707" s="4">
        <v>14.63</v>
      </c>
      <c r="AE707" s="4">
        <v>0.34</v>
      </c>
      <c r="AF707" s="4">
        <v>991</v>
      </c>
      <c r="AG707" s="4">
        <v>-7</v>
      </c>
      <c r="AH707" s="4">
        <v>9</v>
      </c>
      <c r="AI707" s="4">
        <v>27</v>
      </c>
      <c r="AJ707" s="4">
        <v>136</v>
      </c>
      <c r="AK707" s="4">
        <v>137.69999999999999</v>
      </c>
      <c r="AL707" s="4">
        <v>4.8</v>
      </c>
      <c r="AM707" s="4">
        <v>142</v>
      </c>
      <c r="AN707" s="4" t="s">
        <v>155</v>
      </c>
      <c r="AO707" s="4">
        <v>2</v>
      </c>
      <c r="AP707" s="4">
        <v>0.83862268518518512</v>
      </c>
      <c r="AQ707" s="4">
        <v>47.159232000000003</v>
      </c>
      <c r="AR707" s="4">
        <v>-88.489491999999998</v>
      </c>
      <c r="AS707" s="4">
        <v>312.5</v>
      </c>
      <c r="AT707" s="4">
        <v>18.100000000000001</v>
      </c>
      <c r="AU707" s="4">
        <v>12</v>
      </c>
      <c r="AV707" s="4">
        <v>10</v>
      </c>
      <c r="AW707" s="4" t="s">
        <v>455</v>
      </c>
      <c r="AX707" s="4">
        <v>1.5</v>
      </c>
      <c r="AY707" s="4">
        <v>1.4</v>
      </c>
      <c r="AZ707" s="4">
        <v>2.4</v>
      </c>
      <c r="BA707" s="4">
        <v>11.154</v>
      </c>
      <c r="BB707" s="4">
        <v>9.9</v>
      </c>
      <c r="BC707" s="4">
        <v>0.89</v>
      </c>
      <c r="BD707" s="4">
        <v>20.542000000000002</v>
      </c>
      <c r="BE707" s="4">
        <v>1916.703</v>
      </c>
      <c r="BF707" s="4">
        <v>318.77100000000002</v>
      </c>
      <c r="BG707" s="4">
        <v>0.24099999999999999</v>
      </c>
      <c r="BH707" s="4">
        <v>7.1999999999999995E-2</v>
      </c>
      <c r="BI707" s="4">
        <v>0.313</v>
      </c>
      <c r="BJ707" s="4">
        <v>0.187</v>
      </c>
      <c r="BK707" s="4">
        <v>5.6000000000000001E-2</v>
      </c>
      <c r="BL707" s="4">
        <v>0.24399999999999999</v>
      </c>
      <c r="BM707" s="4">
        <v>0.24</v>
      </c>
      <c r="BQ707" s="4">
        <v>0</v>
      </c>
      <c r="BR707" s="4">
        <v>0.12507499999999999</v>
      </c>
      <c r="BS707" s="4">
        <v>-5</v>
      </c>
      <c r="BT707" s="4">
        <v>7.7229999999999998E-3</v>
      </c>
      <c r="BU707" s="4">
        <v>3.0565199999999999</v>
      </c>
      <c r="BV707" s="4">
        <v>0.156005</v>
      </c>
    </row>
    <row r="708" spans="1:74" x14ac:dyDescent="0.25">
      <c r="A708" s="4">
        <v>42804</v>
      </c>
      <c r="B708" s="3">
        <v>0.63033809027777776</v>
      </c>
      <c r="C708" s="4">
        <v>13.214</v>
      </c>
      <c r="D708" s="4">
        <v>3.0495000000000001</v>
      </c>
      <c r="E708" s="4">
        <v>30495.276126000001</v>
      </c>
      <c r="F708" s="4">
        <v>14.6</v>
      </c>
      <c r="G708" s="4">
        <v>9.8000000000000007</v>
      </c>
      <c r="H708" s="4">
        <v>30.1</v>
      </c>
      <c r="J708" s="4">
        <v>0</v>
      </c>
      <c r="K708" s="4">
        <v>0.83409999999999995</v>
      </c>
      <c r="L708" s="4">
        <v>11.021699999999999</v>
      </c>
      <c r="M708" s="4">
        <v>2.5434999999999999</v>
      </c>
      <c r="N708" s="4">
        <v>12.1774</v>
      </c>
      <c r="O708" s="4">
        <v>8.1738</v>
      </c>
      <c r="P708" s="4">
        <v>20.399999999999999</v>
      </c>
      <c r="Q708" s="4">
        <v>9.4855999999999998</v>
      </c>
      <c r="R708" s="4">
        <v>6.3670999999999998</v>
      </c>
      <c r="S708" s="4">
        <v>15.9</v>
      </c>
      <c r="T708" s="4">
        <v>30.1</v>
      </c>
      <c r="W708" s="4">
        <v>0</v>
      </c>
      <c r="X708" s="4">
        <v>0</v>
      </c>
      <c r="Y708" s="4">
        <v>11.8</v>
      </c>
      <c r="Z708" s="4">
        <v>855</v>
      </c>
      <c r="AA708" s="4">
        <v>870</v>
      </c>
      <c r="AB708" s="4">
        <v>834</v>
      </c>
      <c r="AC708" s="4">
        <v>92</v>
      </c>
      <c r="AD708" s="4">
        <v>14.62</v>
      </c>
      <c r="AE708" s="4">
        <v>0.34</v>
      </c>
      <c r="AF708" s="4">
        <v>992</v>
      </c>
      <c r="AG708" s="4">
        <v>-7</v>
      </c>
      <c r="AH708" s="4">
        <v>9</v>
      </c>
      <c r="AI708" s="4">
        <v>27</v>
      </c>
      <c r="AJ708" s="4">
        <v>136</v>
      </c>
      <c r="AK708" s="4">
        <v>136.69999999999999</v>
      </c>
      <c r="AL708" s="4">
        <v>4.8</v>
      </c>
      <c r="AM708" s="4">
        <v>142</v>
      </c>
      <c r="AN708" s="4" t="s">
        <v>155</v>
      </c>
      <c r="AO708" s="4">
        <v>2</v>
      </c>
      <c r="AP708" s="4">
        <v>0.83863425925925927</v>
      </c>
      <c r="AQ708" s="4">
        <v>47.159275000000001</v>
      </c>
      <c r="AR708" s="4">
        <v>-88.489566999999994</v>
      </c>
      <c r="AS708" s="4">
        <v>312.7</v>
      </c>
      <c r="AT708" s="4">
        <v>18.2</v>
      </c>
      <c r="AU708" s="4">
        <v>12</v>
      </c>
      <c r="AV708" s="4">
        <v>10</v>
      </c>
      <c r="AW708" s="4" t="s">
        <v>455</v>
      </c>
      <c r="AX708" s="4">
        <v>1.5</v>
      </c>
      <c r="AY708" s="4">
        <v>1.4</v>
      </c>
      <c r="AZ708" s="4">
        <v>2.4</v>
      </c>
      <c r="BA708" s="4">
        <v>11.154</v>
      </c>
      <c r="BB708" s="4">
        <v>10.19</v>
      </c>
      <c r="BC708" s="4">
        <v>0.91</v>
      </c>
      <c r="BD708" s="4">
        <v>19.895</v>
      </c>
      <c r="BE708" s="4">
        <v>1964.4090000000001</v>
      </c>
      <c r="BF708" s="4">
        <v>288.53300000000002</v>
      </c>
      <c r="BG708" s="4">
        <v>0.22700000000000001</v>
      </c>
      <c r="BH708" s="4">
        <v>0.153</v>
      </c>
      <c r="BI708" s="4">
        <v>0.38</v>
      </c>
      <c r="BJ708" s="4">
        <v>0.17699999999999999</v>
      </c>
      <c r="BK708" s="4">
        <v>0.11899999999999999</v>
      </c>
      <c r="BL708" s="4">
        <v>0.29599999999999999</v>
      </c>
      <c r="BM708" s="4">
        <v>0.22239999999999999</v>
      </c>
      <c r="BQ708" s="4">
        <v>0</v>
      </c>
      <c r="BR708" s="4">
        <v>0.10256800000000001</v>
      </c>
      <c r="BS708" s="4">
        <v>-5</v>
      </c>
      <c r="BT708" s="4">
        <v>7.0000000000000001E-3</v>
      </c>
      <c r="BU708" s="4">
        <v>2.5065050000000002</v>
      </c>
      <c r="BV708" s="4">
        <v>0.1414</v>
      </c>
    </row>
    <row r="709" spans="1:74" x14ac:dyDescent="0.25">
      <c r="A709" s="4">
        <v>42804</v>
      </c>
      <c r="B709" s="3">
        <v>0.63034966435185191</v>
      </c>
      <c r="C709" s="4">
        <v>13.372</v>
      </c>
      <c r="D709" s="4">
        <v>2.4727999999999999</v>
      </c>
      <c r="E709" s="4">
        <v>24728.308824</v>
      </c>
      <c r="F709" s="4">
        <v>14.5</v>
      </c>
      <c r="G709" s="4">
        <v>9.9</v>
      </c>
      <c r="H709" s="4">
        <v>0</v>
      </c>
      <c r="J709" s="4">
        <v>0</v>
      </c>
      <c r="K709" s="4">
        <v>0.83879999999999999</v>
      </c>
      <c r="L709" s="4">
        <v>11.2163</v>
      </c>
      <c r="M709" s="4">
        <v>2.0741999999999998</v>
      </c>
      <c r="N709" s="4">
        <v>12.162599999999999</v>
      </c>
      <c r="O709" s="4">
        <v>8.3041</v>
      </c>
      <c r="P709" s="4">
        <v>20.5</v>
      </c>
      <c r="Q709" s="4">
        <v>9.4742999999999995</v>
      </c>
      <c r="R709" s="4">
        <v>6.4686000000000003</v>
      </c>
      <c r="S709" s="4">
        <v>15.9</v>
      </c>
      <c r="T709" s="4">
        <v>0</v>
      </c>
      <c r="W709" s="4">
        <v>0</v>
      </c>
      <c r="X709" s="4">
        <v>0</v>
      </c>
      <c r="Y709" s="4">
        <v>11.7</v>
      </c>
      <c r="Z709" s="4">
        <v>857</v>
      </c>
      <c r="AA709" s="4">
        <v>871</v>
      </c>
      <c r="AB709" s="4">
        <v>836</v>
      </c>
      <c r="AC709" s="4">
        <v>92</v>
      </c>
      <c r="AD709" s="4">
        <v>14.63</v>
      </c>
      <c r="AE709" s="4">
        <v>0.34</v>
      </c>
      <c r="AF709" s="4">
        <v>992</v>
      </c>
      <c r="AG709" s="4">
        <v>-7</v>
      </c>
      <c r="AH709" s="4">
        <v>9</v>
      </c>
      <c r="AI709" s="4">
        <v>27</v>
      </c>
      <c r="AJ709" s="4">
        <v>136</v>
      </c>
      <c r="AK709" s="4">
        <v>135.4</v>
      </c>
      <c r="AL709" s="4">
        <v>4.9000000000000004</v>
      </c>
      <c r="AM709" s="4">
        <v>142</v>
      </c>
      <c r="AN709" s="4" t="s">
        <v>155</v>
      </c>
      <c r="AO709" s="4">
        <v>2</v>
      </c>
      <c r="AP709" s="4">
        <v>0.83864583333333342</v>
      </c>
      <c r="AQ709" s="4">
        <v>47.159320000000001</v>
      </c>
      <c r="AR709" s="4">
        <v>-88.489599999999996</v>
      </c>
      <c r="AS709" s="4">
        <v>312.7</v>
      </c>
      <c r="AT709" s="4">
        <v>16.600000000000001</v>
      </c>
      <c r="AU709" s="4">
        <v>12</v>
      </c>
      <c r="AV709" s="4">
        <v>10</v>
      </c>
      <c r="AW709" s="4" t="s">
        <v>455</v>
      </c>
      <c r="AX709" s="4">
        <v>1.5708</v>
      </c>
      <c r="AY709" s="4">
        <v>1.1168</v>
      </c>
      <c r="AZ709" s="4">
        <v>2.4708000000000001</v>
      </c>
      <c r="BA709" s="4">
        <v>11.154</v>
      </c>
      <c r="BB709" s="4">
        <v>10.51</v>
      </c>
      <c r="BC709" s="4">
        <v>0.94</v>
      </c>
      <c r="BD709" s="4">
        <v>19.218</v>
      </c>
      <c r="BE709" s="4">
        <v>2041.0029999999999</v>
      </c>
      <c r="BF709" s="4">
        <v>240.22900000000001</v>
      </c>
      <c r="BG709" s="4">
        <v>0.23200000000000001</v>
      </c>
      <c r="BH709" s="4">
        <v>0.158</v>
      </c>
      <c r="BI709" s="4">
        <v>0.39</v>
      </c>
      <c r="BJ709" s="4">
        <v>0.18099999999999999</v>
      </c>
      <c r="BK709" s="4">
        <v>0.123</v>
      </c>
      <c r="BL709" s="4">
        <v>0.30399999999999999</v>
      </c>
      <c r="BM709" s="4">
        <v>0</v>
      </c>
      <c r="BQ709" s="4">
        <v>0</v>
      </c>
      <c r="BR709" s="4">
        <v>8.6291000000000007E-2</v>
      </c>
      <c r="BS709" s="4">
        <v>-5</v>
      </c>
      <c r="BT709" s="4">
        <v>7.0000000000000001E-3</v>
      </c>
      <c r="BU709" s="4">
        <v>2.1087359999999999</v>
      </c>
      <c r="BV709" s="4">
        <v>0.1414</v>
      </c>
    </row>
    <row r="710" spans="1:74" x14ac:dyDescent="0.25">
      <c r="A710" s="4">
        <v>42804</v>
      </c>
      <c r="B710" s="3">
        <v>0.63036123842592595</v>
      </c>
      <c r="C710" s="4">
        <v>13.625999999999999</v>
      </c>
      <c r="D710" s="4">
        <v>1.9751000000000001</v>
      </c>
      <c r="E710" s="4">
        <v>19750.511509</v>
      </c>
      <c r="F710" s="4">
        <v>14.5</v>
      </c>
      <c r="G710" s="4">
        <v>9.9</v>
      </c>
      <c r="H710" s="4">
        <v>0</v>
      </c>
      <c r="J710" s="4">
        <v>0</v>
      </c>
      <c r="K710" s="4">
        <v>0.8417</v>
      </c>
      <c r="L710" s="4">
        <v>11.469799999999999</v>
      </c>
      <c r="M710" s="4">
        <v>1.6625000000000001</v>
      </c>
      <c r="N710" s="4">
        <v>12.2052</v>
      </c>
      <c r="O710" s="4">
        <v>8.3331999999999997</v>
      </c>
      <c r="P710" s="4">
        <v>20.5</v>
      </c>
      <c r="Q710" s="4">
        <v>9.5077999999999996</v>
      </c>
      <c r="R710" s="4">
        <v>6.4915000000000003</v>
      </c>
      <c r="S710" s="4">
        <v>16</v>
      </c>
      <c r="T710" s="4">
        <v>0</v>
      </c>
      <c r="W710" s="4">
        <v>0</v>
      </c>
      <c r="X710" s="4">
        <v>0</v>
      </c>
      <c r="Y710" s="4">
        <v>11.4</v>
      </c>
      <c r="Z710" s="4">
        <v>859</v>
      </c>
      <c r="AA710" s="4">
        <v>873</v>
      </c>
      <c r="AB710" s="4">
        <v>842</v>
      </c>
      <c r="AC710" s="4">
        <v>92</v>
      </c>
      <c r="AD710" s="4">
        <v>14.64</v>
      </c>
      <c r="AE710" s="4">
        <v>0.34</v>
      </c>
      <c r="AF710" s="4">
        <v>991</v>
      </c>
      <c r="AG710" s="4">
        <v>-7</v>
      </c>
      <c r="AH710" s="4">
        <v>9</v>
      </c>
      <c r="AI710" s="4">
        <v>27</v>
      </c>
      <c r="AJ710" s="4">
        <v>136</v>
      </c>
      <c r="AK710" s="4">
        <v>134</v>
      </c>
      <c r="AL710" s="4">
        <v>4.8</v>
      </c>
      <c r="AM710" s="4">
        <v>142</v>
      </c>
      <c r="AN710" s="4" t="s">
        <v>155</v>
      </c>
      <c r="AO710" s="4">
        <v>2</v>
      </c>
      <c r="AP710" s="4">
        <v>0.83865740740740735</v>
      </c>
      <c r="AQ710" s="4">
        <v>47.159362999999999</v>
      </c>
      <c r="AR710" s="4">
        <v>-88.489643999999998</v>
      </c>
      <c r="AS710" s="4">
        <v>312.7</v>
      </c>
      <c r="AT710" s="4">
        <v>14.3</v>
      </c>
      <c r="AU710" s="4">
        <v>12</v>
      </c>
      <c r="AV710" s="4">
        <v>10</v>
      </c>
      <c r="AW710" s="4" t="s">
        <v>455</v>
      </c>
      <c r="AX710" s="4">
        <v>2.2372000000000001</v>
      </c>
      <c r="AY710" s="4">
        <v>1</v>
      </c>
      <c r="AZ710" s="4">
        <v>3.1372</v>
      </c>
      <c r="BA710" s="4">
        <v>11.154</v>
      </c>
      <c r="BB710" s="4">
        <v>10.71</v>
      </c>
      <c r="BC710" s="4">
        <v>0.96</v>
      </c>
      <c r="BD710" s="4">
        <v>18.802</v>
      </c>
      <c r="BE710" s="4">
        <v>2112.37</v>
      </c>
      <c r="BF710" s="4">
        <v>194.87100000000001</v>
      </c>
      <c r="BG710" s="4">
        <v>0.23499999999999999</v>
      </c>
      <c r="BH710" s="4">
        <v>0.161</v>
      </c>
      <c r="BI710" s="4">
        <v>0.39600000000000002</v>
      </c>
      <c r="BJ710" s="4">
        <v>0.183</v>
      </c>
      <c r="BK710" s="4">
        <v>0.125</v>
      </c>
      <c r="BL710" s="4">
        <v>0.309</v>
      </c>
      <c r="BM710" s="4">
        <v>0</v>
      </c>
      <c r="BQ710" s="4">
        <v>0</v>
      </c>
      <c r="BR710" s="4">
        <v>7.3722999999999997E-2</v>
      </c>
      <c r="BS710" s="4">
        <v>-5</v>
      </c>
      <c r="BT710" s="4">
        <v>7.0000000000000001E-3</v>
      </c>
      <c r="BU710" s="4">
        <v>1.801606</v>
      </c>
      <c r="BV710" s="4">
        <v>0.1414</v>
      </c>
    </row>
    <row r="711" spans="1:74" x14ac:dyDescent="0.25">
      <c r="A711" s="4">
        <v>42804</v>
      </c>
      <c r="B711" s="3">
        <v>0.63037281249999999</v>
      </c>
      <c r="C711" s="4">
        <v>13.877000000000001</v>
      </c>
      <c r="D711" s="4">
        <v>1.5617000000000001</v>
      </c>
      <c r="E711" s="4">
        <v>15616.790541</v>
      </c>
      <c r="F711" s="4">
        <v>13.8</v>
      </c>
      <c r="G711" s="4">
        <v>9.9</v>
      </c>
      <c r="H711" s="4">
        <v>-10.6</v>
      </c>
      <c r="J711" s="4">
        <v>0</v>
      </c>
      <c r="K711" s="4">
        <v>0.84379999999999999</v>
      </c>
      <c r="L711" s="4">
        <v>11.708500000000001</v>
      </c>
      <c r="M711" s="4">
        <v>1.3177000000000001</v>
      </c>
      <c r="N711" s="4">
        <v>11.63</v>
      </c>
      <c r="O711" s="4">
        <v>8.3392999999999997</v>
      </c>
      <c r="P711" s="4">
        <v>20</v>
      </c>
      <c r="Q711" s="4">
        <v>9.0596999999999994</v>
      </c>
      <c r="R711" s="4">
        <v>6.4962999999999997</v>
      </c>
      <c r="S711" s="4">
        <v>15.6</v>
      </c>
      <c r="T711" s="4">
        <v>0</v>
      </c>
      <c r="W711" s="4">
        <v>0</v>
      </c>
      <c r="X711" s="4">
        <v>0</v>
      </c>
      <c r="Y711" s="4">
        <v>11.4</v>
      </c>
      <c r="Z711" s="4">
        <v>860</v>
      </c>
      <c r="AA711" s="4">
        <v>873</v>
      </c>
      <c r="AB711" s="4">
        <v>843</v>
      </c>
      <c r="AC711" s="4">
        <v>92</v>
      </c>
      <c r="AD711" s="4">
        <v>14.64</v>
      </c>
      <c r="AE711" s="4">
        <v>0.34</v>
      </c>
      <c r="AF711" s="4">
        <v>991</v>
      </c>
      <c r="AG711" s="4">
        <v>-7</v>
      </c>
      <c r="AH711" s="4">
        <v>8.7230000000000008</v>
      </c>
      <c r="AI711" s="4">
        <v>27</v>
      </c>
      <c r="AJ711" s="4">
        <v>136</v>
      </c>
      <c r="AK711" s="4">
        <v>134.30000000000001</v>
      </c>
      <c r="AL711" s="4">
        <v>4.7</v>
      </c>
      <c r="AM711" s="4">
        <v>142</v>
      </c>
      <c r="AN711" s="4" t="s">
        <v>155</v>
      </c>
      <c r="AO711" s="4">
        <v>2</v>
      </c>
      <c r="AP711" s="4">
        <v>0.8386689814814815</v>
      </c>
      <c r="AQ711" s="4">
        <v>47.159402</v>
      </c>
      <c r="AR711" s="4">
        <v>-88.489698000000004</v>
      </c>
      <c r="AS711" s="4">
        <v>312.8</v>
      </c>
      <c r="AT711" s="4">
        <v>13.6</v>
      </c>
      <c r="AU711" s="4">
        <v>12</v>
      </c>
      <c r="AV711" s="4">
        <v>10</v>
      </c>
      <c r="AW711" s="4" t="s">
        <v>456</v>
      </c>
      <c r="AX711" s="4">
        <v>2.5708000000000002</v>
      </c>
      <c r="AY711" s="4">
        <v>1.2123999999999999</v>
      </c>
      <c r="AZ711" s="4">
        <v>3.5415999999999999</v>
      </c>
      <c r="BA711" s="4">
        <v>11.154</v>
      </c>
      <c r="BB711" s="4">
        <v>10.87</v>
      </c>
      <c r="BC711" s="4">
        <v>0.97</v>
      </c>
      <c r="BD711" s="4">
        <v>18.516999999999999</v>
      </c>
      <c r="BE711" s="4">
        <v>2173.9580000000001</v>
      </c>
      <c r="BF711" s="4">
        <v>155.71799999999999</v>
      </c>
      <c r="BG711" s="4">
        <v>0.22600000000000001</v>
      </c>
      <c r="BH711" s="4">
        <v>0.16200000000000001</v>
      </c>
      <c r="BI711" s="4">
        <v>0.38800000000000001</v>
      </c>
      <c r="BJ711" s="4">
        <v>0.17599999999999999</v>
      </c>
      <c r="BK711" s="4">
        <v>0.126</v>
      </c>
      <c r="BL711" s="4">
        <v>0.30199999999999999</v>
      </c>
      <c r="BM711" s="4">
        <v>0</v>
      </c>
      <c r="BQ711" s="4">
        <v>0</v>
      </c>
      <c r="BR711" s="4">
        <v>7.2445999999999997E-2</v>
      </c>
      <c r="BS711" s="4">
        <v>-5</v>
      </c>
      <c r="BT711" s="4">
        <v>7.0000000000000001E-3</v>
      </c>
      <c r="BU711" s="4">
        <v>1.7704</v>
      </c>
      <c r="BV711" s="4">
        <v>0.1414</v>
      </c>
    </row>
    <row r="712" spans="1:74" x14ac:dyDescent="0.25">
      <c r="A712" s="4">
        <v>42804</v>
      </c>
      <c r="B712" s="3">
        <v>0.63038438657407403</v>
      </c>
      <c r="C712" s="4">
        <v>13.946</v>
      </c>
      <c r="D712" s="4">
        <v>1.3395999999999999</v>
      </c>
      <c r="E712" s="4">
        <v>13395.506756999999</v>
      </c>
      <c r="F712" s="4">
        <v>13.4</v>
      </c>
      <c r="G712" s="4">
        <v>8.6999999999999993</v>
      </c>
      <c r="H712" s="4">
        <v>-19.8</v>
      </c>
      <c r="J712" s="4">
        <v>0</v>
      </c>
      <c r="K712" s="4">
        <v>0.84540000000000004</v>
      </c>
      <c r="L712" s="4">
        <v>11.7904</v>
      </c>
      <c r="M712" s="4">
        <v>1.1325000000000001</v>
      </c>
      <c r="N712" s="4">
        <v>11.2872</v>
      </c>
      <c r="O712" s="4">
        <v>7.3413000000000004</v>
      </c>
      <c r="P712" s="4">
        <v>18.600000000000001</v>
      </c>
      <c r="Q712" s="4">
        <v>8.7926000000000002</v>
      </c>
      <c r="R712" s="4">
        <v>5.7187999999999999</v>
      </c>
      <c r="S712" s="4">
        <v>14.5</v>
      </c>
      <c r="T712" s="4">
        <v>0</v>
      </c>
      <c r="W712" s="4">
        <v>0</v>
      </c>
      <c r="X712" s="4">
        <v>0</v>
      </c>
      <c r="Y712" s="4">
        <v>11.3</v>
      </c>
      <c r="Z712" s="4">
        <v>861</v>
      </c>
      <c r="AA712" s="4">
        <v>872</v>
      </c>
      <c r="AB712" s="4">
        <v>844</v>
      </c>
      <c r="AC712" s="4">
        <v>92</v>
      </c>
      <c r="AD712" s="4">
        <v>14.63</v>
      </c>
      <c r="AE712" s="4">
        <v>0.34</v>
      </c>
      <c r="AF712" s="4">
        <v>991</v>
      </c>
      <c r="AG712" s="4">
        <v>-7</v>
      </c>
      <c r="AH712" s="4">
        <v>8</v>
      </c>
      <c r="AI712" s="4">
        <v>27</v>
      </c>
      <c r="AJ712" s="4">
        <v>136</v>
      </c>
      <c r="AK712" s="4">
        <v>135</v>
      </c>
      <c r="AL712" s="4">
        <v>4.5999999999999996</v>
      </c>
      <c r="AM712" s="4">
        <v>142</v>
      </c>
      <c r="AN712" s="4" t="s">
        <v>155</v>
      </c>
      <c r="AO712" s="4">
        <v>2</v>
      </c>
      <c r="AP712" s="4">
        <v>0.83868055555555554</v>
      </c>
      <c r="AQ712" s="4">
        <v>47.159419999999997</v>
      </c>
      <c r="AR712" s="4">
        <v>-88.489716000000001</v>
      </c>
      <c r="AS712" s="4">
        <v>312.7</v>
      </c>
      <c r="AT712" s="4">
        <v>10.6</v>
      </c>
      <c r="AU712" s="4">
        <v>12</v>
      </c>
      <c r="AV712" s="4">
        <v>10</v>
      </c>
      <c r="AW712" s="4" t="s">
        <v>456</v>
      </c>
      <c r="AX712" s="4">
        <v>2.6</v>
      </c>
      <c r="AY712" s="4">
        <v>1.3</v>
      </c>
      <c r="AZ712" s="4">
        <v>3.6</v>
      </c>
      <c r="BA712" s="4">
        <v>11.154</v>
      </c>
      <c r="BB712" s="4">
        <v>10.99</v>
      </c>
      <c r="BC712" s="4">
        <v>0.99</v>
      </c>
      <c r="BD712" s="4">
        <v>18.283999999999999</v>
      </c>
      <c r="BE712" s="4">
        <v>2206.7240000000002</v>
      </c>
      <c r="BF712" s="4">
        <v>134.90600000000001</v>
      </c>
      <c r="BG712" s="4">
        <v>0.221</v>
      </c>
      <c r="BH712" s="4">
        <v>0.14399999999999999</v>
      </c>
      <c r="BI712" s="4">
        <v>0.36499999999999999</v>
      </c>
      <c r="BJ712" s="4">
        <v>0.17199999999999999</v>
      </c>
      <c r="BK712" s="4">
        <v>0.112</v>
      </c>
      <c r="BL712" s="4">
        <v>0.28399999999999997</v>
      </c>
      <c r="BM712" s="4">
        <v>0</v>
      </c>
      <c r="BQ712" s="4">
        <v>0</v>
      </c>
      <c r="BR712" s="4">
        <v>7.4601000000000001E-2</v>
      </c>
      <c r="BS712" s="4">
        <v>-5</v>
      </c>
      <c r="BT712" s="4">
        <v>7.0000000000000001E-3</v>
      </c>
      <c r="BU712" s="4">
        <v>1.823062</v>
      </c>
      <c r="BV712" s="4">
        <v>0.1414</v>
      </c>
    </row>
    <row r="713" spans="1:74" x14ac:dyDescent="0.25">
      <c r="A713" s="4">
        <v>42804</v>
      </c>
      <c r="B713" s="3">
        <v>0.63039596064814818</v>
      </c>
      <c r="C713" s="4">
        <v>14.039</v>
      </c>
      <c r="D713" s="4">
        <v>1.2136</v>
      </c>
      <c r="E713" s="4">
        <v>12135.993564</v>
      </c>
      <c r="F713" s="4">
        <v>12.4</v>
      </c>
      <c r="G713" s="4">
        <v>7.4</v>
      </c>
      <c r="H713" s="4">
        <v>-0.1</v>
      </c>
      <c r="J713" s="4">
        <v>0</v>
      </c>
      <c r="K713" s="4">
        <v>0.84589999999999999</v>
      </c>
      <c r="L713" s="4">
        <v>11.875500000000001</v>
      </c>
      <c r="M713" s="4">
        <v>1.0266</v>
      </c>
      <c r="N713" s="4">
        <v>10.491899999999999</v>
      </c>
      <c r="O713" s="4">
        <v>6.2461000000000002</v>
      </c>
      <c r="P713" s="4">
        <v>16.7</v>
      </c>
      <c r="Q713" s="4">
        <v>8.1728000000000005</v>
      </c>
      <c r="R713" s="4">
        <v>4.8654999999999999</v>
      </c>
      <c r="S713" s="4">
        <v>13</v>
      </c>
      <c r="T713" s="4">
        <v>0</v>
      </c>
      <c r="W713" s="4">
        <v>0</v>
      </c>
      <c r="X713" s="4">
        <v>0</v>
      </c>
      <c r="Y713" s="4">
        <v>11.3</v>
      </c>
      <c r="Z713" s="4">
        <v>861</v>
      </c>
      <c r="AA713" s="4">
        <v>873</v>
      </c>
      <c r="AB713" s="4">
        <v>845</v>
      </c>
      <c r="AC713" s="4">
        <v>92</v>
      </c>
      <c r="AD713" s="4">
        <v>14.63</v>
      </c>
      <c r="AE713" s="4">
        <v>0.34</v>
      </c>
      <c r="AF713" s="4">
        <v>992</v>
      </c>
      <c r="AG713" s="4">
        <v>-7</v>
      </c>
      <c r="AH713" s="4">
        <v>8</v>
      </c>
      <c r="AI713" s="4">
        <v>27</v>
      </c>
      <c r="AJ713" s="4">
        <v>136</v>
      </c>
      <c r="AK713" s="4">
        <v>134.69999999999999</v>
      </c>
      <c r="AL713" s="4">
        <v>4.5999999999999996</v>
      </c>
      <c r="AM713" s="4">
        <v>142</v>
      </c>
      <c r="AN713" s="4" t="s">
        <v>155</v>
      </c>
      <c r="AO713" s="4">
        <v>2</v>
      </c>
      <c r="AP713" s="4">
        <v>0.83869212962962969</v>
      </c>
      <c r="AQ713" s="4">
        <v>47.159402999999998</v>
      </c>
      <c r="AR713" s="4">
        <v>-88.489738000000003</v>
      </c>
      <c r="AS713" s="4">
        <v>312.7</v>
      </c>
      <c r="AT713" s="4">
        <v>7.1</v>
      </c>
      <c r="AU713" s="4">
        <v>12</v>
      </c>
      <c r="AV713" s="4">
        <v>10</v>
      </c>
      <c r="AW713" s="4" t="s">
        <v>456</v>
      </c>
      <c r="AX713" s="4">
        <v>2.8123999999999998</v>
      </c>
      <c r="AY713" s="4">
        <v>1.5831999999999999</v>
      </c>
      <c r="AZ713" s="4">
        <v>3.8832</v>
      </c>
      <c r="BA713" s="4">
        <v>11.154</v>
      </c>
      <c r="BB713" s="4">
        <v>11.03</v>
      </c>
      <c r="BC713" s="4">
        <v>0.99</v>
      </c>
      <c r="BD713" s="4">
        <v>18.216000000000001</v>
      </c>
      <c r="BE713" s="4">
        <v>2226.2469999999998</v>
      </c>
      <c r="BF713" s="4">
        <v>122.49</v>
      </c>
      <c r="BG713" s="4">
        <v>0.20599999999999999</v>
      </c>
      <c r="BH713" s="4">
        <v>0.123</v>
      </c>
      <c r="BI713" s="4">
        <v>0.32900000000000001</v>
      </c>
      <c r="BJ713" s="4">
        <v>0.16</v>
      </c>
      <c r="BK713" s="4">
        <v>9.6000000000000002E-2</v>
      </c>
      <c r="BL713" s="4">
        <v>0.25600000000000001</v>
      </c>
      <c r="BM713" s="4">
        <v>0</v>
      </c>
      <c r="BQ713" s="4">
        <v>0</v>
      </c>
      <c r="BR713" s="4">
        <v>8.1783999999999996E-2</v>
      </c>
      <c r="BS713" s="4">
        <v>-5</v>
      </c>
      <c r="BT713" s="4">
        <v>6.7229999999999998E-3</v>
      </c>
      <c r="BU713" s="4">
        <v>1.998597</v>
      </c>
      <c r="BV713" s="4">
        <v>0.13580500000000001</v>
      </c>
    </row>
    <row r="714" spans="1:74" x14ac:dyDescent="0.25">
      <c r="A714" s="4">
        <v>42804</v>
      </c>
      <c r="B714" s="3">
        <v>0.63040753472222222</v>
      </c>
      <c r="C714" s="4">
        <v>14.157999999999999</v>
      </c>
      <c r="D714" s="4">
        <v>1.1471</v>
      </c>
      <c r="E714" s="4">
        <v>11471.373390999999</v>
      </c>
      <c r="F714" s="4">
        <v>11.8</v>
      </c>
      <c r="G714" s="4">
        <v>7.3</v>
      </c>
      <c r="H714" s="4">
        <v>-10</v>
      </c>
      <c r="J714" s="4">
        <v>0</v>
      </c>
      <c r="K714" s="4">
        <v>0.84550000000000003</v>
      </c>
      <c r="L714" s="4">
        <v>11.971399999999999</v>
      </c>
      <c r="M714" s="4">
        <v>0.96989999999999998</v>
      </c>
      <c r="N714" s="4">
        <v>9.9639000000000006</v>
      </c>
      <c r="O714" s="4">
        <v>6.1589</v>
      </c>
      <c r="P714" s="4">
        <v>16.100000000000001</v>
      </c>
      <c r="Q714" s="4">
        <v>7.7618</v>
      </c>
      <c r="R714" s="4">
        <v>4.7977999999999996</v>
      </c>
      <c r="S714" s="4">
        <v>12.6</v>
      </c>
      <c r="T714" s="4">
        <v>0</v>
      </c>
      <c r="W714" s="4">
        <v>0</v>
      </c>
      <c r="X714" s="4">
        <v>0</v>
      </c>
      <c r="Y714" s="4">
        <v>11.2</v>
      </c>
      <c r="Z714" s="4">
        <v>861</v>
      </c>
      <c r="AA714" s="4">
        <v>875</v>
      </c>
      <c r="AB714" s="4">
        <v>845</v>
      </c>
      <c r="AC714" s="4">
        <v>92</v>
      </c>
      <c r="AD714" s="4">
        <v>14.64</v>
      </c>
      <c r="AE714" s="4">
        <v>0.34</v>
      </c>
      <c r="AF714" s="4">
        <v>991</v>
      </c>
      <c r="AG714" s="4">
        <v>-7</v>
      </c>
      <c r="AH714" s="4">
        <v>8</v>
      </c>
      <c r="AI714" s="4">
        <v>27</v>
      </c>
      <c r="AJ714" s="4">
        <v>136</v>
      </c>
      <c r="AK714" s="4">
        <v>134</v>
      </c>
      <c r="AL714" s="4">
        <v>4.5999999999999996</v>
      </c>
      <c r="AM714" s="4">
        <v>142</v>
      </c>
      <c r="AN714" s="4" t="s">
        <v>155</v>
      </c>
      <c r="AO714" s="4">
        <v>2</v>
      </c>
      <c r="AP714" s="4">
        <v>0.83870370370370362</v>
      </c>
      <c r="AQ714" s="4">
        <v>47.159365000000001</v>
      </c>
      <c r="AR714" s="4">
        <v>-88.489761999999999</v>
      </c>
      <c r="AS714" s="4">
        <v>312.60000000000002</v>
      </c>
      <c r="AT714" s="4">
        <v>6.2</v>
      </c>
      <c r="AU714" s="4">
        <v>12</v>
      </c>
      <c r="AV714" s="4">
        <v>6</v>
      </c>
      <c r="AW714" s="4" t="s">
        <v>457</v>
      </c>
      <c r="AX714" s="4">
        <v>2.8292000000000002</v>
      </c>
      <c r="AY714" s="4">
        <v>1.2043999999999999</v>
      </c>
      <c r="AZ714" s="4">
        <v>3.2919999999999998</v>
      </c>
      <c r="BA714" s="4">
        <v>11.154</v>
      </c>
      <c r="BB714" s="4">
        <v>11</v>
      </c>
      <c r="BC714" s="4">
        <v>0.99</v>
      </c>
      <c r="BD714" s="4">
        <v>18.268000000000001</v>
      </c>
      <c r="BE714" s="4">
        <v>2237.3989999999999</v>
      </c>
      <c r="BF714" s="4">
        <v>115.379</v>
      </c>
      <c r="BG714" s="4">
        <v>0.19500000000000001</v>
      </c>
      <c r="BH714" s="4">
        <v>0.121</v>
      </c>
      <c r="BI714" s="4">
        <v>0.316</v>
      </c>
      <c r="BJ714" s="4">
        <v>0.152</v>
      </c>
      <c r="BK714" s="4">
        <v>9.4E-2</v>
      </c>
      <c r="BL714" s="4">
        <v>0.246</v>
      </c>
      <c r="BM714" s="4">
        <v>0</v>
      </c>
      <c r="BQ714" s="4">
        <v>0</v>
      </c>
      <c r="BR714" s="4">
        <v>7.7107999999999996E-2</v>
      </c>
      <c r="BS714" s="4">
        <v>-5</v>
      </c>
      <c r="BT714" s="4">
        <v>6.2769999999999996E-3</v>
      </c>
      <c r="BU714" s="4">
        <v>1.8843270000000001</v>
      </c>
      <c r="BV714" s="4">
        <v>0.12679499999999999</v>
      </c>
    </row>
    <row r="715" spans="1:74" x14ac:dyDescent="0.25">
      <c r="A715" s="4">
        <v>42804</v>
      </c>
      <c r="B715" s="3">
        <v>0.63041910879629637</v>
      </c>
      <c r="C715" s="4">
        <v>14.18</v>
      </c>
      <c r="D715" s="4">
        <v>1.1283000000000001</v>
      </c>
      <c r="E715" s="4">
        <v>11283.106796</v>
      </c>
      <c r="F715" s="4">
        <v>11.7</v>
      </c>
      <c r="G715" s="4">
        <v>7.2</v>
      </c>
      <c r="H715" s="4">
        <v>0</v>
      </c>
      <c r="J715" s="4">
        <v>0</v>
      </c>
      <c r="K715" s="4">
        <v>0.84550000000000003</v>
      </c>
      <c r="L715" s="4">
        <v>11.988799999999999</v>
      </c>
      <c r="M715" s="4">
        <v>0.95399999999999996</v>
      </c>
      <c r="N715" s="4">
        <v>9.8919999999999995</v>
      </c>
      <c r="O715" s="4">
        <v>6.0873999999999997</v>
      </c>
      <c r="P715" s="4">
        <v>16</v>
      </c>
      <c r="Q715" s="4">
        <v>7.7058999999999997</v>
      </c>
      <c r="R715" s="4">
        <v>4.7420999999999998</v>
      </c>
      <c r="S715" s="4">
        <v>12.4</v>
      </c>
      <c r="T715" s="4">
        <v>0</v>
      </c>
      <c r="W715" s="4">
        <v>0</v>
      </c>
      <c r="X715" s="4">
        <v>0</v>
      </c>
      <c r="Y715" s="4">
        <v>11.2</v>
      </c>
      <c r="Z715" s="4">
        <v>861</v>
      </c>
      <c r="AA715" s="4">
        <v>877</v>
      </c>
      <c r="AB715" s="4">
        <v>844</v>
      </c>
      <c r="AC715" s="4">
        <v>92</v>
      </c>
      <c r="AD715" s="4">
        <v>14.64</v>
      </c>
      <c r="AE715" s="4">
        <v>0.34</v>
      </c>
      <c r="AF715" s="4">
        <v>991</v>
      </c>
      <c r="AG715" s="4">
        <v>-7</v>
      </c>
      <c r="AH715" s="4">
        <v>8</v>
      </c>
      <c r="AI715" s="4">
        <v>27</v>
      </c>
      <c r="AJ715" s="4">
        <v>136</v>
      </c>
      <c r="AK715" s="4">
        <v>134.30000000000001</v>
      </c>
      <c r="AL715" s="4">
        <v>4.4000000000000004</v>
      </c>
      <c r="AM715" s="4">
        <v>142</v>
      </c>
      <c r="AN715" s="4" t="s">
        <v>155</v>
      </c>
      <c r="AO715" s="4">
        <v>2</v>
      </c>
      <c r="AP715" s="4">
        <v>0.83871527777777777</v>
      </c>
      <c r="AQ715" s="4">
        <v>47.159334999999999</v>
      </c>
      <c r="AR715" s="4">
        <v>-88.489754000000005</v>
      </c>
      <c r="AS715" s="4">
        <v>312.7</v>
      </c>
      <c r="AT715" s="4">
        <v>5.7</v>
      </c>
      <c r="AU715" s="4">
        <v>12</v>
      </c>
      <c r="AV715" s="4">
        <v>7</v>
      </c>
      <c r="AW715" s="4" t="s">
        <v>458</v>
      </c>
      <c r="AX715" s="4">
        <v>2.8</v>
      </c>
      <c r="AY715" s="4">
        <v>1</v>
      </c>
      <c r="AZ715" s="4">
        <v>3</v>
      </c>
      <c r="BA715" s="4">
        <v>11.154</v>
      </c>
      <c r="BB715" s="4">
        <v>11</v>
      </c>
      <c r="BC715" s="4">
        <v>0.99</v>
      </c>
      <c r="BD715" s="4">
        <v>18.277000000000001</v>
      </c>
      <c r="BE715" s="4">
        <v>2240.4079999999999</v>
      </c>
      <c r="BF715" s="4">
        <v>113.464</v>
      </c>
      <c r="BG715" s="4">
        <v>0.19400000000000001</v>
      </c>
      <c r="BH715" s="4">
        <v>0.11899999999999999</v>
      </c>
      <c r="BI715" s="4">
        <v>0.313</v>
      </c>
      <c r="BJ715" s="4">
        <v>0.151</v>
      </c>
      <c r="BK715" s="4">
        <v>9.2999999999999999E-2</v>
      </c>
      <c r="BL715" s="4">
        <v>0.24399999999999999</v>
      </c>
      <c r="BM715" s="4">
        <v>0</v>
      </c>
      <c r="BQ715" s="4">
        <v>0</v>
      </c>
      <c r="BR715" s="4">
        <v>7.7784000000000006E-2</v>
      </c>
      <c r="BS715" s="4">
        <v>-5</v>
      </c>
      <c r="BT715" s="4">
        <v>7.2769999999999996E-3</v>
      </c>
      <c r="BU715" s="4">
        <v>1.900847</v>
      </c>
      <c r="BV715" s="4">
        <v>0.14699499999999999</v>
      </c>
    </row>
    <row r="716" spans="1:74" x14ac:dyDescent="0.25">
      <c r="A716" s="4">
        <v>42804</v>
      </c>
      <c r="B716" s="3">
        <v>0.63043068287037041</v>
      </c>
      <c r="C716" s="4">
        <v>14.18</v>
      </c>
      <c r="D716" s="4">
        <v>1.1218999999999999</v>
      </c>
      <c r="E716" s="4">
        <v>11218.933333000001</v>
      </c>
      <c r="F716" s="4">
        <v>11.6</v>
      </c>
      <c r="G716" s="4">
        <v>7.1</v>
      </c>
      <c r="H716" s="4">
        <v>-0.3</v>
      </c>
      <c r="J716" s="4">
        <v>0</v>
      </c>
      <c r="K716" s="4">
        <v>0.84560000000000002</v>
      </c>
      <c r="L716" s="4">
        <v>11.99</v>
      </c>
      <c r="M716" s="4">
        <v>0.9486</v>
      </c>
      <c r="N716" s="4">
        <v>9.8084000000000007</v>
      </c>
      <c r="O716" s="4">
        <v>6.0034000000000001</v>
      </c>
      <c r="P716" s="4">
        <v>15.8</v>
      </c>
      <c r="Q716" s="4">
        <v>7.6407999999999996</v>
      </c>
      <c r="R716" s="4">
        <v>4.6767000000000003</v>
      </c>
      <c r="S716" s="4">
        <v>12.3</v>
      </c>
      <c r="T716" s="4">
        <v>0</v>
      </c>
      <c r="W716" s="4">
        <v>0</v>
      </c>
      <c r="X716" s="4">
        <v>0</v>
      </c>
      <c r="Y716" s="4">
        <v>11.2</v>
      </c>
      <c r="Z716" s="4">
        <v>861</v>
      </c>
      <c r="AA716" s="4">
        <v>878</v>
      </c>
      <c r="AB716" s="4">
        <v>844</v>
      </c>
      <c r="AC716" s="4">
        <v>92</v>
      </c>
      <c r="AD716" s="4">
        <v>14.64</v>
      </c>
      <c r="AE716" s="4">
        <v>0.34</v>
      </c>
      <c r="AF716" s="4">
        <v>991</v>
      </c>
      <c r="AG716" s="4">
        <v>-7</v>
      </c>
      <c r="AH716" s="4">
        <v>8</v>
      </c>
      <c r="AI716" s="4">
        <v>27</v>
      </c>
      <c r="AJ716" s="4">
        <v>136</v>
      </c>
      <c r="AK716" s="4">
        <v>134.4</v>
      </c>
      <c r="AL716" s="4">
        <v>4.5</v>
      </c>
      <c r="AM716" s="4">
        <v>142</v>
      </c>
      <c r="AN716" s="4" t="s">
        <v>155</v>
      </c>
      <c r="AO716" s="4">
        <v>2</v>
      </c>
      <c r="AP716" s="4">
        <v>0.83872685185185192</v>
      </c>
      <c r="AQ716" s="4">
        <v>47.159314999999999</v>
      </c>
      <c r="AR716" s="4">
        <v>-88.489727999999999</v>
      </c>
      <c r="AS716" s="4">
        <v>312.60000000000002</v>
      </c>
      <c r="AT716" s="4">
        <v>5.6</v>
      </c>
      <c r="AU716" s="4">
        <v>12</v>
      </c>
      <c r="AV716" s="4">
        <v>7</v>
      </c>
      <c r="AW716" s="4" t="s">
        <v>458</v>
      </c>
      <c r="AX716" s="4">
        <v>2.8</v>
      </c>
      <c r="AY716" s="4">
        <v>1</v>
      </c>
      <c r="AZ716" s="4">
        <v>3</v>
      </c>
      <c r="BA716" s="4">
        <v>11.154</v>
      </c>
      <c r="BB716" s="4">
        <v>11.01</v>
      </c>
      <c r="BC716" s="4">
        <v>0.99</v>
      </c>
      <c r="BD716" s="4">
        <v>18.265000000000001</v>
      </c>
      <c r="BE716" s="4">
        <v>2241.35</v>
      </c>
      <c r="BF716" s="4">
        <v>112.866</v>
      </c>
      <c r="BG716" s="4">
        <v>0.192</v>
      </c>
      <c r="BH716" s="4">
        <v>0.11799999999999999</v>
      </c>
      <c r="BI716" s="4">
        <v>0.31</v>
      </c>
      <c r="BJ716" s="4">
        <v>0.15</v>
      </c>
      <c r="BK716" s="4">
        <v>9.1999999999999998E-2</v>
      </c>
      <c r="BL716" s="4">
        <v>0.24099999999999999</v>
      </c>
      <c r="BM716" s="4">
        <v>0</v>
      </c>
      <c r="BQ716" s="4">
        <v>0</v>
      </c>
      <c r="BR716" s="4">
        <v>7.2276999999999994E-2</v>
      </c>
      <c r="BS716" s="4">
        <v>-5</v>
      </c>
      <c r="BT716" s="4">
        <v>7.7229999999999998E-3</v>
      </c>
      <c r="BU716" s="4">
        <v>1.7662690000000001</v>
      </c>
      <c r="BV716" s="4">
        <v>0.156005</v>
      </c>
    </row>
    <row r="717" spans="1:74" x14ac:dyDescent="0.25">
      <c r="A717" s="4">
        <v>42804</v>
      </c>
      <c r="B717" s="3">
        <v>0.63044225694444445</v>
      </c>
      <c r="C717" s="4">
        <v>14.125</v>
      </c>
      <c r="D717" s="4">
        <v>1.0879000000000001</v>
      </c>
      <c r="E717" s="4">
        <v>10879.382819</v>
      </c>
      <c r="F717" s="4">
        <v>11.6</v>
      </c>
      <c r="G717" s="4">
        <v>7</v>
      </c>
      <c r="H717" s="4">
        <v>-9.5</v>
      </c>
      <c r="J717" s="4">
        <v>0</v>
      </c>
      <c r="K717" s="4">
        <v>0.84650000000000003</v>
      </c>
      <c r="L717" s="4">
        <v>11.956</v>
      </c>
      <c r="M717" s="4">
        <v>0.92090000000000005</v>
      </c>
      <c r="N717" s="4">
        <v>9.8188999999999993</v>
      </c>
      <c r="O717" s="4">
        <v>5.9252000000000002</v>
      </c>
      <c r="P717" s="4">
        <v>15.7</v>
      </c>
      <c r="Q717" s="4">
        <v>7.6489000000000003</v>
      </c>
      <c r="R717" s="4">
        <v>4.6157000000000004</v>
      </c>
      <c r="S717" s="4">
        <v>12.3</v>
      </c>
      <c r="T717" s="4">
        <v>0</v>
      </c>
      <c r="W717" s="4">
        <v>0</v>
      </c>
      <c r="X717" s="4">
        <v>0</v>
      </c>
      <c r="Y717" s="4">
        <v>11.2</v>
      </c>
      <c r="Z717" s="4">
        <v>862</v>
      </c>
      <c r="AA717" s="4">
        <v>878</v>
      </c>
      <c r="AB717" s="4">
        <v>846</v>
      </c>
      <c r="AC717" s="4">
        <v>92</v>
      </c>
      <c r="AD717" s="4">
        <v>14.64</v>
      </c>
      <c r="AE717" s="4">
        <v>0.34</v>
      </c>
      <c r="AF717" s="4">
        <v>991</v>
      </c>
      <c r="AG717" s="4">
        <v>-7</v>
      </c>
      <c r="AH717" s="4">
        <v>8</v>
      </c>
      <c r="AI717" s="4">
        <v>27</v>
      </c>
      <c r="AJ717" s="4">
        <v>136</v>
      </c>
      <c r="AK717" s="4">
        <v>133</v>
      </c>
      <c r="AL717" s="4">
        <v>4.7</v>
      </c>
      <c r="AM717" s="4">
        <v>142</v>
      </c>
      <c r="AN717" s="4" t="s">
        <v>155</v>
      </c>
      <c r="AO717" s="4">
        <v>2</v>
      </c>
      <c r="AP717" s="4">
        <v>0.83873842592592596</v>
      </c>
      <c r="AQ717" s="4">
        <v>47.159309</v>
      </c>
      <c r="AR717" s="4">
        <v>-88.489714000000006</v>
      </c>
      <c r="AS717" s="4">
        <v>312.5</v>
      </c>
      <c r="AT717" s="4">
        <v>4.2</v>
      </c>
      <c r="AU717" s="4">
        <v>12</v>
      </c>
      <c r="AV717" s="4">
        <v>7</v>
      </c>
      <c r="AW717" s="4" t="s">
        <v>458</v>
      </c>
      <c r="AX717" s="4">
        <v>3.0124</v>
      </c>
      <c r="AY717" s="4">
        <v>1.2831999999999999</v>
      </c>
      <c r="AZ717" s="4">
        <v>3.3540000000000001</v>
      </c>
      <c r="BA717" s="4">
        <v>11.154</v>
      </c>
      <c r="BB717" s="4">
        <v>11.07</v>
      </c>
      <c r="BC717" s="4">
        <v>0.99</v>
      </c>
      <c r="BD717" s="4">
        <v>18.138999999999999</v>
      </c>
      <c r="BE717" s="4">
        <v>2245.7429999999999</v>
      </c>
      <c r="BF717" s="4">
        <v>110.093</v>
      </c>
      <c r="BG717" s="4">
        <v>0.193</v>
      </c>
      <c r="BH717" s="4">
        <v>0.11700000000000001</v>
      </c>
      <c r="BI717" s="4">
        <v>0.31</v>
      </c>
      <c r="BJ717" s="4">
        <v>0.15</v>
      </c>
      <c r="BK717" s="4">
        <v>9.0999999999999998E-2</v>
      </c>
      <c r="BL717" s="4">
        <v>0.24099999999999999</v>
      </c>
      <c r="BM717" s="4">
        <v>0</v>
      </c>
      <c r="BQ717" s="4">
        <v>0</v>
      </c>
      <c r="BR717" s="4">
        <v>7.2445999999999997E-2</v>
      </c>
      <c r="BS717" s="4">
        <v>-5</v>
      </c>
      <c r="BT717" s="4">
        <v>7.0000000000000001E-3</v>
      </c>
      <c r="BU717" s="4">
        <v>1.7704</v>
      </c>
      <c r="BV717" s="4">
        <v>0.1414</v>
      </c>
    </row>
    <row r="718" spans="1:74" x14ac:dyDescent="0.25">
      <c r="A718" s="4">
        <v>42804</v>
      </c>
      <c r="B718" s="3">
        <v>0.63045383101851848</v>
      </c>
      <c r="C718" s="4">
        <v>14.103999999999999</v>
      </c>
      <c r="D718" s="4">
        <v>0.99119999999999997</v>
      </c>
      <c r="E718" s="4">
        <v>9911.9099249999999</v>
      </c>
      <c r="F718" s="4">
        <v>11.6</v>
      </c>
      <c r="G718" s="4">
        <v>7</v>
      </c>
      <c r="H718" s="4">
        <v>20</v>
      </c>
      <c r="J718" s="4">
        <v>0</v>
      </c>
      <c r="K718" s="4">
        <v>0.84770000000000001</v>
      </c>
      <c r="L718" s="4">
        <v>11.955299999999999</v>
      </c>
      <c r="M718" s="4">
        <v>0.84019999999999995</v>
      </c>
      <c r="N718" s="4">
        <v>9.8180999999999994</v>
      </c>
      <c r="O718" s="4">
        <v>5.9188999999999998</v>
      </c>
      <c r="P718" s="4">
        <v>15.7</v>
      </c>
      <c r="Q718" s="4">
        <v>7.6482999999999999</v>
      </c>
      <c r="R718" s="4">
        <v>4.6108000000000002</v>
      </c>
      <c r="S718" s="4">
        <v>12.3</v>
      </c>
      <c r="T718" s="4">
        <v>20</v>
      </c>
      <c r="W718" s="4">
        <v>0</v>
      </c>
      <c r="X718" s="4">
        <v>0</v>
      </c>
      <c r="Y718" s="4">
        <v>11.1</v>
      </c>
      <c r="Z718" s="4">
        <v>862</v>
      </c>
      <c r="AA718" s="4">
        <v>877</v>
      </c>
      <c r="AB718" s="4">
        <v>846</v>
      </c>
      <c r="AC718" s="4">
        <v>92</v>
      </c>
      <c r="AD718" s="4">
        <v>14.64</v>
      </c>
      <c r="AE718" s="4">
        <v>0.34</v>
      </c>
      <c r="AF718" s="4">
        <v>991</v>
      </c>
      <c r="AG718" s="4">
        <v>-7</v>
      </c>
      <c r="AH718" s="4">
        <v>8</v>
      </c>
      <c r="AI718" s="4">
        <v>27</v>
      </c>
      <c r="AJ718" s="4">
        <v>136</v>
      </c>
      <c r="AK718" s="4">
        <v>133.6</v>
      </c>
      <c r="AL718" s="4">
        <v>4.8</v>
      </c>
      <c r="AM718" s="4">
        <v>142</v>
      </c>
      <c r="AN718" s="4" t="s">
        <v>155</v>
      </c>
      <c r="AO718" s="4">
        <v>2</v>
      </c>
      <c r="AP718" s="4">
        <v>0.83875</v>
      </c>
      <c r="AQ718" s="4">
        <v>47.159308000000003</v>
      </c>
      <c r="AR718" s="4">
        <v>-88.489711</v>
      </c>
      <c r="AS718" s="4">
        <v>312.39999999999998</v>
      </c>
      <c r="AT718" s="4">
        <v>2.7</v>
      </c>
      <c r="AU718" s="4">
        <v>12</v>
      </c>
      <c r="AV718" s="4">
        <v>7</v>
      </c>
      <c r="AW718" s="4" t="s">
        <v>458</v>
      </c>
      <c r="AX718" s="4">
        <v>3.1707999999999998</v>
      </c>
      <c r="AY718" s="4">
        <v>1.6124000000000001</v>
      </c>
      <c r="AZ718" s="4">
        <v>3.6415999999999999</v>
      </c>
      <c r="BA718" s="4">
        <v>11.154</v>
      </c>
      <c r="BB718" s="4">
        <v>11.16</v>
      </c>
      <c r="BC718" s="4">
        <v>1</v>
      </c>
      <c r="BD718" s="4">
        <v>17.972999999999999</v>
      </c>
      <c r="BE718" s="4">
        <v>2259.59</v>
      </c>
      <c r="BF718" s="4">
        <v>101.071</v>
      </c>
      <c r="BG718" s="4">
        <v>0.19400000000000001</v>
      </c>
      <c r="BH718" s="4">
        <v>0.11700000000000001</v>
      </c>
      <c r="BI718" s="4">
        <v>0.311</v>
      </c>
      <c r="BJ718" s="4">
        <v>0.151</v>
      </c>
      <c r="BK718" s="4">
        <v>9.0999999999999998E-2</v>
      </c>
      <c r="BL718" s="4">
        <v>0.24299999999999999</v>
      </c>
      <c r="BM718" s="4">
        <v>0.15670000000000001</v>
      </c>
      <c r="BQ718" s="4">
        <v>0</v>
      </c>
      <c r="BR718" s="4">
        <v>7.0168999999999995E-2</v>
      </c>
      <c r="BS718" s="4">
        <v>-5</v>
      </c>
      <c r="BT718" s="4">
        <v>7.0000000000000001E-3</v>
      </c>
      <c r="BU718" s="4">
        <v>1.714755</v>
      </c>
      <c r="BV718" s="4">
        <v>0.1414</v>
      </c>
    </row>
    <row r="719" spans="1:74" x14ac:dyDescent="0.25">
      <c r="A719" s="4">
        <v>42804</v>
      </c>
      <c r="B719" s="3">
        <v>0.63046540509259252</v>
      </c>
      <c r="C719" s="4">
        <v>13.874000000000001</v>
      </c>
      <c r="D719" s="4">
        <v>0.86670000000000003</v>
      </c>
      <c r="E719" s="4">
        <v>8667.0857620000006</v>
      </c>
      <c r="F719" s="4">
        <v>11.4</v>
      </c>
      <c r="G719" s="4">
        <v>6.9</v>
      </c>
      <c r="H719" s="4">
        <v>0</v>
      </c>
      <c r="J719" s="4">
        <v>0</v>
      </c>
      <c r="K719" s="4">
        <v>0.85099999999999998</v>
      </c>
      <c r="L719" s="4">
        <v>11.805899999999999</v>
      </c>
      <c r="M719" s="4">
        <v>0.73750000000000004</v>
      </c>
      <c r="N719" s="4">
        <v>9.7009000000000007</v>
      </c>
      <c r="O719" s="4">
        <v>5.8715999999999999</v>
      </c>
      <c r="P719" s="4">
        <v>15.6</v>
      </c>
      <c r="Q719" s="4">
        <v>7.5570000000000004</v>
      </c>
      <c r="R719" s="4">
        <v>4.5739999999999998</v>
      </c>
      <c r="S719" s="4">
        <v>12.1</v>
      </c>
      <c r="T719" s="4">
        <v>0</v>
      </c>
      <c r="W719" s="4">
        <v>0</v>
      </c>
      <c r="X719" s="4">
        <v>0</v>
      </c>
      <c r="Y719" s="4">
        <v>11.2</v>
      </c>
      <c r="Z719" s="4">
        <v>861</v>
      </c>
      <c r="AA719" s="4">
        <v>877</v>
      </c>
      <c r="AB719" s="4">
        <v>844</v>
      </c>
      <c r="AC719" s="4">
        <v>92</v>
      </c>
      <c r="AD719" s="4">
        <v>14.64</v>
      </c>
      <c r="AE719" s="4">
        <v>0.34</v>
      </c>
      <c r="AF719" s="4">
        <v>991</v>
      </c>
      <c r="AG719" s="4">
        <v>-7</v>
      </c>
      <c r="AH719" s="4">
        <v>8</v>
      </c>
      <c r="AI719" s="4">
        <v>27</v>
      </c>
      <c r="AJ719" s="4">
        <v>136</v>
      </c>
      <c r="AK719" s="4">
        <v>135.6</v>
      </c>
      <c r="AL719" s="4">
        <v>4.5999999999999996</v>
      </c>
      <c r="AM719" s="4">
        <v>142</v>
      </c>
      <c r="AN719" s="4" t="s">
        <v>155</v>
      </c>
      <c r="AO719" s="4">
        <v>2</v>
      </c>
      <c r="AP719" s="4">
        <v>0.83876157407407403</v>
      </c>
      <c r="AQ719" s="4">
        <v>47.159311000000002</v>
      </c>
      <c r="AR719" s="4">
        <v>-88.489711999999997</v>
      </c>
      <c r="AS719" s="4">
        <v>312.3</v>
      </c>
      <c r="AT719" s="4">
        <v>1.2</v>
      </c>
      <c r="AU719" s="4">
        <v>12</v>
      </c>
      <c r="AV719" s="4">
        <v>7</v>
      </c>
      <c r="AW719" s="4" t="s">
        <v>458</v>
      </c>
      <c r="AX719" s="4">
        <v>3.2</v>
      </c>
      <c r="AY719" s="4">
        <v>1.7</v>
      </c>
      <c r="AZ719" s="4">
        <v>3.7</v>
      </c>
      <c r="BA719" s="4">
        <v>11.154</v>
      </c>
      <c r="BB719" s="4">
        <v>11.43</v>
      </c>
      <c r="BC719" s="4">
        <v>1.02</v>
      </c>
      <c r="BD719" s="4">
        <v>17.515000000000001</v>
      </c>
      <c r="BE719" s="4">
        <v>2276.6950000000002</v>
      </c>
      <c r="BF719" s="4">
        <v>90.524000000000001</v>
      </c>
      <c r="BG719" s="4">
        <v>0.19600000000000001</v>
      </c>
      <c r="BH719" s="4">
        <v>0.11899999999999999</v>
      </c>
      <c r="BI719" s="4">
        <v>0.314</v>
      </c>
      <c r="BJ719" s="4">
        <v>0.153</v>
      </c>
      <c r="BK719" s="4">
        <v>9.1999999999999998E-2</v>
      </c>
      <c r="BL719" s="4">
        <v>0.245</v>
      </c>
      <c r="BM719" s="4">
        <v>0</v>
      </c>
      <c r="BQ719" s="4">
        <v>0</v>
      </c>
      <c r="BR719" s="4">
        <v>6.8000000000000005E-2</v>
      </c>
      <c r="BS719" s="4">
        <v>-5</v>
      </c>
      <c r="BT719" s="4">
        <v>7.0000000000000001E-3</v>
      </c>
      <c r="BU719" s="4">
        <v>1.6617500000000001</v>
      </c>
      <c r="BV719" s="4">
        <v>0.1414</v>
      </c>
    </row>
    <row r="720" spans="1:74" x14ac:dyDescent="0.25">
      <c r="A720" s="4">
        <v>42804</v>
      </c>
      <c r="B720" s="3">
        <v>0.63047697916666667</v>
      </c>
      <c r="C720" s="4">
        <v>13.076000000000001</v>
      </c>
      <c r="D720" s="4">
        <v>0.73399999999999999</v>
      </c>
      <c r="E720" s="4">
        <v>7340.3913409999996</v>
      </c>
      <c r="F720" s="4">
        <v>11.1</v>
      </c>
      <c r="G720" s="4">
        <v>6.9</v>
      </c>
      <c r="H720" s="4">
        <v>19.2</v>
      </c>
      <c r="J720" s="4">
        <v>0</v>
      </c>
      <c r="K720" s="4">
        <v>0.85940000000000005</v>
      </c>
      <c r="L720" s="4">
        <v>11.238300000000001</v>
      </c>
      <c r="M720" s="4">
        <v>0.63090000000000002</v>
      </c>
      <c r="N720" s="4">
        <v>9.5397999999999996</v>
      </c>
      <c r="O720" s="4">
        <v>5.9301000000000004</v>
      </c>
      <c r="P720" s="4">
        <v>15.5</v>
      </c>
      <c r="Q720" s="4">
        <v>7.4314999999999998</v>
      </c>
      <c r="R720" s="4">
        <v>4.6196000000000002</v>
      </c>
      <c r="S720" s="4">
        <v>12.1</v>
      </c>
      <c r="T720" s="4">
        <v>19.154900000000001</v>
      </c>
      <c r="W720" s="4">
        <v>0</v>
      </c>
      <c r="X720" s="4">
        <v>0</v>
      </c>
      <c r="Y720" s="4">
        <v>11.2</v>
      </c>
      <c r="Z720" s="4">
        <v>861</v>
      </c>
      <c r="AA720" s="4">
        <v>876</v>
      </c>
      <c r="AB720" s="4">
        <v>842</v>
      </c>
      <c r="AC720" s="4">
        <v>92</v>
      </c>
      <c r="AD720" s="4">
        <v>14.64</v>
      </c>
      <c r="AE720" s="4">
        <v>0.34</v>
      </c>
      <c r="AF720" s="4">
        <v>991</v>
      </c>
      <c r="AG720" s="4">
        <v>-7</v>
      </c>
      <c r="AH720" s="4">
        <v>8.2767230000000005</v>
      </c>
      <c r="AI720" s="4">
        <v>27</v>
      </c>
      <c r="AJ720" s="4">
        <v>135.69999999999999</v>
      </c>
      <c r="AK720" s="4">
        <v>137.30000000000001</v>
      </c>
      <c r="AL720" s="4">
        <v>4.5</v>
      </c>
      <c r="AM720" s="4">
        <v>142</v>
      </c>
      <c r="AN720" s="4" t="s">
        <v>155</v>
      </c>
      <c r="AO720" s="4">
        <v>2</v>
      </c>
      <c r="AP720" s="4">
        <v>0.83877314814814818</v>
      </c>
      <c r="AQ720" s="4">
        <v>47.159314000000002</v>
      </c>
      <c r="AR720" s="4">
        <v>-88.489716999999999</v>
      </c>
      <c r="AS720" s="4">
        <v>312.2</v>
      </c>
      <c r="AT720" s="4">
        <v>0.2</v>
      </c>
      <c r="AU720" s="4">
        <v>12</v>
      </c>
      <c r="AV720" s="4">
        <v>6</v>
      </c>
      <c r="AW720" s="4" t="s">
        <v>450</v>
      </c>
      <c r="AX720" s="4">
        <v>3.2</v>
      </c>
      <c r="AY720" s="4">
        <v>1.7</v>
      </c>
      <c r="AZ720" s="4">
        <v>3.7</v>
      </c>
      <c r="BA720" s="4">
        <v>11.154</v>
      </c>
      <c r="BB720" s="4">
        <v>12.16</v>
      </c>
      <c r="BC720" s="4">
        <v>1.0900000000000001</v>
      </c>
      <c r="BD720" s="4">
        <v>16.355</v>
      </c>
      <c r="BE720" s="4">
        <v>2290.4009999999998</v>
      </c>
      <c r="BF720" s="4">
        <v>81.831999999999994</v>
      </c>
      <c r="BG720" s="4">
        <v>0.20399999999999999</v>
      </c>
      <c r="BH720" s="4">
        <v>0.127</v>
      </c>
      <c r="BI720" s="4">
        <v>0.33</v>
      </c>
      <c r="BJ720" s="4">
        <v>0.159</v>
      </c>
      <c r="BK720" s="4">
        <v>9.9000000000000005E-2</v>
      </c>
      <c r="BL720" s="4">
        <v>0.25700000000000001</v>
      </c>
      <c r="BM720" s="4">
        <v>0.16189999999999999</v>
      </c>
      <c r="BQ720" s="4">
        <v>0</v>
      </c>
      <c r="BR720" s="4">
        <v>6.4403000000000002E-2</v>
      </c>
      <c r="BS720" s="4">
        <v>-5</v>
      </c>
      <c r="BT720" s="4">
        <v>7.2769999999999996E-3</v>
      </c>
      <c r="BU720" s="4">
        <v>1.5738380000000001</v>
      </c>
      <c r="BV720" s="4">
        <v>0.14699000000000001</v>
      </c>
    </row>
    <row r="721" spans="1:74" x14ac:dyDescent="0.25">
      <c r="A721" s="4">
        <v>42804</v>
      </c>
      <c r="B721" s="3">
        <v>0.63048855324074071</v>
      </c>
      <c r="C721" s="4">
        <v>10.994</v>
      </c>
      <c r="D721" s="4">
        <v>0.53849999999999998</v>
      </c>
      <c r="E721" s="4">
        <v>5385.2086810000001</v>
      </c>
      <c r="F721" s="4">
        <v>11</v>
      </c>
      <c r="G721" s="4">
        <v>6.9</v>
      </c>
      <c r="H721" s="4">
        <v>-0.4</v>
      </c>
      <c r="J721" s="4">
        <v>0</v>
      </c>
      <c r="K721" s="4">
        <v>0.88090000000000002</v>
      </c>
      <c r="L721" s="4">
        <v>9.6841000000000008</v>
      </c>
      <c r="M721" s="4">
        <v>0.47439999999999999</v>
      </c>
      <c r="N721" s="4">
        <v>9.6895000000000007</v>
      </c>
      <c r="O721" s="4">
        <v>6.0778999999999996</v>
      </c>
      <c r="P721" s="4">
        <v>15.8</v>
      </c>
      <c r="Q721" s="4">
        <v>7.5480999999999998</v>
      </c>
      <c r="R721" s="4">
        <v>4.7347000000000001</v>
      </c>
      <c r="S721" s="4">
        <v>12.3</v>
      </c>
      <c r="T721" s="4">
        <v>0</v>
      </c>
      <c r="W721" s="4">
        <v>0</v>
      </c>
      <c r="X721" s="4">
        <v>0</v>
      </c>
      <c r="Y721" s="4">
        <v>11.5</v>
      </c>
      <c r="Z721" s="4">
        <v>859</v>
      </c>
      <c r="AA721" s="4">
        <v>875</v>
      </c>
      <c r="AB721" s="4">
        <v>841</v>
      </c>
      <c r="AC721" s="4">
        <v>92</v>
      </c>
      <c r="AD721" s="4">
        <v>14.64</v>
      </c>
      <c r="AE721" s="4">
        <v>0.34</v>
      </c>
      <c r="AF721" s="4">
        <v>991</v>
      </c>
      <c r="AG721" s="4">
        <v>-7</v>
      </c>
      <c r="AH721" s="4">
        <v>9</v>
      </c>
      <c r="AI721" s="4">
        <v>27</v>
      </c>
      <c r="AJ721" s="4">
        <v>135</v>
      </c>
      <c r="AK721" s="4">
        <v>138</v>
      </c>
      <c r="AL721" s="4">
        <v>4.7</v>
      </c>
      <c r="AM721" s="4">
        <v>142</v>
      </c>
      <c r="AN721" s="4" t="s">
        <v>155</v>
      </c>
      <c r="AO721" s="4">
        <v>2</v>
      </c>
      <c r="AP721" s="4">
        <v>0.83878472222222211</v>
      </c>
      <c r="AQ721" s="4">
        <v>47.159314999999999</v>
      </c>
      <c r="AR721" s="4">
        <v>-88.489717999999996</v>
      </c>
      <c r="AS721" s="4">
        <v>312.10000000000002</v>
      </c>
      <c r="AT721" s="4">
        <v>0</v>
      </c>
      <c r="AU721" s="4">
        <v>12</v>
      </c>
      <c r="AV721" s="4">
        <v>6</v>
      </c>
      <c r="AW721" s="4" t="s">
        <v>450</v>
      </c>
      <c r="AX721" s="4">
        <v>3.2</v>
      </c>
      <c r="AY721" s="4">
        <v>1.7</v>
      </c>
      <c r="AZ721" s="4">
        <v>3.7</v>
      </c>
      <c r="BA721" s="4">
        <v>11.154</v>
      </c>
      <c r="BB721" s="4">
        <v>14.44</v>
      </c>
      <c r="BC721" s="4">
        <v>1.29</v>
      </c>
      <c r="BD721" s="4">
        <v>13.525</v>
      </c>
      <c r="BE721" s="4">
        <v>2307.7020000000002</v>
      </c>
      <c r="BF721" s="4">
        <v>71.945999999999998</v>
      </c>
      <c r="BG721" s="4">
        <v>0.24199999999999999</v>
      </c>
      <c r="BH721" s="4">
        <v>0.152</v>
      </c>
      <c r="BI721" s="4">
        <v>0.39300000000000002</v>
      </c>
      <c r="BJ721" s="4">
        <v>0.188</v>
      </c>
      <c r="BK721" s="4">
        <v>0.11799999999999999</v>
      </c>
      <c r="BL721" s="4">
        <v>0.307</v>
      </c>
      <c r="BM721" s="4">
        <v>0</v>
      </c>
      <c r="BQ721" s="4">
        <v>0</v>
      </c>
      <c r="BR721" s="4">
        <v>4.4502E-2</v>
      </c>
      <c r="BS721" s="4">
        <v>-5</v>
      </c>
      <c r="BT721" s="4">
        <v>8.0000000000000002E-3</v>
      </c>
      <c r="BU721" s="4">
        <v>1.0875049999999999</v>
      </c>
      <c r="BV721" s="4">
        <v>0.16159999999999999</v>
      </c>
    </row>
    <row r="722" spans="1:74" x14ac:dyDescent="0.25">
      <c r="A722" s="4">
        <v>42804</v>
      </c>
      <c r="B722" s="3">
        <v>0.63050012731481486</v>
      </c>
      <c r="C722" s="4">
        <v>5.665</v>
      </c>
      <c r="D722" s="4">
        <v>0.30099999999999999</v>
      </c>
      <c r="E722" s="4">
        <v>3010.3389830000001</v>
      </c>
      <c r="F722" s="4">
        <v>11</v>
      </c>
      <c r="G722" s="4">
        <v>6.9</v>
      </c>
      <c r="H722" s="4">
        <v>-9.5</v>
      </c>
      <c r="J722" s="4">
        <v>0</v>
      </c>
      <c r="K722" s="4">
        <v>0.93659999999999999</v>
      </c>
      <c r="L722" s="4">
        <v>5.306</v>
      </c>
      <c r="M722" s="4">
        <v>0.28199999999999997</v>
      </c>
      <c r="N722" s="4">
        <v>10.303000000000001</v>
      </c>
      <c r="O722" s="4">
        <v>6.4627999999999997</v>
      </c>
      <c r="P722" s="4">
        <v>16.8</v>
      </c>
      <c r="Q722" s="4">
        <v>8.0259999999999998</v>
      </c>
      <c r="R722" s="4">
        <v>5.0345000000000004</v>
      </c>
      <c r="S722" s="4">
        <v>13.1</v>
      </c>
      <c r="T722" s="4">
        <v>0</v>
      </c>
      <c r="W722" s="4">
        <v>0</v>
      </c>
      <c r="X722" s="4">
        <v>0</v>
      </c>
      <c r="Y722" s="4">
        <v>11.5</v>
      </c>
      <c r="Z722" s="4">
        <v>858</v>
      </c>
      <c r="AA722" s="4">
        <v>872</v>
      </c>
      <c r="AB722" s="4">
        <v>842</v>
      </c>
      <c r="AC722" s="4">
        <v>92</v>
      </c>
      <c r="AD722" s="4">
        <v>14.64</v>
      </c>
      <c r="AE722" s="4">
        <v>0.34</v>
      </c>
      <c r="AF722" s="4">
        <v>991</v>
      </c>
      <c r="AG722" s="4">
        <v>-7</v>
      </c>
      <c r="AH722" s="4">
        <v>9</v>
      </c>
      <c r="AI722" s="4">
        <v>27</v>
      </c>
      <c r="AJ722" s="4">
        <v>135.30000000000001</v>
      </c>
      <c r="AK722" s="4">
        <v>137.19999999999999</v>
      </c>
      <c r="AL722" s="4">
        <v>4.5999999999999996</v>
      </c>
      <c r="AM722" s="4">
        <v>142</v>
      </c>
      <c r="AN722" s="4" t="s">
        <v>155</v>
      </c>
      <c r="AO722" s="4">
        <v>2</v>
      </c>
      <c r="AP722" s="4">
        <v>0.83879629629629626</v>
      </c>
      <c r="AQ722" s="4">
        <v>47.159315999999997</v>
      </c>
      <c r="AR722" s="4">
        <v>-88.489717999999996</v>
      </c>
      <c r="AS722" s="4">
        <v>311.89999999999998</v>
      </c>
      <c r="AT722" s="4">
        <v>0</v>
      </c>
      <c r="AU722" s="4">
        <v>12</v>
      </c>
      <c r="AV722" s="4">
        <v>6</v>
      </c>
      <c r="AW722" s="4" t="s">
        <v>450</v>
      </c>
      <c r="AX722" s="4">
        <v>3.2</v>
      </c>
      <c r="AY722" s="4">
        <v>1.7</v>
      </c>
      <c r="AZ722" s="4">
        <v>3.7</v>
      </c>
      <c r="BA722" s="4">
        <v>11.154</v>
      </c>
      <c r="BB722" s="4">
        <v>27.28</v>
      </c>
      <c r="BC722" s="4">
        <v>2.4500000000000002</v>
      </c>
      <c r="BD722" s="4">
        <v>6.7649999999999997</v>
      </c>
      <c r="BE722" s="4">
        <v>2306.0239999999999</v>
      </c>
      <c r="BF722" s="4">
        <v>77.994</v>
      </c>
      <c r="BG722" s="4">
        <v>0.46899999999999997</v>
      </c>
      <c r="BH722" s="4">
        <v>0.29399999999999998</v>
      </c>
      <c r="BI722" s="4">
        <v>0.76300000000000001</v>
      </c>
      <c r="BJ722" s="4">
        <v>0.36499999999999999</v>
      </c>
      <c r="BK722" s="4">
        <v>0.22900000000000001</v>
      </c>
      <c r="BL722" s="4">
        <v>0.59399999999999997</v>
      </c>
      <c r="BM722" s="4">
        <v>0</v>
      </c>
      <c r="BQ722" s="4">
        <v>0</v>
      </c>
      <c r="BR722" s="4">
        <v>1.5061E-2</v>
      </c>
      <c r="BS722" s="4">
        <v>-5</v>
      </c>
      <c r="BT722" s="4">
        <v>8.0000000000000002E-3</v>
      </c>
      <c r="BU722" s="4">
        <v>0.36805399999999999</v>
      </c>
      <c r="BV722" s="4">
        <v>0.16159999999999999</v>
      </c>
    </row>
    <row r="723" spans="1:74" x14ac:dyDescent="0.25">
      <c r="A723" s="4">
        <v>42804</v>
      </c>
      <c r="B723" s="3">
        <v>0.6305117013888889</v>
      </c>
      <c r="C723" s="4">
        <v>2.8359999999999999</v>
      </c>
      <c r="D723" s="4">
        <v>0.12239999999999999</v>
      </c>
      <c r="E723" s="4">
        <v>1224.42623</v>
      </c>
      <c r="F723" s="4">
        <v>10.9</v>
      </c>
      <c r="G723" s="4">
        <v>6.9</v>
      </c>
      <c r="H723" s="4">
        <v>0</v>
      </c>
      <c r="J723" s="4">
        <v>0.28999999999999998</v>
      </c>
      <c r="K723" s="4">
        <v>0.96940000000000004</v>
      </c>
      <c r="L723" s="4">
        <v>2.7490999999999999</v>
      </c>
      <c r="M723" s="4">
        <v>0.1187</v>
      </c>
      <c r="N723" s="4">
        <v>10.5665</v>
      </c>
      <c r="O723" s="4">
        <v>6.6889000000000003</v>
      </c>
      <c r="P723" s="4">
        <v>17.3</v>
      </c>
      <c r="Q723" s="4">
        <v>8.2312999999999992</v>
      </c>
      <c r="R723" s="4">
        <v>5.2106000000000003</v>
      </c>
      <c r="S723" s="4">
        <v>13.4</v>
      </c>
      <c r="T723" s="4">
        <v>0</v>
      </c>
      <c r="W723" s="4">
        <v>0</v>
      </c>
      <c r="X723" s="4">
        <v>0.28000000000000003</v>
      </c>
      <c r="Y723" s="4">
        <v>11.5</v>
      </c>
      <c r="Z723" s="4">
        <v>859</v>
      </c>
      <c r="AA723" s="4">
        <v>873</v>
      </c>
      <c r="AB723" s="4">
        <v>841</v>
      </c>
      <c r="AC723" s="4">
        <v>92</v>
      </c>
      <c r="AD723" s="4">
        <v>14.64</v>
      </c>
      <c r="AE723" s="4">
        <v>0.34</v>
      </c>
      <c r="AF723" s="4">
        <v>991</v>
      </c>
      <c r="AG723" s="4">
        <v>-7</v>
      </c>
      <c r="AH723" s="4">
        <v>9</v>
      </c>
      <c r="AI723" s="4">
        <v>27</v>
      </c>
      <c r="AJ723" s="4">
        <v>135.69999999999999</v>
      </c>
      <c r="AK723" s="4">
        <v>135</v>
      </c>
      <c r="AL723" s="4">
        <v>4.5</v>
      </c>
      <c r="AM723" s="4">
        <v>142</v>
      </c>
      <c r="AN723" s="4" t="s">
        <v>155</v>
      </c>
      <c r="AO723" s="4">
        <v>2</v>
      </c>
      <c r="AP723" s="4">
        <v>0.83880787037037041</v>
      </c>
      <c r="AQ723" s="4">
        <v>47.159317000000001</v>
      </c>
      <c r="AR723" s="4">
        <v>-88.489718999999994</v>
      </c>
      <c r="AS723" s="4">
        <v>312</v>
      </c>
      <c r="AT723" s="4">
        <v>0</v>
      </c>
      <c r="AU723" s="4">
        <v>12</v>
      </c>
      <c r="AV723" s="4">
        <v>6</v>
      </c>
      <c r="AW723" s="4" t="s">
        <v>450</v>
      </c>
      <c r="AX723" s="4">
        <v>3.2</v>
      </c>
      <c r="AY723" s="4">
        <v>1.7</v>
      </c>
      <c r="AZ723" s="4">
        <v>3.7</v>
      </c>
      <c r="BA723" s="4">
        <v>11.154</v>
      </c>
      <c r="BB723" s="4">
        <v>54.34</v>
      </c>
      <c r="BC723" s="4">
        <v>4.87</v>
      </c>
      <c r="BD723" s="4">
        <v>3.1560000000000001</v>
      </c>
      <c r="BE723" s="4">
        <v>2344.0300000000002</v>
      </c>
      <c r="BF723" s="4">
        <v>64.414000000000001</v>
      </c>
      <c r="BG723" s="4">
        <v>0.94299999999999995</v>
      </c>
      <c r="BH723" s="4">
        <v>0.59699999999999998</v>
      </c>
      <c r="BI723" s="4">
        <v>1.5409999999999999</v>
      </c>
      <c r="BJ723" s="4">
        <v>0.73499999999999999</v>
      </c>
      <c r="BK723" s="4">
        <v>0.46500000000000002</v>
      </c>
      <c r="BL723" s="4">
        <v>1.2</v>
      </c>
      <c r="BM723" s="4">
        <v>0</v>
      </c>
      <c r="BQ723" s="4">
        <v>173.60499999999999</v>
      </c>
      <c r="BR723" s="4">
        <v>7.5069999999999998E-3</v>
      </c>
      <c r="BS723" s="4">
        <v>-5</v>
      </c>
      <c r="BT723" s="4">
        <v>7.7229999999999998E-3</v>
      </c>
      <c r="BU723" s="4">
        <v>0.183452</v>
      </c>
      <c r="BV723" s="4">
        <v>0.156005</v>
      </c>
    </row>
    <row r="724" spans="1:74" x14ac:dyDescent="0.25">
      <c r="A724" s="4">
        <v>42804</v>
      </c>
      <c r="B724" s="3">
        <v>0.63052327546296294</v>
      </c>
      <c r="C724" s="4">
        <v>1.446</v>
      </c>
      <c r="D724" s="4">
        <v>7.0000000000000007E-2</v>
      </c>
      <c r="E724" s="4">
        <v>699.83606599999996</v>
      </c>
      <c r="F724" s="4">
        <v>10.8</v>
      </c>
      <c r="G724" s="4">
        <v>6.9</v>
      </c>
      <c r="H724" s="4">
        <v>-21.4</v>
      </c>
      <c r="J724" s="4">
        <v>1.44</v>
      </c>
      <c r="K724" s="4">
        <v>0.98580000000000001</v>
      </c>
      <c r="L724" s="4">
        <v>1.4258999999999999</v>
      </c>
      <c r="M724" s="4">
        <v>6.9000000000000006E-2</v>
      </c>
      <c r="N724" s="4">
        <v>10.6471</v>
      </c>
      <c r="O724" s="4">
        <v>6.8022999999999998</v>
      </c>
      <c r="P724" s="4">
        <v>17.399999999999999</v>
      </c>
      <c r="Q724" s="4">
        <v>8.2927999999999997</v>
      </c>
      <c r="R724" s="4">
        <v>5.2981999999999996</v>
      </c>
      <c r="S724" s="4">
        <v>13.6</v>
      </c>
      <c r="T724" s="4">
        <v>0</v>
      </c>
      <c r="W724" s="4">
        <v>0</v>
      </c>
      <c r="X724" s="4">
        <v>1.4167000000000001</v>
      </c>
      <c r="Y724" s="4">
        <v>11.3</v>
      </c>
      <c r="Z724" s="4">
        <v>860</v>
      </c>
      <c r="AA724" s="4">
        <v>875</v>
      </c>
      <c r="AB724" s="4">
        <v>844</v>
      </c>
      <c r="AC724" s="4">
        <v>91.7</v>
      </c>
      <c r="AD724" s="4">
        <v>14.59</v>
      </c>
      <c r="AE724" s="4">
        <v>0.34</v>
      </c>
      <c r="AF724" s="4">
        <v>991</v>
      </c>
      <c r="AG724" s="4">
        <v>-7</v>
      </c>
      <c r="AH724" s="4">
        <v>9</v>
      </c>
      <c r="AI724" s="4">
        <v>27</v>
      </c>
      <c r="AJ724" s="4">
        <v>135.30000000000001</v>
      </c>
      <c r="AK724" s="4">
        <v>135</v>
      </c>
      <c r="AL724" s="4">
        <v>4.5999999999999996</v>
      </c>
      <c r="AM724" s="4">
        <v>142</v>
      </c>
      <c r="AN724" s="4" t="s">
        <v>155</v>
      </c>
      <c r="AO724" s="4">
        <v>2</v>
      </c>
      <c r="AP724" s="4">
        <v>0.83881944444444445</v>
      </c>
      <c r="AQ724" s="4">
        <v>47.159317999999999</v>
      </c>
      <c r="AR724" s="4">
        <v>-88.489720000000005</v>
      </c>
      <c r="AS724" s="4">
        <v>311.60000000000002</v>
      </c>
      <c r="AT724" s="4">
        <v>0</v>
      </c>
      <c r="AU724" s="4">
        <v>12</v>
      </c>
      <c r="AV724" s="4">
        <v>6</v>
      </c>
      <c r="AW724" s="4" t="s">
        <v>450</v>
      </c>
      <c r="AX724" s="4">
        <v>2.5628000000000002</v>
      </c>
      <c r="AY724" s="4">
        <v>1.2043999999999999</v>
      </c>
      <c r="AZ724" s="4">
        <v>2.8504</v>
      </c>
      <c r="BA724" s="4">
        <v>11.154</v>
      </c>
      <c r="BB724" s="4">
        <v>105.36</v>
      </c>
      <c r="BC724" s="4">
        <v>9.4499999999999993</v>
      </c>
      <c r="BD724" s="4">
        <v>1.4359999999999999</v>
      </c>
      <c r="BE724" s="4">
        <v>2362.9720000000002</v>
      </c>
      <c r="BF724" s="4">
        <v>72.772000000000006</v>
      </c>
      <c r="BG724" s="4">
        <v>1.8480000000000001</v>
      </c>
      <c r="BH724" s="4">
        <v>1.181</v>
      </c>
      <c r="BI724" s="4">
        <v>3.028</v>
      </c>
      <c r="BJ724" s="4">
        <v>1.4390000000000001</v>
      </c>
      <c r="BK724" s="4">
        <v>0.91900000000000004</v>
      </c>
      <c r="BL724" s="4">
        <v>2.359</v>
      </c>
      <c r="BM724" s="4">
        <v>0</v>
      </c>
      <c r="BQ724" s="4">
        <v>1707.0719999999999</v>
      </c>
      <c r="BR724" s="4">
        <v>-1.2160000000000001E-3</v>
      </c>
      <c r="BS724" s="4">
        <v>-5</v>
      </c>
      <c r="BT724" s="4">
        <v>7.0000000000000001E-3</v>
      </c>
      <c r="BU724" s="4">
        <v>-2.9715999999999999E-2</v>
      </c>
      <c r="BV724" s="4">
        <v>0.1414</v>
      </c>
    </row>
    <row r="725" spans="1:74" x14ac:dyDescent="0.25">
      <c r="A725" s="4">
        <v>42804</v>
      </c>
      <c r="B725" s="3">
        <v>0.63053484953703698</v>
      </c>
      <c r="C725" s="4">
        <v>0.83899999999999997</v>
      </c>
      <c r="D725" s="4">
        <v>4.0099999999999997E-2</v>
      </c>
      <c r="E725" s="4">
        <v>401.125</v>
      </c>
      <c r="F725" s="4">
        <v>10.7</v>
      </c>
      <c r="G725" s="4">
        <v>6.8</v>
      </c>
      <c r="H725" s="4">
        <v>13</v>
      </c>
      <c r="J725" s="4">
        <v>3.85</v>
      </c>
      <c r="K725" s="4">
        <v>0.99329999999999996</v>
      </c>
      <c r="L725" s="4">
        <v>0.83309999999999995</v>
      </c>
      <c r="M725" s="4">
        <v>3.9800000000000002E-2</v>
      </c>
      <c r="N725" s="4">
        <v>10.627800000000001</v>
      </c>
      <c r="O725" s="4">
        <v>6.7541000000000002</v>
      </c>
      <c r="P725" s="4">
        <v>17.399999999999999</v>
      </c>
      <c r="Q725" s="4">
        <v>8.2742000000000004</v>
      </c>
      <c r="R725" s="4">
        <v>5.2584</v>
      </c>
      <c r="S725" s="4">
        <v>13.5</v>
      </c>
      <c r="T725" s="4">
        <v>13.0466</v>
      </c>
      <c r="W725" s="4">
        <v>0</v>
      </c>
      <c r="X725" s="4">
        <v>3.8271000000000002</v>
      </c>
      <c r="Y725" s="4">
        <v>11.2</v>
      </c>
      <c r="Z725" s="4">
        <v>862</v>
      </c>
      <c r="AA725" s="4">
        <v>879</v>
      </c>
      <c r="AB725" s="4">
        <v>844</v>
      </c>
      <c r="AC725" s="4">
        <v>91</v>
      </c>
      <c r="AD725" s="4">
        <v>14.48</v>
      </c>
      <c r="AE725" s="4">
        <v>0.33</v>
      </c>
      <c r="AF725" s="4">
        <v>991</v>
      </c>
      <c r="AG725" s="4">
        <v>-7</v>
      </c>
      <c r="AH725" s="4">
        <v>9</v>
      </c>
      <c r="AI725" s="4">
        <v>27</v>
      </c>
      <c r="AJ725" s="4">
        <v>135.69999999999999</v>
      </c>
      <c r="AK725" s="4">
        <v>135</v>
      </c>
      <c r="AL725" s="4">
        <v>4.5</v>
      </c>
      <c r="AM725" s="4">
        <v>142</v>
      </c>
      <c r="AN725" s="4" t="s">
        <v>155</v>
      </c>
      <c r="AO725" s="4">
        <v>2</v>
      </c>
      <c r="AP725" s="4">
        <v>0.83883101851851849</v>
      </c>
      <c r="AQ725" s="4">
        <v>47.159317999999999</v>
      </c>
      <c r="AR725" s="4">
        <v>-88.489721000000003</v>
      </c>
      <c r="AS725" s="4">
        <v>311.10000000000002</v>
      </c>
      <c r="AT725" s="4">
        <v>0</v>
      </c>
      <c r="AU725" s="4">
        <v>12</v>
      </c>
      <c r="AV725" s="4">
        <v>6</v>
      </c>
      <c r="AW725" s="4" t="s">
        <v>450</v>
      </c>
      <c r="AX725" s="4">
        <v>2.3708</v>
      </c>
      <c r="AY725" s="4">
        <v>1.2123999999999999</v>
      </c>
      <c r="AZ725" s="4">
        <v>2.7124000000000001</v>
      </c>
      <c r="BA725" s="4">
        <v>11.154</v>
      </c>
      <c r="BB725" s="4">
        <v>181.01</v>
      </c>
      <c r="BC725" s="4">
        <v>16.23</v>
      </c>
      <c r="BD725" s="4">
        <v>0.67900000000000005</v>
      </c>
      <c r="BE725" s="4">
        <v>2407.5450000000001</v>
      </c>
      <c r="BF725" s="4">
        <v>73.28</v>
      </c>
      <c r="BG725" s="4">
        <v>3.2160000000000002</v>
      </c>
      <c r="BH725" s="4">
        <v>2.044</v>
      </c>
      <c r="BI725" s="4">
        <v>5.26</v>
      </c>
      <c r="BJ725" s="4">
        <v>2.504</v>
      </c>
      <c r="BK725" s="4">
        <v>1.591</v>
      </c>
      <c r="BL725" s="4">
        <v>4.0949999999999998</v>
      </c>
      <c r="BM725" s="4">
        <v>1.5632999999999999</v>
      </c>
      <c r="BQ725" s="4">
        <v>8041.4679999999998</v>
      </c>
      <c r="BR725" s="4">
        <v>-7.0000000000000001E-3</v>
      </c>
      <c r="BS725" s="4">
        <v>-5</v>
      </c>
      <c r="BT725" s="4">
        <v>6.7229999999999998E-3</v>
      </c>
      <c r="BU725" s="4">
        <v>-0.17106299999999999</v>
      </c>
      <c r="BV725" s="4">
        <v>0.13580500000000001</v>
      </c>
    </row>
    <row r="726" spans="1:74" x14ac:dyDescent="0.25">
      <c r="A726" s="4">
        <v>42804</v>
      </c>
      <c r="B726" s="3">
        <v>0.63054642361111113</v>
      </c>
      <c r="C726" s="4">
        <v>0.52100000000000002</v>
      </c>
      <c r="D726" s="4">
        <v>2.4799999999999999E-2</v>
      </c>
      <c r="E726" s="4">
        <v>247.75405599999999</v>
      </c>
      <c r="F726" s="4">
        <v>10.3</v>
      </c>
      <c r="G726" s="4">
        <v>6.8</v>
      </c>
      <c r="H726" s="4">
        <v>79.900000000000006</v>
      </c>
      <c r="J726" s="4">
        <v>6.5</v>
      </c>
      <c r="K726" s="4">
        <v>0.99709999999999999</v>
      </c>
      <c r="L726" s="4">
        <v>0.51929999999999998</v>
      </c>
      <c r="M726" s="4">
        <v>2.47E-2</v>
      </c>
      <c r="N726" s="4">
        <v>10.318300000000001</v>
      </c>
      <c r="O726" s="4">
        <v>6.798</v>
      </c>
      <c r="P726" s="4">
        <v>17.100000000000001</v>
      </c>
      <c r="Q726" s="4">
        <v>8.0333000000000006</v>
      </c>
      <c r="R726" s="4">
        <v>5.2925000000000004</v>
      </c>
      <c r="S726" s="4">
        <v>13.3</v>
      </c>
      <c r="T726" s="4">
        <v>79.934700000000007</v>
      </c>
      <c r="W726" s="4">
        <v>0</v>
      </c>
      <c r="X726" s="4">
        <v>6.4775</v>
      </c>
      <c r="Y726" s="4">
        <v>11.2</v>
      </c>
      <c r="Z726" s="4">
        <v>864</v>
      </c>
      <c r="AA726" s="4">
        <v>881</v>
      </c>
      <c r="AB726" s="4">
        <v>846</v>
      </c>
      <c r="AC726" s="4">
        <v>91</v>
      </c>
      <c r="AD726" s="4">
        <v>14.48</v>
      </c>
      <c r="AE726" s="4">
        <v>0.33</v>
      </c>
      <c r="AF726" s="4">
        <v>991</v>
      </c>
      <c r="AG726" s="4">
        <v>-7</v>
      </c>
      <c r="AH726" s="4">
        <v>9</v>
      </c>
      <c r="AI726" s="4">
        <v>27</v>
      </c>
      <c r="AJ726" s="4">
        <v>135</v>
      </c>
      <c r="AK726" s="4">
        <v>134.69999999999999</v>
      </c>
      <c r="AL726" s="4">
        <v>4.7</v>
      </c>
      <c r="AM726" s="4">
        <v>142</v>
      </c>
      <c r="AN726" s="4" t="s">
        <v>155</v>
      </c>
      <c r="AO726" s="4">
        <v>2</v>
      </c>
      <c r="AP726" s="4">
        <v>0.83884259259259253</v>
      </c>
      <c r="AQ726" s="4">
        <v>47.159317999999999</v>
      </c>
      <c r="AR726" s="4">
        <v>-88.489722</v>
      </c>
      <c r="AS726" s="4">
        <v>311.10000000000002</v>
      </c>
      <c r="AT726" s="4">
        <v>0</v>
      </c>
      <c r="AU726" s="4">
        <v>12</v>
      </c>
      <c r="AV726" s="4">
        <v>6</v>
      </c>
      <c r="AW726" s="4" t="s">
        <v>450</v>
      </c>
      <c r="AX726" s="4">
        <v>2.4</v>
      </c>
      <c r="AY726" s="4">
        <v>1.3</v>
      </c>
      <c r="AZ726" s="4">
        <v>2.8</v>
      </c>
      <c r="BA726" s="4">
        <v>11.154</v>
      </c>
      <c r="BB726" s="4">
        <v>287.39</v>
      </c>
      <c r="BC726" s="4">
        <v>25.77</v>
      </c>
      <c r="BD726" s="4">
        <v>0.28599999999999998</v>
      </c>
      <c r="BE726" s="4">
        <v>2444.9949999999999</v>
      </c>
      <c r="BF726" s="4">
        <v>74.031000000000006</v>
      </c>
      <c r="BG726" s="4">
        <v>5.0869999999999997</v>
      </c>
      <c r="BH726" s="4">
        <v>3.3519999999999999</v>
      </c>
      <c r="BI726" s="4">
        <v>8.4390000000000001</v>
      </c>
      <c r="BJ726" s="4">
        <v>3.9609999999999999</v>
      </c>
      <c r="BK726" s="4">
        <v>2.609</v>
      </c>
      <c r="BL726" s="4">
        <v>6.57</v>
      </c>
      <c r="BM726" s="4">
        <v>15.6051</v>
      </c>
      <c r="BQ726" s="4">
        <v>22174.695</v>
      </c>
      <c r="BR726" s="4">
        <v>-1.0047E-2</v>
      </c>
      <c r="BS726" s="4">
        <v>-5</v>
      </c>
      <c r="BT726" s="4">
        <v>6.0000000000000001E-3</v>
      </c>
      <c r="BU726" s="4">
        <v>-0.24552399999999999</v>
      </c>
      <c r="BV726" s="4">
        <v>0.1212</v>
      </c>
    </row>
    <row r="727" spans="1:74" x14ac:dyDescent="0.25">
      <c r="A727" s="4">
        <v>42804</v>
      </c>
      <c r="B727" s="3">
        <v>0.63055799768518517</v>
      </c>
      <c r="C727" s="4">
        <v>0.33600000000000002</v>
      </c>
      <c r="D727" s="4">
        <v>1.6899999999999998E-2</v>
      </c>
      <c r="E727" s="4">
        <v>168.79799700000001</v>
      </c>
      <c r="F727" s="4">
        <v>9.5</v>
      </c>
      <c r="G727" s="4">
        <v>6.9</v>
      </c>
      <c r="H727" s="4">
        <v>62.1</v>
      </c>
      <c r="J727" s="4">
        <v>9.26</v>
      </c>
      <c r="K727" s="4">
        <v>1</v>
      </c>
      <c r="L727" s="4">
        <v>0.33550000000000002</v>
      </c>
      <c r="M727" s="4">
        <v>1.6899999999999998E-2</v>
      </c>
      <c r="N727" s="4">
        <v>9.5</v>
      </c>
      <c r="O727" s="4">
        <v>6.9</v>
      </c>
      <c r="P727" s="4">
        <v>16.399999999999999</v>
      </c>
      <c r="Q727" s="4">
        <v>7.3962000000000003</v>
      </c>
      <c r="R727" s="4">
        <v>5.3719000000000001</v>
      </c>
      <c r="S727" s="4">
        <v>12.8</v>
      </c>
      <c r="T727" s="4">
        <v>62.110599999999998</v>
      </c>
      <c r="W727" s="4">
        <v>0</v>
      </c>
      <c r="X727" s="4">
        <v>9.2635000000000005</v>
      </c>
      <c r="Y727" s="4">
        <v>11.2</v>
      </c>
      <c r="Z727" s="4">
        <v>865</v>
      </c>
      <c r="AA727" s="4">
        <v>880</v>
      </c>
      <c r="AB727" s="4">
        <v>847</v>
      </c>
      <c r="AC727" s="4">
        <v>91</v>
      </c>
      <c r="AD727" s="4">
        <v>14.48</v>
      </c>
      <c r="AE727" s="4">
        <v>0.33</v>
      </c>
      <c r="AF727" s="4">
        <v>991</v>
      </c>
      <c r="AG727" s="4">
        <v>-7</v>
      </c>
      <c r="AH727" s="4">
        <v>9</v>
      </c>
      <c r="AI727" s="4">
        <v>27</v>
      </c>
      <c r="AJ727" s="4">
        <v>135</v>
      </c>
      <c r="AK727" s="4">
        <v>134.80000000000001</v>
      </c>
      <c r="AL727" s="4">
        <v>4.8</v>
      </c>
      <c r="AM727" s="4">
        <v>142</v>
      </c>
      <c r="AN727" s="4" t="s">
        <v>155</v>
      </c>
      <c r="AO727" s="4">
        <v>2</v>
      </c>
      <c r="AP727" s="4">
        <v>0.83885416666666668</v>
      </c>
      <c r="AQ727" s="4">
        <v>47.159319000000004</v>
      </c>
      <c r="AR727" s="4">
        <v>-88.489722</v>
      </c>
      <c r="AS727" s="4">
        <v>310.89999999999998</v>
      </c>
      <c r="AT727" s="4">
        <v>0</v>
      </c>
      <c r="AU727" s="4">
        <v>12</v>
      </c>
      <c r="AV727" s="4">
        <v>6</v>
      </c>
      <c r="AW727" s="4" t="s">
        <v>450</v>
      </c>
      <c r="AX727" s="4">
        <v>1.8335999999999999</v>
      </c>
      <c r="AY727" s="4">
        <v>1.3708</v>
      </c>
      <c r="AZ727" s="4">
        <v>2.6583999999999999</v>
      </c>
      <c r="BA727" s="4">
        <v>11.154</v>
      </c>
      <c r="BB727" s="4">
        <v>450</v>
      </c>
      <c r="BC727" s="4">
        <v>40.35</v>
      </c>
      <c r="BD727" s="4">
        <v>0.33300000000000002</v>
      </c>
      <c r="BE727" s="4">
        <v>0</v>
      </c>
      <c r="BF727" s="4">
        <v>0</v>
      </c>
      <c r="BG727" s="4">
        <v>0</v>
      </c>
      <c r="BH727" s="4">
        <v>0</v>
      </c>
      <c r="BI727" s="4">
        <v>0</v>
      </c>
      <c r="BJ727" s="4">
        <v>0</v>
      </c>
      <c r="BK727" s="4">
        <v>0</v>
      </c>
      <c r="BL727" s="4">
        <v>0</v>
      </c>
      <c r="BM727" s="4">
        <v>0</v>
      </c>
      <c r="BN727" s="4">
        <v>0</v>
      </c>
      <c r="BO727" s="4">
        <v>0</v>
      </c>
      <c r="BQ727" s="4">
        <v>0</v>
      </c>
      <c r="BR727" s="4">
        <v>-1.4121999999999999E-2</v>
      </c>
      <c r="BS727" s="4">
        <v>-5</v>
      </c>
      <c r="BT727" s="4">
        <v>6.0000000000000001E-3</v>
      </c>
      <c r="BU727" s="4">
        <v>-0.34510600000000002</v>
      </c>
      <c r="BV727" s="4">
        <v>0.1212</v>
      </c>
    </row>
    <row r="728" spans="1:74" x14ac:dyDescent="0.25">
      <c r="A728" s="4">
        <v>42804</v>
      </c>
      <c r="B728" s="3">
        <v>0.63056957175925932</v>
      </c>
      <c r="C728" s="4">
        <v>0.221</v>
      </c>
      <c r="D728" s="4">
        <v>1.1599999999999999E-2</v>
      </c>
      <c r="E728" s="4">
        <v>116.363636</v>
      </c>
      <c r="F728" s="4">
        <v>8.6999999999999993</v>
      </c>
      <c r="G728" s="4">
        <v>6.9</v>
      </c>
      <c r="H728" s="4">
        <v>130</v>
      </c>
      <c r="J728" s="4">
        <v>11.98</v>
      </c>
      <c r="K728" s="4">
        <v>1</v>
      </c>
      <c r="L728" s="4">
        <v>0.2208</v>
      </c>
      <c r="M728" s="4">
        <v>1.1599999999999999E-2</v>
      </c>
      <c r="N728" s="4">
        <v>8.6809999999999992</v>
      </c>
      <c r="O728" s="4">
        <v>6.9</v>
      </c>
      <c r="P728" s="4">
        <v>15.6</v>
      </c>
      <c r="Q728" s="4">
        <v>6.7584999999999997</v>
      </c>
      <c r="R728" s="4">
        <v>5.3719000000000001</v>
      </c>
      <c r="S728" s="4">
        <v>12.1</v>
      </c>
      <c r="T728" s="4">
        <v>129.95359999999999</v>
      </c>
      <c r="W728" s="4">
        <v>0</v>
      </c>
      <c r="X728" s="4">
        <v>11.981400000000001</v>
      </c>
      <c r="Y728" s="4">
        <v>11.8</v>
      </c>
      <c r="Z728" s="4">
        <v>862</v>
      </c>
      <c r="AA728" s="4">
        <v>877</v>
      </c>
      <c r="AB728" s="4">
        <v>845</v>
      </c>
      <c r="AC728" s="4">
        <v>91</v>
      </c>
      <c r="AD728" s="4">
        <v>14.47</v>
      </c>
      <c r="AE728" s="4">
        <v>0.33</v>
      </c>
      <c r="AF728" s="4">
        <v>991</v>
      </c>
      <c r="AG728" s="4">
        <v>-7</v>
      </c>
      <c r="AH728" s="4">
        <v>9</v>
      </c>
      <c r="AI728" s="4">
        <v>27</v>
      </c>
      <c r="AJ728" s="4">
        <v>135.30000000000001</v>
      </c>
      <c r="AK728" s="4">
        <v>137</v>
      </c>
      <c r="AL728" s="4">
        <v>4.8</v>
      </c>
      <c r="AM728" s="4">
        <v>142</v>
      </c>
      <c r="AN728" s="4" t="s">
        <v>155</v>
      </c>
      <c r="AO728" s="4">
        <v>2</v>
      </c>
      <c r="AP728" s="4">
        <v>0.83886574074074083</v>
      </c>
      <c r="AQ728" s="4">
        <v>47.159320000000001</v>
      </c>
      <c r="AR728" s="4">
        <v>-88.489722999999998</v>
      </c>
      <c r="AS728" s="4">
        <v>310.60000000000002</v>
      </c>
      <c r="AT728" s="4">
        <v>0</v>
      </c>
      <c r="AU728" s="4">
        <v>12</v>
      </c>
      <c r="AV728" s="4">
        <v>7</v>
      </c>
      <c r="AW728" s="4" t="s">
        <v>440</v>
      </c>
      <c r="AX728" s="4">
        <v>1.6</v>
      </c>
      <c r="AY728" s="4">
        <v>1.4708000000000001</v>
      </c>
      <c r="AZ728" s="4">
        <v>2.6</v>
      </c>
      <c r="BA728" s="4">
        <v>11.154</v>
      </c>
      <c r="BB728" s="4">
        <v>450</v>
      </c>
      <c r="BC728" s="4">
        <v>40.35</v>
      </c>
      <c r="BD728" s="4">
        <v>0.33200000000000002</v>
      </c>
      <c r="BE728" s="4">
        <v>0</v>
      </c>
      <c r="BF728" s="4">
        <v>0</v>
      </c>
      <c r="BG728" s="4">
        <v>0</v>
      </c>
      <c r="BH728" s="4">
        <v>0</v>
      </c>
      <c r="BI728" s="4">
        <v>0</v>
      </c>
      <c r="BJ728" s="4">
        <v>0</v>
      </c>
      <c r="BK728" s="4">
        <v>0</v>
      </c>
      <c r="BL728" s="4">
        <v>0</v>
      </c>
      <c r="BM728" s="4">
        <v>0</v>
      </c>
      <c r="BN728" s="4">
        <v>0</v>
      </c>
      <c r="BO728" s="4">
        <v>0</v>
      </c>
      <c r="BQ728" s="4">
        <v>0</v>
      </c>
      <c r="BR728" s="4">
        <v>3.202E-3</v>
      </c>
      <c r="BS728" s="4">
        <v>-5</v>
      </c>
      <c r="BT728" s="4">
        <v>6.8310000000000003E-3</v>
      </c>
      <c r="BU728" s="4">
        <v>7.8248999999999999E-2</v>
      </c>
      <c r="BV728" s="4">
        <v>0.137986</v>
      </c>
    </row>
    <row r="729" spans="1:74" x14ac:dyDescent="0.25">
      <c r="A729" s="4">
        <v>42804</v>
      </c>
      <c r="B729" s="3">
        <v>0.63058114583333336</v>
      </c>
      <c r="C729" s="4">
        <v>0.16500000000000001</v>
      </c>
      <c r="D729" s="4">
        <v>7.9000000000000008E-3</v>
      </c>
      <c r="E729" s="4">
        <v>79.133332999999993</v>
      </c>
      <c r="F729" s="4">
        <v>7.9</v>
      </c>
      <c r="G729" s="4">
        <v>6.9</v>
      </c>
      <c r="H729" s="4">
        <v>107.1</v>
      </c>
      <c r="J729" s="4">
        <v>14.11</v>
      </c>
      <c r="K729" s="4">
        <v>1</v>
      </c>
      <c r="L729" s="4">
        <v>0.16470000000000001</v>
      </c>
      <c r="M729" s="4">
        <v>7.9000000000000008E-3</v>
      </c>
      <c r="N729" s="4">
        <v>7.9488000000000003</v>
      </c>
      <c r="O729" s="4">
        <v>6.9</v>
      </c>
      <c r="P729" s="4">
        <v>14.8</v>
      </c>
      <c r="Q729" s="4">
        <v>6.1882000000000001</v>
      </c>
      <c r="R729" s="4">
        <v>5.3716999999999997</v>
      </c>
      <c r="S729" s="4">
        <v>11.6</v>
      </c>
      <c r="T729" s="4">
        <v>107.0886</v>
      </c>
      <c r="W729" s="4">
        <v>0</v>
      </c>
      <c r="X729" s="4">
        <v>14.108499999999999</v>
      </c>
      <c r="Y729" s="4">
        <v>12.6</v>
      </c>
      <c r="Z729" s="4">
        <v>854</v>
      </c>
      <c r="AA729" s="4">
        <v>869</v>
      </c>
      <c r="AB729" s="4">
        <v>836</v>
      </c>
      <c r="AC729" s="4">
        <v>91</v>
      </c>
      <c r="AD729" s="4">
        <v>14.46</v>
      </c>
      <c r="AE729" s="4">
        <v>0.33</v>
      </c>
      <c r="AF729" s="4">
        <v>992</v>
      </c>
      <c r="AG729" s="4">
        <v>-7</v>
      </c>
      <c r="AH729" s="4">
        <v>9</v>
      </c>
      <c r="AI729" s="4">
        <v>27</v>
      </c>
      <c r="AJ729" s="4">
        <v>136</v>
      </c>
      <c r="AK729" s="4">
        <v>137</v>
      </c>
      <c r="AL729" s="4">
        <v>5.0999999999999996</v>
      </c>
      <c r="AM729" s="4">
        <v>142</v>
      </c>
      <c r="AN729" s="4" t="s">
        <v>155</v>
      </c>
      <c r="AO729" s="4">
        <v>2</v>
      </c>
      <c r="AP729" s="4">
        <v>0.83887731481481476</v>
      </c>
      <c r="AQ729" s="4">
        <v>47.159320999999998</v>
      </c>
      <c r="AR729" s="4">
        <v>-88.489722999999998</v>
      </c>
      <c r="AS729" s="4">
        <v>310.3</v>
      </c>
      <c r="AT729" s="4">
        <v>0</v>
      </c>
      <c r="AU729" s="4">
        <v>12</v>
      </c>
      <c r="AV729" s="4">
        <v>7</v>
      </c>
      <c r="AW729" s="4" t="s">
        <v>440</v>
      </c>
      <c r="AX729" s="4">
        <v>1.6</v>
      </c>
      <c r="AY729" s="4">
        <v>1.5</v>
      </c>
      <c r="AZ729" s="4">
        <v>2.6</v>
      </c>
      <c r="BA729" s="4">
        <v>11.154</v>
      </c>
      <c r="BB729" s="4">
        <v>450</v>
      </c>
      <c r="BC729" s="4">
        <v>40.35</v>
      </c>
      <c r="BD729" s="4">
        <v>0.33200000000000002</v>
      </c>
      <c r="BE729" s="4">
        <v>0</v>
      </c>
      <c r="BF729" s="4">
        <v>0</v>
      </c>
      <c r="BG729" s="4">
        <v>0</v>
      </c>
      <c r="BH729" s="4">
        <v>0</v>
      </c>
      <c r="BI729" s="4">
        <v>0</v>
      </c>
      <c r="BJ729" s="4">
        <v>0</v>
      </c>
      <c r="BK729" s="4">
        <v>0</v>
      </c>
      <c r="BL729" s="4">
        <v>0</v>
      </c>
      <c r="BM729" s="4">
        <v>0</v>
      </c>
      <c r="BN729" s="4">
        <v>0</v>
      </c>
      <c r="BO729" s="4">
        <v>0</v>
      </c>
      <c r="BQ729" s="4">
        <v>0</v>
      </c>
      <c r="BR729" s="4">
        <v>2.3661999999999999E-2</v>
      </c>
      <c r="BS729" s="4">
        <v>-5</v>
      </c>
      <c r="BT729" s="4">
        <v>8.9999999999999993E-3</v>
      </c>
      <c r="BU729" s="4">
        <v>0.57823999999999998</v>
      </c>
      <c r="BV729" s="4">
        <v>0.18179999999999999</v>
      </c>
    </row>
    <row r="730" spans="1:74" x14ac:dyDescent="0.25">
      <c r="A730" s="4">
        <v>42804</v>
      </c>
      <c r="B730" s="3">
        <v>0.6305927199074074</v>
      </c>
      <c r="C730" s="4">
        <v>0.114</v>
      </c>
      <c r="D730" s="4">
        <v>7.1000000000000004E-3</v>
      </c>
      <c r="E730" s="4">
        <v>70.8</v>
      </c>
      <c r="F730" s="4">
        <v>7</v>
      </c>
      <c r="G730" s="4">
        <v>6.9</v>
      </c>
      <c r="H730" s="4">
        <v>110.8</v>
      </c>
      <c r="J730" s="4">
        <v>15.68</v>
      </c>
      <c r="K730" s="4">
        <v>1</v>
      </c>
      <c r="L730" s="4">
        <v>0.114</v>
      </c>
      <c r="M730" s="4">
        <v>7.1000000000000004E-3</v>
      </c>
      <c r="N730" s="4">
        <v>6.9812000000000003</v>
      </c>
      <c r="O730" s="4">
        <v>6.9</v>
      </c>
      <c r="P730" s="4">
        <v>13.9</v>
      </c>
      <c r="Q730" s="4">
        <v>5.4348999999999998</v>
      </c>
      <c r="R730" s="4">
        <v>5.3716999999999997</v>
      </c>
      <c r="S730" s="4">
        <v>10.8</v>
      </c>
      <c r="T730" s="4">
        <v>110.8073</v>
      </c>
      <c r="W730" s="4">
        <v>0</v>
      </c>
      <c r="X730" s="4">
        <v>15.681800000000001</v>
      </c>
      <c r="Y730" s="4">
        <v>12.9</v>
      </c>
      <c r="Z730" s="4">
        <v>851</v>
      </c>
      <c r="AA730" s="4">
        <v>866</v>
      </c>
      <c r="AB730" s="4">
        <v>834</v>
      </c>
      <c r="AC730" s="4">
        <v>91</v>
      </c>
      <c r="AD730" s="4">
        <v>14.46</v>
      </c>
      <c r="AE730" s="4">
        <v>0.33</v>
      </c>
      <c r="AF730" s="4">
        <v>992</v>
      </c>
      <c r="AG730" s="4">
        <v>-7</v>
      </c>
      <c r="AH730" s="4">
        <v>9</v>
      </c>
      <c r="AI730" s="4">
        <v>27</v>
      </c>
      <c r="AJ730" s="4">
        <v>136</v>
      </c>
      <c r="AK730" s="4">
        <v>136.69999999999999</v>
      </c>
      <c r="AL730" s="4">
        <v>5.3</v>
      </c>
      <c r="AM730" s="4">
        <v>142</v>
      </c>
      <c r="AN730" s="4" t="s">
        <v>155</v>
      </c>
      <c r="AO730" s="4">
        <v>2</v>
      </c>
      <c r="AP730" s="4">
        <v>0.83888888888888891</v>
      </c>
      <c r="AQ730" s="4">
        <v>47.159322000000003</v>
      </c>
      <c r="AR730" s="4">
        <v>-88.489722999999998</v>
      </c>
      <c r="AS730" s="4">
        <v>310.10000000000002</v>
      </c>
      <c r="AT730" s="4">
        <v>0</v>
      </c>
      <c r="AU730" s="4">
        <v>12</v>
      </c>
      <c r="AV730" s="4">
        <v>8</v>
      </c>
      <c r="AW730" s="4" t="s">
        <v>459</v>
      </c>
      <c r="AX730" s="4">
        <v>1.6</v>
      </c>
      <c r="AY730" s="4">
        <v>1.5</v>
      </c>
      <c r="AZ730" s="4">
        <v>2.6</v>
      </c>
      <c r="BA730" s="4">
        <v>11.154</v>
      </c>
      <c r="BB730" s="4">
        <v>450</v>
      </c>
      <c r="BC730" s="4">
        <v>40.35</v>
      </c>
      <c r="BD730" s="4">
        <v>0.33200000000000002</v>
      </c>
      <c r="BE730" s="4">
        <v>0</v>
      </c>
      <c r="BF730" s="4">
        <v>0</v>
      </c>
      <c r="BG730" s="4">
        <v>0</v>
      </c>
      <c r="BH730" s="4">
        <v>0</v>
      </c>
      <c r="BI730" s="4">
        <v>0</v>
      </c>
      <c r="BJ730" s="4">
        <v>0</v>
      </c>
      <c r="BK730" s="4">
        <v>0</v>
      </c>
      <c r="BL730" s="4">
        <v>0</v>
      </c>
      <c r="BM730" s="4">
        <v>0</v>
      </c>
      <c r="BN730" s="4">
        <v>0</v>
      </c>
      <c r="BO730" s="4">
        <v>0</v>
      </c>
      <c r="BQ730" s="4">
        <v>0</v>
      </c>
      <c r="BR730" s="4">
        <v>2.9662000000000001E-2</v>
      </c>
      <c r="BS730" s="4">
        <v>-5</v>
      </c>
      <c r="BT730" s="4">
        <v>8.7229999999999999E-3</v>
      </c>
      <c r="BU730" s="4">
        <v>0.72486499999999998</v>
      </c>
      <c r="BV730" s="4">
        <v>0.176205</v>
      </c>
    </row>
    <row r="731" spans="1:74" x14ac:dyDescent="0.25">
      <c r="A731" s="4">
        <v>42804</v>
      </c>
      <c r="B731" s="3">
        <v>0.63060429398148143</v>
      </c>
      <c r="C731" s="4">
        <v>0.09</v>
      </c>
      <c r="D731" s="4">
        <v>6.1999999999999998E-3</v>
      </c>
      <c r="E731" s="4">
        <v>62.273504000000003</v>
      </c>
      <c r="F731" s="4">
        <v>6.3</v>
      </c>
      <c r="G731" s="4">
        <v>6.9</v>
      </c>
      <c r="H731" s="4">
        <v>109</v>
      </c>
      <c r="J731" s="4">
        <v>16.7</v>
      </c>
      <c r="K731" s="4">
        <v>1</v>
      </c>
      <c r="L731" s="4">
        <v>0.09</v>
      </c>
      <c r="M731" s="4">
        <v>6.1999999999999998E-3</v>
      </c>
      <c r="N731" s="4">
        <v>6.3497000000000003</v>
      </c>
      <c r="O731" s="4">
        <v>6.9</v>
      </c>
      <c r="P731" s="4">
        <v>13.2</v>
      </c>
      <c r="Q731" s="4">
        <v>4.9432</v>
      </c>
      <c r="R731" s="4">
        <v>5.3716999999999997</v>
      </c>
      <c r="S731" s="4">
        <v>10.3</v>
      </c>
      <c r="T731" s="4">
        <v>108.9903</v>
      </c>
      <c r="W731" s="4">
        <v>0</v>
      </c>
      <c r="X731" s="4">
        <v>16.695399999999999</v>
      </c>
      <c r="Y731" s="4">
        <v>13</v>
      </c>
      <c r="Z731" s="4">
        <v>849</v>
      </c>
      <c r="AA731" s="4">
        <v>865</v>
      </c>
      <c r="AB731" s="4">
        <v>833</v>
      </c>
      <c r="AC731" s="4">
        <v>91</v>
      </c>
      <c r="AD731" s="4">
        <v>14.46</v>
      </c>
      <c r="AE731" s="4">
        <v>0.33</v>
      </c>
      <c r="AF731" s="4">
        <v>992</v>
      </c>
      <c r="AG731" s="4">
        <v>-7</v>
      </c>
      <c r="AH731" s="4">
        <v>9</v>
      </c>
      <c r="AI731" s="4">
        <v>27</v>
      </c>
      <c r="AJ731" s="4">
        <v>136</v>
      </c>
      <c r="AK731" s="4">
        <v>136</v>
      </c>
      <c r="AL731" s="4">
        <v>5.4</v>
      </c>
      <c r="AM731" s="4">
        <v>142</v>
      </c>
      <c r="AN731" s="4" t="s">
        <v>155</v>
      </c>
      <c r="AO731" s="4">
        <v>2</v>
      </c>
      <c r="AP731" s="4">
        <v>0.83890046296296295</v>
      </c>
      <c r="AQ731" s="4">
        <v>47.159322000000003</v>
      </c>
      <c r="AR731" s="4">
        <v>-88.489722999999998</v>
      </c>
      <c r="AS731" s="4">
        <v>309.89999999999998</v>
      </c>
      <c r="AT731" s="4">
        <v>0</v>
      </c>
      <c r="AU731" s="4">
        <v>12</v>
      </c>
      <c r="AV731" s="4">
        <v>8</v>
      </c>
      <c r="AW731" s="4" t="s">
        <v>459</v>
      </c>
      <c r="AX731" s="4">
        <v>1.6</v>
      </c>
      <c r="AY731" s="4">
        <v>1.5</v>
      </c>
      <c r="AZ731" s="4">
        <v>2.6</v>
      </c>
      <c r="BA731" s="4">
        <v>11.154</v>
      </c>
      <c r="BB731" s="4">
        <v>450</v>
      </c>
      <c r="BC731" s="4">
        <v>40.35</v>
      </c>
      <c r="BD731" s="4">
        <v>0.33200000000000002</v>
      </c>
      <c r="BE731" s="4">
        <v>0</v>
      </c>
      <c r="BF731" s="4">
        <v>0</v>
      </c>
      <c r="BG731" s="4">
        <v>0</v>
      </c>
      <c r="BH731" s="4">
        <v>0</v>
      </c>
      <c r="BI731" s="4">
        <v>0</v>
      </c>
      <c r="BJ731" s="4">
        <v>0</v>
      </c>
      <c r="BK731" s="4">
        <v>0</v>
      </c>
      <c r="BL731" s="4">
        <v>0</v>
      </c>
      <c r="BM731" s="4">
        <v>0</v>
      </c>
      <c r="BN731" s="4">
        <v>0</v>
      </c>
      <c r="BO731" s="4">
        <v>0</v>
      </c>
      <c r="BQ731" s="4">
        <v>0</v>
      </c>
      <c r="BR731" s="4">
        <v>3.1507E-2</v>
      </c>
      <c r="BS731" s="4">
        <v>-5</v>
      </c>
      <c r="BT731" s="4">
        <v>8.2769999999999996E-3</v>
      </c>
      <c r="BU731" s="4">
        <v>0.76995199999999997</v>
      </c>
      <c r="BV731" s="4">
        <v>0.16719500000000001</v>
      </c>
    </row>
    <row r="732" spans="1:74" x14ac:dyDescent="0.25">
      <c r="A732" s="4">
        <v>42804</v>
      </c>
      <c r="B732" s="3">
        <v>0.63061586805555558</v>
      </c>
      <c r="C732" s="4">
        <v>8.5000000000000006E-2</v>
      </c>
      <c r="D732" s="4">
        <v>5.4000000000000003E-3</v>
      </c>
      <c r="E732" s="4">
        <v>53.821548999999997</v>
      </c>
      <c r="F732" s="4">
        <v>6</v>
      </c>
      <c r="G732" s="4">
        <v>6.9</v>
      </c>
      <c r="H732" s="4">
        <v>61</v>
      </c>
      <c r="J732" s="4">
        <v>17.350000000000001</v>
      </c>
      <c r="K732" s="4">
        <v>1</v>
      </c>
      <c r="L732" s="4">
        <v>8.48E-2</v>
      </c>
      <c r="M732" s="4">
        <v>5.4000000000000003E-3</v>
      </c>
      <c r="N732" s="4">
        <v>6</v>
      </c>
      <c r="O732" s="4">
        <v>6.9</v>
      </c>
      <c r="P732" s="4">
        <v>12.9</v>
      </c>
      <c r="Q732" s="4">
        <v>4.6710000000000003</v>
      </c>
      <c r="R732" s="4">
        <v>5.3716999999999997</v>
      </c>
      <c r="S732" s="4">
        <v>10</v>
      </c>
      <c r="T732" s="4">
        <v>61.008499999999998</v>
      </c>
      <c r="W732" s="4">
        <v>0</v>
      </c>
      <c r="X732" s="4">
        <v>17.354399999999998</v>
      </c>
      <c r="Y732" s="4">
        <v>13</v>
      </c>
      <c r="Z732" s="4">
        <v>850</v>
      </c>
      <c r="AA732" s="4">
        <v>863</v>
      </c>
      <c r="AB732" s="4">
        <v>835</v>
      </c>
      <c r="AC732" s="4">
        <v>91</v>
      </c>
      <c r="AD732" s="4">
        <v>14.46</v>
      </c>
      <c r="AE732" s="4">
        <v>0.33</v>
      </c>
      <c r="AF732" s="4">
        <v>992</v>
      </c>
      <c r="AG732" s="4">
        <v>-7</v>
      </c>
      <c r="AH732" s="4">
        <v>9</v>
      </c>
      <c r="AI732" s="4">
        <v>27</v>
      </c>
      <c r="AJ732" s="4">
        <v>136</v>
      </c>
      <c r="AK732" s="4">
        <v>135.69999999999999</v>
      </c>
      <c r="AL732" s="4">
        <v>5.5</v>
      </c>
      <c r="AM732" s="4">
        <v>142</v>
      </c>
      <c r="AN732" s="4" t="s">
        <v>155</v>
      </c>
      <c r="AO732" s="4">
        <v>2</v>
      </c>
      <c r="AP732" s="4">
        <v>0.83891203703703709</v>
      </c>
      <c r="AQ732" s="4">
        <v>47.159322000000003</v>
      </c>
      <c r="AR732" s="4">
        <v>-88.489722999999998</v>
      </c>
      <c r="AS732" s="4">
        <v>309.8</v>
      </c>
      <c r="AT732" s="4">
        <v>0</v>
      </c>
      <c r="AU732" s="4">
        <v>12</v>
      </c>
      <c r="AV732" s="4">
        <v>8</v>
      </c>
      <c r="AW732" s="4" t="s">
        <v>459</v>
      </c>
      <c r="AX732" s="4">
        <v>1.6</v>
      </c>
      <c r="AY732" s="4">
        <v>1.5708</v>
      </c>
      <c r="AZ732" s="4">
        <v>2.6</v>
      </c>
      <c r="BA732" s="4">
        <v>11.154</v>
      </c>
      <c r="BB732" s="4">
        <v>450</v>
      </c>
      <c r="BC732" s="4">
        <v>40.35</v>
      </c>
      <c r="BD732" s="4">
        <v>0.33200000000000002</v>
      </c>
      <c r="BE732" s="4">
        <v>0</v>
      </c>
      <c r="BF732" s="4">
        <v>0</v>
      </c>
      <c r="BG732" s="4">
        <v>0</v>
      </c>
      <c r="BH732" s="4">
        <v>0</v>
      </c>
      <c r="BI732" s="4">
        <v>0</v>
      </c>
      <c r="BJ732" s="4">
        <v>0</v>
      </c>
      <c r="BK732" s="4">
        <v>0</v>
      </c>
      <c r="BL732" s="4">
        <v>0</v>
      </c>
      <c r="BM732" s="4">
        <v>0</v>
      </c>
      <c r="BN732" s="4">
        <v>0</v>
      </c>
      <c r="BO732" s="4">
        <v>0</v>
      </c>
      <c r="BQ732" s="4">
        <v>0</v>
      </c>
      <c r="BR732" s="4">
        <v>2.8878000000000001E-2</v>
      </c>
      <c r="BS732" s="4">
        <v>-5</v>
      </c>
      <c r="BT732" s="4">
        <v>8.9999999999999993E-3</v>
      </c>
      <c r="BU732" s="4">
        <v>0.70570699999999997</v>
      </c>
      <c r="BV732" s="4">
        <v>0.18179999999999999</v>
      </c>
    </row>
    <row r="733" spans="1:74" x14ac:dyDescent="0.25">
      <c r="A733" s="4">
        <v>42804</v>
      </c>
      <c r="B733" s="3">
        <v>0.63062744212962962</v>
      </c>
      <c r="C733" s="4">
        <v>6.9000000000000006E-2</v>
      </c>
      <c r="D733" s="4">
        <v>5.0000000000000001E-3</v>
      </c>
      <c r="E733" s="4">
        <v>50</v>
      </c>
      <c r="F733" s="4">
        <v>5.3</v>
      </c>
      <c r="G733" s="4">
        <v>6.9</v>
      </c>
      <c r="H733" s="4">
        <v>90.2</v>
      </c>
      <c r="J733" s="4">
        <v>17.829999999999998</v>
      </c>
      <c r="K733" s="4">
        <v>1</v>
      </c>
      <c r="L733" s="4">
        <v>6.9000000000000006E-2</v>
      </c>
      <c r="M733" s="4">
        <v>5.0000000000000001E-3</v>
      </c>
      <c r="N733" s="4">
        <v>5.3</v>
      </c>
      <c r="O733" s="4">
        <v>6.9</v>
      </c>
      <c r="P733" s="4">
        <v>12.2</v>
      </c>
      <c r="Q733" s="4">
        <v>4.1261000000000001</v>
      </c>
      <c r="R733" s="4">
        <v>5.3716999999999997</v>
      </c>
      <c r="S733" s="4">
        <v>9.5</v>
      </c>
      <c r="T733" s="4">
        <v>90.2</v>
      </c>
      <c r="W733" s="4">
        <v>0</v>
      </c>
      <c r="X733" s="4">
        <v>17.8322</v>
      </c>
      <c r="Y733" s="4">
        <v>13.1</v>
      </c>
      <c r="Z733" s="4">
        <v>849</v>
      </c>
      <c r="AA733" s="4">
        <v>863</v>
      </c>
      <c r="AB733" s="4">
        <v>836</v>
      </c>
      <c r="AC733" s="4">
        <v>91</v>
      </c>
      <c r="AD733" s="4">
        <v>14.46</v>
      </c>
      <c r="AE733" s="4">
        <v>0.33</v>
      </c>
      <c r="AF733" s="4">
        <v>992</v>
      </c>
      <c r="AG733" s="4">
        <v>-7</v>
      </c>
      <c r="AH733" s="4">
        <v>9</v>
      </c>
      <c r="AI733" s="4">
        <v>27</v>
      </c>
      <c r="AJ733" s="4">
        <v>136</v>
      </c>
      <c r="AK733" s="4">
        <v>134.4</v>
      </c>
      <c r="AL733" s="4">
        <v>5.5</v>
      </c>
      <c r="AM733" s="4">
        <v>142</v>
      </c>
      <c r="AN733" s="4" t="s">
        <v>155</v>
      </c>
      <c r="AO733" s="4">
        <v>2</v>
      </c>
      <c r="AP733" s="4">
        <v>0.83892361111111102</v>
      </c>
      <c r="AQ733" s="4">
        <v>47.159323000000001</v>
      </c>
      <c r="AR733" s="4">
        <v>-88.489722999999998</v>
      </c>
      <c r="AS733" s="4">
        <v>310.3</v>
      </c>
      <c r="AT733" s="4">
        <v>0</v>
      </c>
      <c r="AU733" s="4">
        <v>12</v>
      </c>
      <c r="AV733" s="4">
        <v>8</v>
      </c>
      <c r="AW733" s="4" t="s">
        <v>459</v>
      </c>
      <c r="AX733" s="4">
        <v>1.6</v>
      </c>
      <c r="AY733" s="4">
        <v>1.1752</v>
      </c>
      <c r="AZ733" s="4">
        <v>2.3168000000000002</v>
      </c>
      <c r="BA733" s="4">
        <v>11.154</v>
      </c>
      <c r="BB733" s="4">
        <v>450</v>
      </c>
      <c r="BC733" s="4">
        <v>40.35</v>
      </c>
      <c r="BD733" s="4">
        <v>0.33200000000000002</v>
      </c>
      <c r="BE733" s="4">
        <v>0</v>
      </c>
      <c r="BF733" s="4">
        <v>0</v>
      </c>
      <c r="BG733" s="4">
        <v>0</v>
      </c>
      <c r="BH733" s="4">
        <v>0</v>
      </c>
      <c r="BI733" s="4">
        <v>0</v>
      </c>
      <c r="BJ733" s="4">
        <v>0</v>
      </c>
      <c r="BK733" s="4">
        <v>0</v>
      </c>
      <c r="BL733" s="4">
        <v>0</v>
      </c>
      <c r="BM733" s="4">
        <v>0</v>
      </c>
      <c r="BN733" s="4">
        <v>0</v>
      </c>
      <c r="BO733" s="4">
        <v>0</v>
      </c>
      <c r="BQ733" s="4">
        <v>0</v>
      </c>
      <c r="BR733" s="4">
        <v>3.5675999999999999E-2</v>
      </c>
      <c r="BS733" s="4">
        <v>-5</v>
      </c>
      <c r="BT733" s="4">
        <v>8.9999999999999993E-3</v>
      </c>
      <c r="BU733" s="4">
        <v>0.87183299999999997</v>
      </c>
      <c r="BV733" s="4">
        <v>0.18179999999999999</v>
      </c>
    </row>
    <row r="734" spans="1:74" x14ac:dyDescent="0.25">
      <c r="A734" s="4">
        <v>42804</v>
      </c>
      <c r="B734" s="3">
        <v>0.63063901620370377</v>
      </c>
      <c r="C734" s="4">
        <v>6.0999999999999999E-2</v>
      </c>
      <c r="D734" s="4">
        <v>4.7000000000000002E-3</v>
      </c>
      <c r="E734" s="4">
        <v>47.427844</v>
      </c>
      <c r="F734" s="4">
        <v>5</v>
      </c>
      <c r="G734" s="4">
        <v>6.9</v>
      </c>
      <c r="H734" s="4">
        <v>69.2</v>
      </c>
      <c r="J734" s="4">
        <v>18.079999999999998</v>
      </c>
      <c r="K734" s="4">
        <v>1</v>
      </c>
      <c r="L734" s="4">
        <v>6.0600000000000001E-2</v>
      </c>
      <c r="M734" s="4">
        <v>4.7000000000000002E-3</v>
      </c>
      <c r="N734" s="4">
        <v>5</v>
      </c>
      <c r="O734" s="4">
        <v>6.9</v>
      </c>
      <c r="P734" s="4">
        <v>11.9</v>
      </c>
      <c r="Q734" s="4">
        <v>3.8919000000000001</v>
      </c>
      <c r="R734" s="4">
        <v>5.3708</v>
      </c>
      <c r="S734" s="4">
        <v>9.3000000000000007</v>
      </c>
      <c r="T734" s="4">
        <v>69.237899999999996</v>
      </c>
      <c r="W734" s="4">
        <v>0</v>
      </c>
      <c r="X734" s="4">
        <v>18.081499999999998</v>
      </c>
      <c r="Y734" s="4">
        <v>13</v>
      </c>
      <c r="Z734" s="4">
        <v>850</v>
      </c>
      <c r="AA734" s="4">
        <v>864</v>
      </c>
      <c r="AB734" s="4">
        <v>836</v>
      </c>
      <c r="AC734" s="4">
        <v>90.7</v>
      </c>
      <c r="AD734" s="4">
        <v>14.42</v>
      </c>
      <c r="AE734" s="4">
        <v>0.33</v>
      </c>
      <c r="AF734" s="4">
        <v>992</v>
      </c>
      <c r="AG734" s="4">
        <v>-7</v>
      </c>
      <c r="AH734" s="4">
        <v>9</v>
      </c>
      <c r="AI734" s="4">
        <v>27</v>
      </c>
      <c r="AJ734" s="4">
        <v>136</v>
      </c>
      <c r="AK734" s="4">
        <v>133</v>
      </c>
      <c r="AL734" s="4">
        <v>5.4</v>
      </c>
      <c r="AM734" s="4">
        <v>142</v>
      </c>
      <c r="AN734" s="4" t="s">
        <v>155</v>
      </c>
      <c r="AO734" s="4">
        <v>2</v>
      </c>
      <c r="AP734" s="4">
        <v>0.83893518518518517</v>
      </c>
      <c r="AQ734" s="4">
        <v>47.159323000000001</v>
      </c>
      <c r="AR734" s="4">
        <v>-88.489723999999995</v>
      </c>
      <c r="AS734" s="4">
        <v>310.7</v>
      </c>
      <c r="AT734" s="4">
        <v>0</v>
      </c>
      <c r="AU734" s="4">
        <v>12</v>
      </c>
      <c r="AV734" s="4">
        <v>8</v>
      </c>
      <c r="AW734" s="4" t="s">
        <v>459</v>
      </c>
      <c r="AX734" s="4">
        <v>1.6708000000000001</v>
      </c>
      <c r="AY734" s="4">
        <v>1.2831999999999999</v>
      </c>
      <c r="AZ734" s="4">
        <v>2.4123999999999999</v>
      </c>
      <c r="BA734" s="4">
        <v>11.154</v>
      </c>
      <c r="BB734" s="4">
        <v>450</v>
      </c>
      <c r="BC734" s="4">
        <v>40.35</v>
      </c>
      <c r="BD734" s="4">
        <v>0.33100000000000002</v>
      </c>
      <c r="BE734" s="4">
        <v>0</v>
      </c>
      <c r="BF734" s="4">
        <v>0</v>
      </c>
      <c r="BG734" s="4">
        <v>0</v>
      </c>
      <c r="BH734" s="4">
        <v>0</v>
      </c>
      <c r="BI734" s="4">
        <v>0</v>
      </c>
      <c r="BJ734" s="4">
        <v>0</v>
      </c>
      <c r="BK734" s="4">
        <v>0</v>
      </c>
      <c r="BL734" s="4">
        <v>0</v>
      </c>
      <c r="BM734" s="4">
        <v>0</v>
      </c>
      <c r="BN734" s="4">
        <v>0</v>
      </c>
      <c r="BO734" s="4">
        <v>0</v>
      </c>
      <c r="BQ734" s="4">
        <v>0</v>
      </c>
      <c r="BR734" s="4">
        <v>2.5891999999999998E-2</v>
      </c>
      <c r="BS734" s="4">
        <v>-5</v>
      </c>
      <c r="BT734" s="4">
        <v>8.9999999999999993E-3</v>
      </c>
      <c r="BU734" s="4">
        <v>0.63273599999999997</v>
      </c>
      <c r="BV734" s="4">
        <v>0.18179999999999999</v>
      </c>
    </row>
    <row r="735" spans="1:74" x14ac:dyDescent="0.25">
      <c r="A735" s="4">
        <v>42804</v>
      </c>
      <c r="B735" s="3">
        <v>0.63065059027777781</v>
      </c>
      <c r="C735" s="4">
        <v>0.06</v>
      </c>
      <c r="D735" s="4">
        <v>4.0000000000000001E-3</v>
      </c>
      <c r="E735" s="4">
        <v>40</v>
      </c>
      <c r="F735" s="4">
        <v>4.5999999999999996</v>
      </c>
      <c r="G735" s="4">
        <v>6.9</v>
      </c>
      <c r="H735" s="4">
        <v>61.1</v>
      </c>
      <c r="J735" s="4">
        <v>18.329999999999998</v>
      </c>
      <c r="K735" s="4">
        <v>1</v>
      </c>
      <c r="L735" s="4">
        <v>0.06</v>
      </c>
      <c r="M735" s="4">
        <v>4.0000000000000001E-3</v>
      </c>
      <c r="N735" s="4">
        <v>4.5999999999999996</v>
      </c>
      <c r="O735" s="4">
        <v>6.9</v>
      </c>
      <c r="P735" s="4">
        <v>11.5</v>
      </c>
      <c r="Q735" s="4">
        <v>3.5790000000000002</v>
      </c>
      <c r="R735" s="4">
        <v>5.3685</v>
      </c>
      <c r="S735" s="4">
        <v>8.9</v>
      </c>
      <c r="T735" s="4">
        <v>61.119300000000003</v>
      </c>
      <c r="W735" s="4">
        <v>0</v>
      </c>
      <c r="X735" s="4">
        <v>18.329799999999999</v>
      </c>
      <c r="Y735" s="4">
        <v>12.9</v>
      </c>
      <c r="Z735" s="4">
        <v>850</v>
      </c>
      <c r="AA735" s="4">
        <v>865</v>
      </c>
      <c r="AB735" s="4">
        <v>836</v>
      </c>
      <c r="AC735" s="4">
        <v>90</v>
      </c>
      <c r="AD735" s="4">
        <v>14.3</v>
      </c>
      <c r="AE735" s="4">
        <v>0.33</v>
      </c>
      <c r="AF735" s="4">
        <v>992</v>
      </c>
      <c r="AG735" s="4">
        <v>-7</v>
      </c>
      <c r="AH735" s="4">
        <v>9</v>
      </c>
      <c r="AI735" s="4">
        <v>27</v>
      </c>
      <c r="AJ735" s="4">
        <v>136.30000000000001</v>
      </c>
      <c r="AK735" s="4">
        <v>133.30000000000001</v>
      </c>
      <c r="AL735" s="4">
        <v>5.4</v>
      </c>
      <c r="AM735" s="4">
        <v>142</v>
      </c>
      <c r="AN735" s="4" t="s">
        <v>155</v>
      </c>
      <c r="AO735" s="4">
        <v>2</v>
      </c>
      <c r="AP735" s="4">
        <v>0.83894675925925932</v>
      </c>
      <c r="AQ735" s="4">
        <v>47.159323000000001</v>
      </c>
      <c r="AR735" s="4">
        <v>-88.489725000000007</v>
      </c>
      <c r="AS735" s="4">
        <v>310.60000000000002</v>
      </c>
      <c r="AT735" s="4">
        <v>0</v>
      </c>
      <c r="AU735" s="4">
        <v>12</v>
      </c>
      <c r="AV735" s="4">
        <v>8</v>
      </c>
      <c r="AW735" s="4" t="s">
        <v>459</v>
      </c>
      <c r="AX735" s="4">
        <v>1.7</v>
      </c>
      <c r="AY735" s="4">
        <v>1.117083</v>
      </c>
      <c r="AZ735" s="4">
        <v>2.2878120000000002</v>
      </c>
      <c r="BA735" s="4">
        <v>11.154</v>
      </c>
      <c r="BB735" s="4">
        <v>450</v>
      </c>
      <c r="BC735" s="4">
        <v>40.35</v>
      </c>
      <c r="BD735" s="4">
        <v>0.32900000000000001</v>
      </c>
      <c r="BE735" s="4">
        <v>0</v>
      </c>
      <c r="BF735" s="4">
        <v>0</v>
      </c>
      <c r="BG735" s="4">
        <v>0</v>
      </c>
      <c r="BH735" s="4">
        <v>0</v>
      </c>
      <c r="BI735" s="4">
        <v>0</v>
      </c>
      <c r="BJ735" s="4">
        <v>0</v>
      </c>
      <c r="BK735" s="4">
        <v>0</v>
      </c>
      <c r="BL735" s="4">
        <v>0</v>
      </c>
      <c r="BM735" s="4">
        <v>0</v>
      </c>
      <c r="BN735" s="4">
        <v>0</v>
      </c>
      <c r="BO735" s="4">
        <v>0</v>
      </c>
      <c r="BQ735" s="4">
        <v>0</v>
      </c>
      <c r="BR735" s="4">
        <v>2.3553999999999999E-2</v>
      </c>
      <c r="BS735" s="4">
        <v>-5</v>
      </c>
      <c r="BT735" s="4">
        <v>8.9999999999999993E-3</v>
      </c>
      <c r="BU735" s="4">
        <v>0.57560100000000003</v>
      </c>
      <c r="BV735" s="4">
        <v>0.18179999999999999</v>
      </c>
    </row>
    <row r="736" spans="1:74" x14ac:dyDescent="0.25">
      <c r="A736" s="4">
        <v>42804</v>
      </c>
      <c r="B736" s="3">
        <v>0.63066216435185185</v>
      </c>
      <c r="C736" s="4">
        <v>0.06</v>
      </c>
      <c r="D736" s="4">
        <v>4.0000000000000001E-3</v>
      </c>
      <c r="E736" s="4">
        <v>40</v>
      </c>
      <c r="F736" s="4">
        <v>4.5999999999999996</v>
      </c>
      <c r="G736" s="4">
        <v>6.9</v>
      </c>
      <c r="H736" s="4">
        <v>89.9</v>
      </c>
      <c r="J736" s="4">
        <v>18.48</v>
      </c>
      <c r="K736" s="4">
        <v>1</v>
      </c>
      <c r="L736" s="4">
        <v>0.06</v>
      </c>
      <c r="M736" s="4">
        <v>4.0000000000000001E-3</v>
      </c>
      <c r="N736" s="4">
        <v>4.5823999999999998</v>
      </c>
      <c r="O736" s="4">
        <v>6.9</v>
      </c>
      <c r="P736" s="4">
        <v>11.5</v>
      </c>
      <c r="Q736" s="4">
        <v>3.5653000000000001</v>
      </c>
      <c r="R736" s="4">
        <v>5.3685</v>
      </c>
      <c r="S736" s="4">
        <v>8.9</v>
      </c>
      <c r="T736" s="4">
        <v>89.852800000000002</v>
      </c>
      <c r="W736" s="4">
        <v>0</v>
      </c>
      <c r="X736" s="4">
        <v>18.477499999999999</v>
      </c>
      <c r="Y736" s="4">
        <v>12.9</v>
      </c>
      <c r="Z736" s="4">
        <v>850</v>
      </c>
      <c r="AA736" s="4">
        <v>865</v>
      </c>
      <c r="AB736" s="4">
        <v>835</v>
      </c>
      <c r="AC736" s="4">
        <v>90</v>
      </c>
      <c r="AD736" s="4">
        <v>14.3</v>
      </c>
      <c r="AE736" s="4">
        <v>0.33</v>
      </c>
      <c r="AF736" s="4">
        <v>992</v>
      </c>
      <c r="AG736" s="4">
        <v>-7</v>
      </c>
      <c r="AH736" s="4">
        <v>9</v>
      </c>
      <c r="AI736" s="4">
        <v>27</v>
      </c>
      <c r="AJ736" s="4">
        <v>137</v>
      </c>
      <c r="AK736" s="4">
        <v>133.69999999999999</v>
      </c>
      <c r="AL736" s="4">
        <v>5.2</v>
      </c>
      <c r="AM736" s="4">
        <v>142</v>
      </c>
      <c r="AN736" s="4" t="s">
        <v>155</v>
      </c>
      <c r="AO736" s="4">
        <v>2</v>
      </c>
      <c r="AP736" s="4">
        <v>0.83895833333333336</v>
      </c>
      <c r="AQ736" s="4">
        <v>47.159323000000001</v>
      </c>
      <c r="AR736" s="4">
        <v>-88.489725000000007</v>
      </c>
      <c r="AS736" s="4">
        <v>310.3</v>
      </c>
      <c r="AT736" s="4">
        <v>0</v>
      </c>
      <c r="AU736" s="4">
        <v>12</v>
      </c>
      <c r="AV736" s="4">
        <v>8</v>
      </c>
      <c r="AW736" s="4" t="s">
        <v>459</v>
      </c>
      <c r="AX736" s="4">
        <v>1.7</v>
      </c>
      <c r="AY736" s="4">
        <v>1</v>
      </c>
      <c r="AZ736" s="4">
        <v>2.2000000000000002</v>
      </c>
      <c r="BA736" s="4">
        <v>11.154</v>
      </c>
      <c r="BB736" s="4">
        <v>450</v>
      </c>
      <c r="BC736" s="4">
        <v>40.35</v>
      </c>
      <c r="BD736" s="4">
        <v>0.32900000000000001</v>
      </c>
      <c r="BE736" s="4">
        <v>0</v>
      </c>
      <c r="BF736" s="4">
        <v>0</v>
      </c>
      <c r="BG736" s="4">
        <v>0</v>
      </c>
      <c r="BH736" s="4">
        <v>0</v>
      </c>
      <c r="BI736" s="4">
        <v>0</v>
      </c>
      <c r="BJ736" s="4">
        <v>0</v>
      </c>
      <c r="BK736" s="4">
        <v>0</v>
      </c>
      <c r="BL736" s="4">
        <v>0</v>
      </c>
      <c r="BM736" s="4">
        <v>0</v>
      </c>
      <c r="BN736" s="4">
        <v>0</v>
      </c>
      <c r="BO736" s="4">
        <v>0</v>
      </c>
      <c r="BQ736" s="4">
        <v>0</v>
      </c>
      <c r="BR736" s="4">
        <v>2.5000000000000001E-2</v>
      </c>
      <c r="BS736" s="4">
        <v>-5</v>
      </c>
      <c r="BT736" s="4">
        <v>8.7229999999999999E-3</v>
      </c>
      <c r="BU736" s="4">
        <v>0.61093799999999998</v>
      </c>
      <c r="BV736" s="4">
        <v>0.17621000000000001</v>
      </c>
    </row>
    <row r="737" spans="1:74" x14ac:dyDescent="0.25">
      <c r="A737" s="4">
        <v>42804</v>
      </c>
      <c r="B737" s="3">
        <v>0.63067373842592589</v>
      </c>
      <c r="C737" s="4">
        <v>5.6000000000000001E-2</v>
      </c>
      <c r="D737" s="4">
        <v>4.0000000000000001E-3</v>
      </c>
      <c r="E737" s="4">
        <v>40</v>
      </c>
      <c r="F737" s="4">
        <v>4.2</v>
      </c>
      <c r="G737" s="4">
        <v>6.9</v>
      </c>
      <c r="H737" s="4">
        <v>20</v>
      </c>
      <c r="J737" s="4">
        <v>18.600000000000001</v>
      </c>
      <c r="K737" s="4">
        <v>1</v>
      </c>
      <c r="L737" s="4">
        <v>5.5599999999999997E-2</v>
      </c>
      <c r="M737" s="4">
        <v>4.0000000000000001E-3</v>
      </c>
      <c r="N737" s="4">
        <v>4.1783000000000001</v>
      </c>
      <c r="O737" s="4">
        <v>6.9</v>
      </c>
      <c r="P737" s="4">
        <v>11.1</v>
      </c>
      <c r="Q737" s="4">
        <v>3.2509000000000001</v>
      </c>
      <c r="R737" s="4">
        <v>5.3685</v>
      </c>
      <c r="S737" s="4">
        <v>8.6</v>
      </c>
      <c r="T737" s="4">
        <v>20</v>
      </c>
      <c r="W737" s="4">
        <v>0</v>
      </c>
      <c r="X737" s="4">
        <v>18.600000000000001</v>
      </c>
      <c r="Y737" s="4">
        <v>12.9</v>
      </c>
      <c r="Z737" s="4">
        <v>851</v>
      </c>
      <c r="AA737" s="4">
        <v>866</v>
      </c>
      <c r="AB737" s="4">
        <v>836</v>
      </c>
      <c r="AC737" s="4">
        <v>90</v>
      </c>
      <c r="AD737" s="4">
        <v>14.3</v>
      </c>
      <c r="AE737" s="4">
        <v>0.33</v>
      </c>
      <c r="AF737" s="4">
        <v>992</v>
      </c>
      <c r="AG737" s="4">
        <v>-7</v>
      </c>
      <c r="AH737" s="4">
        <v>9</v>
      </c>
      <c r="AI737" s="4">
        <v>27</v>
      </c>
      <c r="AJ737" s="4">
        <v>136.69999999999999</v>
      </c>
      <c r="AK737" s="4">
        <v>133</v>
      </c>
      <c r="AL737" s="4">
        <v>5.0999999999999996</v>
      </c>
      <c r="AM737" s="4">
        <v>142</v>
      </c>
      <c r="AN737" s="4" t="s">
        <v>155</v>
      </c>
      <c r="AO737" s="4">
        <v>2</v>
      </c>
      <c r="AP737" s="4">
        <v>0.8389699074074074</v>
      </c>
      <c r="AQ737" s="4">
        <v>47.159323000000001</v>
      </c>
      <c r="AR737" s="4">
        <v>-88.489725000000007</v>
      </c>
      <c r="AS737" s="4">
        <v>310.2</v>
      </c>
      <c r="AT737" s="4">
        <v>0</v>
      </c>
      <c r="AU737" s="4">
        <v>12</v>
      </c>
      <c r="AV737" s="4">
        <v>8</v>
      </c>
      <c r="AW737" s="4" t="s">
        <v>459</v>
      </c>
      <c r="AX737" s="4">
        <v>1.7</v>
      </c>
      <c r="AY737" s="4">
        <v>1</v>
      </c>
      <c r="AZ737" s="4">
        <v>2.2000000000000002</v>
      </c>
      <c r="BA737" s="4">
        <v>11.154</v>
      </c>
      <c r="BB737" s="4">
        <v>450</v>
      </c>
      <c r="BC737" s="4">
        <v>40.35</v>
      </c>
      <c r="BD737" s="4">
        <v>0.32900000000000001</v>
      </c>
      <c r="BE737" s="4">
        <v>0</v>
      </c>
      <c r="BF737" s="4">
        <v>0</v>
      </c>
      <c r="BG737" s="4">
        <v>0</v>
      </c>
      <c r="BH737" s="4">
        <v>0</v>
      </c>
      <c r="BI737" s="4">
        <v>0</v>
      </c>
      <c r="BJ737" s="4">
        <v>0</v>
      </c>
      <c r="BK737" s="4">
        <v>0</v>
      </c>
      <c r="BL737" s="4">
        <v>0</v>
      </c>
      <c r="BM737" s="4">
        <v>0</v>
      </c>
      <c r="BN737" s="4">
        <v>0</v>
      </c>
      <c r="BO737" s="4">
        <v>0</v>
      </c>
      <c r="BQ737" s="4">
        <v>0</v>
      </c>
      <c r="BR737" s="4">
        <v>2.5552999999999999E-2</v>
      </c>
      <c r="BS737" s="4">
        <v>-5</v>
      </c>
      <c r="BT737" s="4">
        <v>8.0000000000000002E-3</v>
      </c>
      <c r="BU737" s="4">
        <v>0.62444100000000002</v>
      </c>
      <c r="BV737" s="4">
        <v>0.16159999999999999</v>
      </c>
    </row>
    <row r="738" spans="1:74" x14ac:dyDescent="0.25">
      <c r="A738" s="4">
        <v>42804</v>
      </c>
      <c r="B738" s="3">
        <v>0.63068531249999993</v>
      </c>
      <c r="C738" s="4">
        <v>0.05</v>
      </c>
      <c r="D738" s="4">
        <v>4.0000000000000001E-3</v>
      </c>
      <c r="E738" s="4">
        <v>40</v>
      </c>
      <c r="F738" s="4">
        <v>3.6</v>
      </c>
      <c r="G738" s="4">
        <v>6.9</v>
      </c>
      <c r="H738" s="4">
        <v>50.6</v>
      </c>
      <c r="J738" s="4">
        <v>18.68</v>
      </c>
      <c r="K738" s="4">
        <v>1</v>
      </c>
      <c r="L738" s="4">
        <v>0.05</v>
      </c>
      <c r="M738" s="4">
        <v>4.0000000000000001E-3</v>
      </c>
      <c r="N738" s="4">
        <v>3.6</v>
      </c>
      <c r="O738" s="4">
        <v>6.9</v>
      </c>
      <c r="P738" s="4">
        <v>10.5</v>
      </c>
      <c r="Q738" s="4">
        <v>2.8010000000000002</v>
      </c>
      <c r="R738" s="4">
        <v>5.3685</v>
      </c>
      <c r="S738" s="4">
        <v>8.1999999999999993</v>
      </c>
      <c r="T738" s="4">
        <v>50.591799999999999</v>
      </c>
      <c r="W738" s="4">
        <v>0</v>
      </c>
      <c r="X738" s="4">
        <v>18.6767</v>
      </c>
      <c r="Y738" s="4">
        <v>13</v>
      </c>
      <c r="Z738" s="4">
        <v>852</v>
      </c>
      <c r="AA738" s="4">
        <v>866</v>
      </c>
      <c r="AB738" s="4">
        <v>837</v>
      </c>
      <c r="AC738" s="4">
        <v>90</v>
      </c>
      <c r="AD738" s="4">
        <v>14.3</v>
      </c>
      <c r="AE738" s="4">
        <v>0.33</v>
      </c>
      <c r="AF738" s="4">
        <v>992</v>
      </c>
      <c r="AG738" s="4">
        <v>-7</v>
      </c>
      <c r="AH738" s="4">
        <v>9</v>
      </c>
      <c r="AI738" s="4">
        <v>27</v>
      </c>
      <c r="AJ738" s="4">
        <v>136.30000000000001</v>
      </c>
      <c r="AK738" s="4">
        <v>132.69999999999999</v>
      </c>
      <c r="AL738" s="4">
        <v>5.2</v>
      </c>
      <c r="AM738" s="4">
        <v>142</v>
      </c>
      <c r="AN738" s="4" t="s">
        <v>155</v>
      </c>
      <c r="AO738" s="4">
        <v>2</v>
      </c>
      <c r="AP738" s="4">
        <v>0.83898148148148144</v>
      </c>
      <c r="AQ738" s="4">
        <v>47.159323000000001</v>
      </c>
      <c r="AR738" s="4">
        <v>-88.489725000000007</v>
      </c>
      <c r="AS738" s="4">
        <v>310.39999999999998</v>
      </c>
      <c r="AT738" s="4">
        <v>0</v>
      </c>
      <c r="AU738" s="4">
        <v>12</v>
      </c>
      <c r="AV738" s="4">
        <v>8</v>
      </c>
      <c r="AW738" s="4" t="s">
        <v>459</v>
      </c>
      <c r="AX738" s="4">
        <v>1.7</v>
      </c>
      <c r="AY738" s="4">
        <v>1</v>
      </c>
      <c r="AZ738" s="4">
        <v>2.2000000000000002</v>
      </c>
      <c r="BA738" s="4">
        <v>11.154</v>
      </c>
      <c r="BB738" s="4">
        <v>450</v>
      </c>
      <c r="BC738" s="4">
        <v>40.35</v>
      </c>
      <c r="BD738" s="4">
        <v>0.32900000000000001</v>
      </c>
      <c r="BE738" s="4">
        <v>0</v>
      </c>
      <c r="BF738" s="4">
        <v>0</v>
      </c>
      <c r="BG738" s="4">
        <v>0</v>
      </c>
      <c r="BH738" s="4">
        <v>0</v>
      </c>
      <c r="BI738" s="4">
        <v>0</v>
      </c>
      <c r="BJ738" s="4">
        <v>0</v>
      </c>
      <c r="BK738" s="4">
        <v>0</v>
      </c>
      <c r="BL738" s="4">
        <v>0</v>
      </c>
      <c r="BM738" s="4">
        <v>0</v>
      </c>
      <c r="BN738" s="4">
        <v>0</v>
      </c>
      <c r="BO738" s="4">
        <v>0</v>
      </c>
      <c r="BQ738" s="4">
        <v>0</v>
      </c>
      <c r="BR738" s="4">
        <v>2.7276999999999999E-2</v>
      </c>
      <c r="BS738" s="4">
        <v>-5</v>
      </c>
      <c r="BT738" s="4">
        <v>8.0000000000000002E-3</v>
      </c>
      <c r="BU738" s="4">
        <v>0.66658200000000001</v>
      </c>
      <c r="BV738" s="4">
        <v>0.16159999999999999</v>
      </c>
    </row>
    <row r="739" spans="1:74" x14ac:dyDescent="0.25">
      <c r="A739" s="4">
        <v>42804</v>
      </c>
      <c r="B739" s="3">
        <v>0.63069688657407408</v>
      </c>
      <c r="C739" s="4">
        <v>0.05</v>
      </c>
      <c r="D739" s="4">
        <v>4.0000000000000001E-3</v>
      </c>
      <c r="E739" s="4">
        <v>40</v>
      </c>
      <c r="F739" s="4">
        <v>3.6</v>
      </c>
      <c r="G739" s="4">
        <v>6.9</v>
      </c>
      <c r="H739" s="4">
        <v>39.200000000000003</v>
      </c>
      <c r="J739" s="4">
        <v>18.73</v>
      </c>
      <c r="K739" s="4">
        <v>1</v>
      </c>
      <c r="L739" s="4">
        <v>0.05</v>
      </c>
      <c r="M739" s="4">
        <v>4.0000000000000001E-3</v>
      </c>
      <c r="N739" s="4">
        <v>3.6</v>
      </c>
      <c r="O739" s="4">
        <v>6.9</v>
      </c>
      <c r="P739" s="4">
        <v>10.5</v>
      </c>
      <c r="Q739" s="4">
        <v>2.8010000000000002</v>
      </c>
      <c r="R739" s="4">
        <v>5.3685</v>
      </c>
      <c r="S739" s="4">
        <v>8.1999999999999993</v>
      </c>
      <c r="T739" s="4">
        <v>39.191699999999997</v>
      </c>
      <c r="W739" s="4">
        <v>0</v>
      </c>
      <c r="X739" s="4">
        <v>18.7286</v>
      </c>
      <c r="Y739" s="4">
        <v>13.2</v>
      </c>
      <c r="Z739" s="4">
        <v>850</v>
      </c>
      <c r="AA739" s="4">
        <v>864</v>
      </c>
      <c r="AB739" s="4">
        <v>838</v>
      </c>
      <c r="AC739" s="4">
        <v>90</v>
      </c>
      <c r="AD739" s="4">
        <v>14.3</v>
      </c>
      <c r="AE739" s="4">
        <v>0.33</v>
      </c>
      <c r="AF739" s="4">
        <v>992</v>
      </c>
      <c r="AG739" s="4">
        <v>-7</v>
      </c>
      <c r="AH739" s="4">
        <v>9</v>
      </c>
      <c r="AI739" s="4">
        <v>27</v>
      </c>
      <c r="AJ739" s="4">
        <v>136.69999999999999</v>
      </c>
      <c r="AK739" s="4">
        <v>132.30000000000001</v>
      </c>
      <c r="AL739" s="4">
        <v>5.2</v>
      </c>
      <c r="AM739" s="4">
        <v>142</v>
      </c>
      <c r="AN739" s="4" t="s">
        <v>155</v>
      </c>
      <c r="AO739" s="4">
        <v>2</v>
      </c>
      <c r="AP739" s="4">
        <v>0.83899305555555559</v>
      </c>
      <c r="AQ739" s="4">
        <v>47.159323000000001</v>
      </c>
      <c r="AR739" s="4">
        <v>-88.489726000000005</v>
      </c>
      <c r="AS739" s="4">
        <v>310.7</v>
      </c>
      <c r="AT739" s="4">
        <v>0</v>
      </c>
      <c r="AU739" s="4">
        <v>12</v>
      </c>
      <c r="AV739" s="4">
        <v>7</v>
      </c>
      <c r="AW739" s="4" t="s">
        <v>440</v>
      </c>
      <c r="AX739" s="4">
        <v>1.7</v>
      </c>
      <c r="AY739" s="4">
        <v>1</v>
      </c>
      <c r="AZ739" s="4">
        <v>2.2000000000000002</v>
      </c>
      <c r="BA739" s="4">
        <v>11.154</v>
      </c>
      <c r="BB739" s="4">
        <v>450</v>
      </c>
      <c r="BC739" s="4">
        <v>40.35</v>
      </c>
      <c r="BD739" s="4">
        <v>0.32900000000000001</v>
      </c>
      <c r="BE739" s="4">
        <v>0</v>
      </c>
      <c r="BF739" s="4">
        <v>0</v>
      </c>
      <c r="BG739" s="4">
        <v>0</v>
      </c>
      <c r="BH739" s="4">
        <v>0</v>
      </c>
      <c r="BI739" s="4">
        <v>0</v>
      </c>
      <c r="BJ739" s="4">
        <v>0</v>
      </c>
      <c r="BK739" s="4">
        <v>0</v>
      </c>
      <c r="BL739" s="4">
        <v>0</v>
      </c>
      <c r="BM739" s="4">
        <v>0</v>
      </c>
      <c r="BN739" s="4">
        <v>0</v>
      </c>
      <c r="BO739" s="4">
        <v>0</v>
      </c>
      <c r="BQ739" s="4">
        <v>0</v>
      </c>
      <c r="BR739" s="4">
        <v>2.5229999999999999E-2</v>
      </c>
      <c r="BS739" s="4">
        <v>-5</v>
      </c>
      <c r="BT739" s="4">
        <v>8.2769999999999996E-3</v>
      </c>
      <c r="BU739" s="4">
        <v>0.61655800000000005</v>
      </c>
      <c r="BV739" s="4">
        <v>0.16719500000000001</v>
      </c>
    </row>
    <row r="740" spans="1:74" x14ac:dyDescent="0.25">
      <c r="A740" s="4">
        <v>42804</v>
      </c>
      <c r="B740" s="3">
        <v>0.63070846064814812</v>
      </c>
      <c r="C740" s="4">
        <v>0.05</v>
      </c>
      <c r="D740" s="4">
        <v>4.0000000000000001E-3</v>
      </c>
      <c r="E740" s="4">
        <v>40</v>
      </c>
      <c r="F740" s="4">
        <v>3.6</v>
      </c>
      <c r="G740" s="4">
        <v>6.9</v>
      </c>
      <c r="H740" s="4">
        <v>15.7</v>
      </c>
      <c r="J740" s="4">
        <v>18.8</v>
      </c>
      <c r="K740" s="4">
        <v>1</v>
      </c>
      <c r="L740" s="4">
        <v>0.05</v>
      </c>
      <c r="M740" s="4">
        <v>4.0000000000000001E-3</v>
      </c>
      <c r="N740" s="4">
        <v>3.6</v>
      </c>
      <c r="O740" s="4">
        <v>6.9</v>
      </c>
      <c r="P740" s="4">
        <v>10.5</v>
      </c>
      <c r="Q740" s="4">
        <v>2.8010000000000002</v>
      </c>
      <c r="R740" s="4">
        <v>5.3685</v>
      </c>
      <c r="S740" s="4">
        <v>8.1999999999999993</v>
      </c>
      <c r="T740" s="4">
        <v>15.7296</v>
      </c>
      <c r="W740" s="4">
        <v>0</v>
      </c>
      <c r="X740" s="4">
        <v>18.8</v>
      </c>
      <c r="Y740" s="4">
        <v>13.5</v>
      </c>
      <c r="Z740" s="4">
        <v>848</v>
      </c>
      <c r="AA740" s="4">
        <v>864</v>
      </c>
      <c r="AB740" s="4">
        <v>837</v>
      </c>
      <c r="AC740" s="4">
        <v>90</v>
      </c>
      <c r="AD740" s="4">
        <v>14.3</v>
      </c>
      <c r="AE740" s="4">
        <v>0.33</v>
      </c>
      <c r="AF740" s="4">
        <v>992</v>
      </c>
      <c r="AG740" s="4">
        <v>-7</v>
      </c>
      <c r="AH740" s="4">
        <v>9</v>
      </c>
      <c r="AI740" s="4">
        <v>27</v>
      </c>
      <c r="AJ740" s="4">
        <v>136</v>
      </c>
      <c r="AK740" s="4">
        <v>132.4</v>
      </c>
      <c r="AL740" s="4">
        <v>4.9000000000000004</v>
      </c>
      <c r="AM740" s="4">
        <v>142</v>
      </c>
      <c r="AN740" s="4" t="s">
        <v>155</v>
      </c>
      <c r="AO740" s="4">
        <v>2</v>
      </c>
      <c r="AP740" s="4">
        <v>0.83900462962962974</v>
      </c>
      <c r="AQ740" s="4">
        <v>47.159323000000001</v>
      </c>
      <c r="AR740" s="4">
        <v>-88.489727000000002</v>
      </c>
      <c r="AS740" s="4">
        <v>310.8</v>
      </c>
      <c r="AT740" s="4">
        <v>0</v>
      </c>
      <c r="AU740" s="4">
        <v>12</v>
      </c>
      <c r="AV740" s="4">
        <v>8</v>
      </c>
      <c r="AW740" s="4" t="s">
        <v>459</v>
      </c>
      <c r="AX740" s="4">
        <v>1.7</v>
      </c>
      <c r="AY740" s="4">
        <v>1</v>
      </c>
      <c r="AZ740" s="4">
        <v>2.2000000000000002</v>
      </c>
      <c r="BA740" s="4">
        <v>11.154</v>
      </c>
      <c r="BB740" s="4">
        <v>450</v>
      </c>
      <c r="BC740" s="4">
        <v>40.35</v>
      </c>
      <c r="BD740" s="4">
        <v>0.32900000000000001</v>
      </c>
      <c r="BE740" s="4">
        <v>0</v>
      </c>
      <c r="BF740" s="4">
        <v>0</v>
      </c>
      <c r="BG740" s="4">
        <v>0</v>
      </c>
      <c r="BH740" s="4">
        <v>0</v>
      </c>
      <c r="BI740" s="4">
        <v>0</v>
      </c>
      <c r="BJ740" s="4">
        <v>0</v>
      </c>
      <c r="BK740" s="4">
        <v>0</v>
      </c>
      <c r="BL740" s="4">
        <v>0</v>
      </c>
      <c r="BM740" s="4">
        <v>0</v>
      </c>
      <c r="BN740" s="4">
        <v>0</v>
      </c>
      <c r="BO740" s="4">
        <v>0</v>
      </c>
      <c r="BQ740" s="4">
        <v>0</v>
      </c>
      <c r="BR740" s="4">
        <v>1.6892000000000001E-2</v>
      </c>
      <c r="BS740" s="4">
        <v>-5</v>
      </c>
      <c r="BT740" s="4">
        <v>8.9999999999999993E-3</v>
      </c>
      <c r="BU740" s="4">
        <v>0.412798</v>
      </c>
      <c r="BV740" s="4">
        <v>0.18179999999999999</v>
      </c>
    </row>
    <row r="741" spans="1:74" x14ac:dyDescent="0.25">
      <c r="A741" s="4">
        <v>42804</v>
      </c>
      <c r="B741" s="3">
        <v>0.63072003472222227</v>
      </c>
      <c r="C741" s="4">
        <v>4.2000000000000003E-2</v>
      </c>
      <c r="D741" s="4">
        <v>4.0000000000000001E-3</v>
      </c>
      <c r="E741" s="4">
        <v>40</v>
      </c>
      <c r="F741" s="4">
        <v>3.6</v>
      </c>
      <c r="G741" s="4">
        <v>6.9</v>
      </c>
      <c r="H741" s="4">
        <v>29.7</v>
      </c>
      <c r="J741" s="4">
        <v>18.899999999999999</v>
      </c>
      <c r="K741" s="4">
        <v>1</v>
      </c>
      <c r="L741" s="4">
        <v>4.2200000000000001E-2</v>
      </c>
      <c r="M741" s="4">
        <v>4.0000000000000001E-3</v>
      </c>
      <c r="N741" s="4">
        <v>3.5830000000000002</v>
      </c>
      <c r="O741" s="4">
        <v>6.9</v>
      </c>
      <c r="P741" s="4">
        <v>10.5</v>
      </c>
      <c r="Q741" s="4">
        <v>2.7877999999999998</v>
      </c>
      <c r="R741" s="4">
        <v>5.3685</v>
      </c>
      <c r="S741" s="4">
        <v>8.1999999999999993</v>
      </c>
      <c r="T741" s="4">
        <v>29.6724</v>
      </c>
      <c r="W741" s="4">
        <v>0</v>
      </c>
      <c r="X741" s="4">
        <v>18.899999999999999</v>
      </c>
      <c r="Y741" s="4">
        <v>13.7</v>
      </c>
      <c r="Z741" s="4">
        <v>847</v>
      </c>
      <c r="AA741" s="4">
        <v>863</v>
      </c>
      <c r="AB741" s="4">
        <v>836</v>
      </c>
      <c r="AC741" s="4">
        <v>90</v>
      </c>
      <c r="AD741" s="4">
        <v>14.3</v>
      </c>
      <c r="AE741" s="4">
        <v>0.33</v>
      </c>
      <c r="AF741" s="4">
        <v>992</v>
      </c>
      <c r="AG741" s="4">
        <v>-7</v>
      </c>
      <c r="AH741" s="4">
        <v>9</v>
      </c>
      <c r="AI741" s="4">
        <v>27</v>
      </c>
      <c r="AJ741" s="4">
        <v>136</v>
      </c>
      <c r="AK741" s="4">
        <v>131</v>
      </c>
      <c r="AL741" s="4">
        <v>4.9000000000000004</v>
      </c>
      <c r="AM741" s="4">
        <v>142</v>
      </c>
      <c r="AN741" s="4" t="s">
        <v>155</v>
      </c>
      <c r="AO741" s="4">
        <v>2</v>
      </c>
      <c r="AP741" s="4">
        <v>0.83901620370370367</v>
      </c>
      <c r="AQ741" s="4">
        <v>47.159323000000001</v>
      </c>
      <c r="AR741" s="4">
        <v>-88.489727000000002</v>
      </c>
      <c r="AS741" s="4">
        <v>310.60000000000002</v>
      </c>
      <c r="AT741" s="4">
        <v>0</v>
      </c>
      <c r="AU741" s="4">
        <v>12</v>
      </c>
      <c r="AV741" s="4">
        <v>8</v>
      </c>
      <c r="AW741" s="4" t="s">
        <v>459</v>
      </c>
      <c r="AX741" s="4">
        <v>1.7</v>
      </c>
      <c r="AY741" s="4">
        <v>1</v>
      </c>
      <c r="AZ741" s="4">
        <v>2.2000000000000002</v>
      </c>
      <c r="BA741" s="4">
        <v>11.154</v>
      </c>
      <c r="BB741" s="4">
        <v>450</v>
      </c>
      <c r="BC741" s="4">
        <v>40.35</v>
      </c>
      <c r="BD741" s="4">
        <v>0.32900000000000001</v>
      </c>
      <c r="BE741" s="4">
        <v>0</v>
      </c>
      <c r="BF741" s="4">
        <v>0</v>
      </c>
      <c r="BG741" s="4">
        <v>0</v>
      </c>
      <c r="BH741" s="4">
        <v>0</v>
      </c>
      <c r="BI741" s="4">
        <v>0</v>
      </c>
      <c r="BJ741" s="4">
        <v>0</v>
      </c>
      <c r="BK741" s="4">
        <v>0</v>
      </c>
      <c r="BL741" s="4">
        <v>0</v>
      </c>
      <c r="BM741" s="4">
        <v>0</v>
      </c>
      <c r="BN741" s="4">
        <v>0</v>
      </c>
      <c r="BO741" s="4">
        <v>0</v>
      </c>
      <c r="BQ741" s="4">
        <v>0</v>
      </c>
      <c r="BR741" s="4">
        <v>1.0122000000000001E-2</v>
      </c>
      <c r="BS741" s="4">
        <v>-5</v>
      </c>
      <c r="BT741" s="4">
        <v>8.9999999999999993E-3</v>
      </c>
      <c r="BU741" s="4">
        <v>0.24735599999999999</v>
      </c>
      <c r="BV741" s="4">
        <v>0.18179999999999999</v>
      </c>
    </row>
    <row r="742" spans="1:74" x14ac:dyDescent="0.25">
      <c r="A742" s="4">
        <v>42804</v>
      </c>
      <c r="B742" s="3">
        <v>0.63073160879629631</v>
      </c>
      <c r="C742" s="4">
        <v>0.04</v>
      </c>
      <c r="D742" s="4">
        <v>4.0000000000000001E-3</v>
      </c>
      <c r="E742" s="4">
        <v>40</v>
      </c>
      <c r="F742" s="4">
        <v>3.5</v>
      </c>
      <c r="G742" s="4">
        <v>6.9</v>
      </c>
      <c r="H742" s="4">
        <v>0</v>
      </c>
      <c r="J742" s="4">
        <v>18.98</v>
      </c>
      <c r="K742" s="4">
        <v>1</v>
      </c>
      <c r="L742" s="4">
        <v>0.04</v>
      </c>
      <c r="M742" s="4">
        <v>4.0000000000000001E-3</v>
      </c>
      <c r="N742" s="4">
        <v>3.4832000000000001</v>
      </c>
      <c r="O742" s="4">
        <v>6.9</v>
      </c>
      <c r="P742" s="4">
        <v>10.4</v>
      </c>
      <c r="Q742" s="4">
        <v>2.7101000000000002</v>
      </c>
      <c r="R742" s="4">
        <v>5.3685</v>
      </c>
      <c r="S742" s="4">
        <v>8.1</v>
      </c>
      <c r="T742" s="4">
        <v>0</v>
      </c>
      <c r="W742" s="4">
        <v>0</v>
      </c>
      <c r="X742" s="4">
        <v>18.975999999999999</v>
      </c>
      <c r="Y742" s="4">
        <v>13.6</v>
      </c>
      <c r="Z742" s="4">
        <v>846</v>
      </c>
      <c r="AA742" s="4">
        <v>863</v>
      </c>
      <c r="AB742" s="4">
        <v>836</v>
      </c>
      <c r="AC742" s="4">
        <v>90</v>
      </c>
      <c r="AD742" s="4">
        <v>14.3</v>
      </c>
      <c r="AE742" s="4">
        <v>0.33</v>
      </c>
      <c r="AF742" s="4">
        <v>992</v>
      </c>
      <c r="AG742" s="4">
        <v>-7</v>
      </c>
      <c r="AH742" s="4">
        <v>9</v>
      </c>
      <c r="AI742" s="4">
        <v>27</v>
      </c>
      <c r="AJ742" s="4">
        <v>136</v>
      </c>
      <c r="AK742" s="4">
        <v>131</v>
      </c>
      <c r="AL742" s="4">
        <v>4.8</v>
      </c>
      <c r="AM742" s="4">
        <v>142</v>
      </c>
      <c r="AN742" s="4" t="s">
        <v>155</v>
      </c>
      <c r="AO742" s="4">
        <v>2</v>
      </c>
      <c r="AP742" s="4">
        <v>0.83902777777777782</v>
      </c>
      <c r="AQ742" s="4">
        <v>47.159323000000001</v>
      </c>
      <c r="AR742" s="4">
        <v>-88.489727000000002</v>
      </c>
      <c r="AS742" s="4">
        <v>310.39999999999998</v>
      </c>
      <c r="AT742" s="4">
        <v>0</v>
      </c>
      <c r="AU742" s="4">
        <v>12</v>
      </c>
      <c r="AV742" s="4">
        <v>5</v>
      </c>
      <c r="AW742" s="4" t="s">
        <v>460</v>
      </c>
      <c r="AX742" s="4">
        <v>1.7</v>
      </c>
      <c r="AY742" s="4">
        <v>1.2831999999999999</v>
      </c>
      <c r="AZ742" s="4">
        <v>2.4123999999999999</v>
      </c>
      <c r="BA742" s="4">
        <v>11.154</v>
      </c>
      <c r="BB742" s="4">
        <v>450</v>
      </c>
      <c r="BC742" s="4">
        <v>40.35</v>
      </c>
      <c r="BD742" s="4">
        <v>0.32900000000000001</v>
      </c>
      <c r="BE742" s="4">
        <v>0</v>
      </c>
      <c r="BF742" s="4">
        <v>0</v>
      </c>
      <c r="BG742" s="4">
        <v>0</v>
      </c>
      <c r="BH742" s="4">
        <v>0</v>
      </c>
      <c r="BI742" s="4">
        <v>0</v>
      </c>
      <c r="BJ742" s="4">
        <v>0</v>
      </c>
      <c r="BK742" s="4">
        <v>0</v>
      </c>
      <c r="BL742" s="4">
        <v>0</v>
      </c>
      <c r="BM742" s="4">
        <v>0</v>
      </c>
      <c r="BN742" s="4">
        <v>0</v>
      </c>
      <c r="BO742" s="4">
        <v>0</v>
      </c>
      <c r="BQ742" s="4">
        <v>0</v>
      </c>
      <c r="BR742" s="4">
        <v>-2.493E-3</v>
      </c>
      <c r="BS742" s="4">
        <v>-5</v>
      </c>
      <c r="BT742" s="4">
        <v>8.9999999999999993E-3</v>
      </c>
      <c r="BU742" s="4">
        <v>-6.0922999999999998E-2</v>
      </c>
      <c r="BV742" s="4">
        <v>0.18179999999999999</v>
      </c>
    </row>
    <row r="743" spans="1:74" x14ac:dyDescent="0.25">
      <c r="A743" s="4">
        <v>42804</v>
      </c>
      <c r="B743" s="3">
        <v>0.63074318287037034</v>
      </c>
      <c r="C743" s="4">
        <v>3.5999999999999997E-2</v>
      </c>
      <c r="D743" s="4">
        <v>4.0000000000000001E-3</v>
      </c>
      <c r="E743" s="4">
        <v>40</v>
      </c>
      <c r="F743" s="4">
        <v>3.4</v>
      </c>
      <c r="G743" s="4">
        <v>6.8</v>
      </c>
      <c r="H743" s="4">
        <v>10.8</v>
      </c>
      <c r="J743" s="4">
        <v>19</v>
      </c>
      <c r="K743" s="4">
        <v>1</v>
      </c>
      <c r="L743" s="4">
        <v>3.5700000000000003E-2</v>
      </c>
      <c r="M743" s="4">
        <v>4.0000000000000001E-3</v>
      </c>
      <c r="N743" s="4">
        <v>3.4</v>
      </c>
      <c r="O743" s="4">
        <v>6.8</v>
      </c>
      <c r="P743" s="4">
        <v>10.199999999999999</v>
      </c>
      <c r="Q743" s="4">
        <v>2.6448999999999998</v>
      </c>
      <c r="R743" s="4">
        <v>5.2899000000000003</v>
      </c>
      <c r="S743" s="4">
        <v>7.9</v>
      </c>
      <c r="T743" s="4">
        <v>10.792999999999999</v>
      </c>
      <c r="W743" s="4">
        <v>0</v>
      </c>
      <c r="X743" s="4">
        <v>19</v>
      </c>
      <c r="Y743" s="4">
        <v>13.5</v>
      </c>
      <c r="Z743" s="4">
        <v>847</v>
      </c>
      <c r="AA743" s="4">
        <v>864</v>
      </c>
      <c r="AB743" s="4">
        <v>837</v>
      </c>
      <c r="AC743" s="4">
        <v>89.7</v>
      </c>
      <c r="AD743" s="4">
        <v>14.26</v>
      </c>
      <c r="AE743" s="4">
        <v>0.33</v>
      </c>
      <c r="AF743" s="4">
        <v>992</v>
      </c>
      <c r="AG743" s="4">
        <v>-7</v>
      </c>
      <c r="AH743" s="4">
        <v>9</v>
      </c>
      <c r="AI743" s="4">
        <v>27</v>
      </c>
      <c r="AJ743" s="4">
        <v>136</v>
      </c>
      <c r="AK743" s="4">
        <v>130.69999999999999</v>
      </c>
      <c r="AL743" s="4">
        <v>4.8</v>
      </c>
      <c r="AM743" s="4">
        <v>142</v>
      </c>
      <c r="AN743" s="4" t="s">
        <v>155</v>
      </c>
      <c r="AO743" s="4">
        <v>2</v>
      </c>
      <c r="AP743" s="4">
        <v>0.83903935185185186</v>
      </c>
      <c r="AQ743" s="4">
        <v>47.159323000000001</v>
      </c>
      <c r="AR743" s="4">
        <v>-88.489727000000002</v>
      </c>
      <c r="AS743" s="4">
        <v>310.3</v>
      </c>
      <c r="AT743" s="4">
        <v>0</v>
      </c>
      <c r="AU743" s="4">
        <v>12</v>
      </c>
      <c r="AV743" s="4">
        <v>5</v>
      </c>
      <c r="AW743" s="4" t="s">
        <v>460</v>
      </c>
      <c r="AX743" s="4">
        <v>1.4876</v>
      </c>
      <c r="AY743" s="4">
        <v>1.4708000000000001</v>
      </c>
      <c r="AZ743" s="4">
        <v>2.5708000000000002</v>
      </c>
      <c r="BA743" s="4">
        <v>11.154</v>
      </c>
      <c r="BB743" s="4">
        <v>450</v>
      </c>
      <c r="BC743" s="4">
        <v>40.35</v>
      </c>
      <c r="BD743" s="4">
        <v>0.32800000000000001</v>
      </c>
      <c r="BE743" s="4">
        <v>0</v>
      </c>
      <c r="BF743" s="4">
        <v>0</v>
      </c>
      <c r="BG743" s="4">
        <v>0</v>
      </c>
      <c r="BH743" s="4">
        <v>0</v>
      </c>
      <c r="BI743" s="4">
        <v>0</v>
      </c>
      <c r="BJ743" s="4">
        <v>0</v>
      </c>
      <c r="BK743" s="4">
        <v>0</v>
      </c>
      <c r="BL743" s="4">
        <v>0</v>
      </c>
      <c r="BM743" s="4">
        <v>0</v>
      </c>
      <c r="BN743" s="4">
        <v>0</v>
      </c>
      <c r="BO743" s="4">
        <v>0</v>
      </c>
      <c r="BQ743" s="4">
        <v>0</v>
      </c>
      <c r="BR743" s="4">
        <v>-8.9999999999999993E-3</v>
      </c>
      <c r="BS743" s="4">
        <v>-5</v>
      </c>
      <c r="BT743" s="4">
        <v>8.9999999999999993E-3</v>
      </c>
      <c r="BU743" s="4">
        <v>-0.21993699999999999</v>
      </c>
      <c r="BV743" s="4">
        <v>0.18179999999999999</v>
      </c>
    </row>
    <row r="744" spans="1:74" x14ac:dyDescent="0.25">
      <c r="A744" s="4">
        <v>42804</v>
      </c>
      <c r="B744" s="3">
        <v>0.63075475694444438</v>
      </c>
      <c r="C744" s="4">
        <v>0.03</v>
      </c>
      <c r="D744" s="4">
        <v>4.0000000000000001E-3</v>
      </c>
      <c r="E744" s="4">
        <v>40</v>
      </c>
      <c r="F744" s="4">
        <v>3.4</v>
      </c>
      <c r="G744" s="4">
        <v>6.8</v>
      </c>
      <c r="H744" s="4">
        <v>10</v>
      </c>
      <c r="J744" s="4">
        <v>19.100000000000001</v>
      </c>
      <c r="K744" s="4">
        <v>1</v>
      </c>
      <c r="L744" s="4">
        <v>0.03</v>
      </c>
      <c r="M744" s="4">
        <v>4.0000000000000001E-3</v>
      </c>
      <c r="N744" s="4">
        <v>3.3835999999999999</v>
      </c>
      <c r="O744" s="4">
        <v>6.8</v>
      </c>
      <c r="P744" s="4">
        <v>10.199999999999999</v>
      </c>
      <c r="Q744" s="4">
        <v>2.6311</v>
      </c>
      <c r="R744" s="4">
        <v>5.2876000000000003</v>
      </c>
      <c r="S744" s="4">
        <v>7.9</v>
      </c>
      <c r="T744" s="4">
        <v>9.9573</v>
      </c>
      <c r="W744" s="4">
        <v>0</v>
      </c>
      <c r="X744" s="4">
        <v>19.100000000000001</v>
      </c>
      <c r="Y744" s="4">
        <v>13.6</v>
      </c>
      <c r="Z744" s="4">
        <v>847</v>
      </c>
      <c r="AA744" s="4">
        <v>863</v>
      </c>
      <c r="AB744" s="4">
        <v>836</v>
      </c>
      <c r="AC744" s="4">
        <v>89</v>
      </c>
      <c r="AD744" s="4">
        <v>14.15</v>
      </c>
      <c r="AE744" s="4">
        <v>0.32</v>
      </c>
      <c r="AF744" s="4">
        <v>992</v>
      </c>
      <c r="AG744" s="4">
        <v>-7</v>
      </c>
      <c r="AH744" s="4">
        <v>9</v>
      </c>
      <c r="AI744" s="4">
        <v>27</v>
      </c>
      <c r="AJ744" s="4">
        <v>135.69999999999999</v>
      </c>
      <c r="AK744" s="4">
        <v>130.30000000000001</v>
      </c>
      <c r="AL744" s="4">
        <v>4.9000000000000004</v>
      </c>
      <c r="AM744" s="4">
        <v>142</v>
      </c>
      <c r="AN744" s="4" t="s">
        <v>155</v>
      </c>
      <c r="AO744" s="4">
        <v>2</v>
      </c>
      <c r="AP744" s="4">
        <v>0.83905092592592589</v>
      </c>
      <c r="AQ744" s="4">
        <v>47.159323000000001</v>
      </c>
      <c r="AR744" s="4">
        <v>-88.489727999999999</v>
      </c>
      <c r="AS744" s="4">
        <v>310.2</v>
      </c>
      <c r="AT744" s="4">
        <v>0</v>
      </c>
      <c r="AU744" s="4">
        <v>12</v>
      </c>
      <c r="AV744" s="4">
        <v>5</v>
      </c>
      <c r="AW744" s="4" t="s">
        <v>460</v>
      </c>
      <c r="AX744" s="4">
        <v>1.4</v>
      </c>
      <c r="AY744" s="4">
        <v>1.5</v>
      </c>
      <c r="AZ744" s="4">
        <v>2.6</v>
      </c>
      <c r="BA744" s="4">
        <v>11.154</v>
      </c>
      <c r="BB744" s="4">
        <v>450</v>
      </c>
      <c r="BC744" s="4">
        <v>40.35</v>
      </c>
      <c r="BD744" s="4">
        <v>0.32500000000000001</v>
      </c>
      <c r="BE744" s="4">
        <v>0</v>
      </c>
      <c r="BF744" s="4">
        <v>0</v>
      </c>
      <c r="BG744" s="4">
        <v>0</v>
      </c>
      <c r="BH744" s="4">
        <v>0</v>
      </c>
      <c r="BI744" s="4">
        <v>0</v>
      </c>
      <c r="BJ744" s="4">
        <v>0</v>
      </c>
      <c r="BK744" s="4">
        <v>0</v>
      </c>
      <c r="BL744" s="4">
        <v>0</v>
      </c>
      <c r="BM744" s="4">
        <v>0</v>
      </c>
      <c r="BN744" s="4">
        <v>0</v>
      </c>
      <c r="BO744" s="4">
        <v>0</v>
      </c>
      <c r="BQ744" s="4">
        <v>0</v>
      </c>
      <c r="BR744" s="4">
        <v>-9.554E-3</v>
      </c>
      <c r="BS744" s="4">
        <v>-5</v>
      </c>
      <c r="BT744" s="4">
        <v>8.9999999999999993E-3</v>
      </c>
      <c r="BU744" s="4">
        <v>-0.23347599999999999</v>
      </c>
      <c r="BV744" s="4">
        <v>0.18179999999999999</v>
      </c>
    </row>
    <row r="745" spans="1:74" x14ac:dyDescent="0.25">
      <c r="A745" s="4">
        <v>42804</v>
      </c>
      <c r="B745" s="3">
        <v>0.63076633101851853</v>
      </c>
      <c r="C745" s="4">
        <v>0.03</v>
      </c>
      <c r="D745" s="4">
        <v>4.0000000000000001E-3</v>
      </c>
      <c r="E745" s="4">
        <v>40</v>
      </c>
      <c r="F745" s="4">
        <v>3.3</v>
      </c>
      <c r="G745" s="4">
        <v>6.8</v>
      </c>
      <c r="H745" s="4">
        <v>0</v>
      </c>
      <c r="J745" s="4">
        <v>19.100000000000001</v>
      </c>
      <c r="K745" s="4">
        <v>1</v>
      </c>
      <c r="L745" s="4">
        <v>0.03</v>
      </c>
      <c r="M745" s="4">
        <v>4.0000000000000001E-3</v>
      </c>
      <c r="N745" s="4">
        <v>3.3</v>
      </c>
      <c r="O745" s="4">
        <v>6.8</v>
      </c>
      <c r="P745" s="4">
        <v>10.1</v>
      </c>
      <c r="Q745" s="4">
        <v>2.5661</v>
      </c>
      <c r="R745" s="4">
        <v>5.2876000000000003</v>
      </c>
      <c r="S745" s="4">
        <v>7.9</v>
      </c>
      <c r="T745" s="4">
        <v>0</v>
      </c>
      <c r="W745" s="4">
        <v>0</v>
      </c>
      <c r="X745" s="4">
        <v>19.100000000000001</v>
      </c>
      <c r="Y745" s="4">
        <v>13.5</v>
      </c>
      <c r="Z745" s="4">
        <v>848</v>
      </c>
      <c r="AA745" s="4">
        <v>863</v>
      </c>
      <c r="AB745" s="4">
        <v>836</v>
      </c>
      <c r="AC745" s="4">
        <v>89</v>
      </c>
      <c r="AD745" s="4">
        <v>14.15</v>
      </c>
      <c r="AE745" s="4">
        <v>0.32</v>
      </c>
      <c r="AF745" s="4">
        <v>992</v>
      </c>
      <c r="AG745" s="4">
        <v>-7</v>
      </c>
      <c r="AH745" s="4">
        <v>8.7230000000000008</v>
      </c>
      <c r="AI745" s="4">
        <v>27</v>
      </c>
      <c r="AJ745" s="4">
        <v>135.30000000000001</v>
      </c>
      <c r="AK745" s="4">
        <v>130.69999999999999</v>
      </c>
      <c r="AL745" s="4">
        <v>4.7</v>
      </c>
      <c r="AM745" s="4">
        <v>142</v>
      </c>
      <c r="AN745" s="4" t="s">
        <v>155</v>
      </c>
      <c r="AO745" s="4">
        <v>2</v>
      </c>
      <c r="AP745" s="4">
        <v>0.83906249999999993</v>
      </c>
      <c r="AQ745" s="4">
        <v>47.159323000000001</v>
      </c>
      <c r="AR745" s="4">
        <v>-88.489727999999999</v>
      </c>
      <c r="AS745" s="4">
        <v>310.3</v>
      </c>
      <c r="AT745" s="4">
        <v>0</v>
      </c>
      <c r="AU745" s="4">
        <v>12</v>
      </c>
      <c r="AV745" s="4">
        <v>5</v>
      </c>
      <c r="AW745" s="4" t="s">
        <v>460</v>
      </c>
      <c r="AX745" s="4">
        <v>1.4708000000000001</v>
      </c>
      <c r="AY745" s="4">
        <v>1.1459999999999999</v>
      </c>
      <c r="AZ745" s="4">
        <v>2.3168000000000002</v>
      </c>
      <c r="BA745" s="4">
        <v>11.154</v>
      </c>
      <c r="BB745" s="4">
        <v>450</v>
      </c>
      <c r="BC745" s="4">
        <v>40.35</v>
      </c>
      <c r="BD745" s="4">
        <v>0.32500000000000001</v>
      </c>
      <c r="BE745" s="4">
        <v>0</v>
      </c>
      <c r="BF745" s="4">
        <v>0</v>
      </c>
      <c r="BG745" s="4">
        <v>0</v>
      </c>
      <c r="BH745" s="4">
        <v>0</v>
      </c>
      <c r="BI745" s="4">
        <v>0</v>
      </c>
      <c r="BJ745" s="4">
        <v>0</v>
      </c>
      <c r="BK745" s="4">
        <v>0</v>
      </c>
      <c r="BL745" s="4">
        <v>0</v>
      </c>
      <c r="BM745" s="4">
        <v>0</v>
      </c>
      <c r="BN745" s="4">
        <v>0</v>
      </c>
      <c r="BO745" s="4">
        <v>0</v>
      </c>
      <c r="BQ745" s="4">
        <v>0</v>
      </c>
      <c r="BR745" s="4">
        <v>-1.0999999999999999E-2</v>
      </c>
      <c r="BS745" s="4">
        <v>-5</v>
      </c>
      <c r="BT745" s="4">
        <v>9.2770000000000005E-3</v>
      </c>
      <c r="BU745" s="4">
        <v>-0.26881300000000002</v>
      </c>
      <c r="BV745" s="4">
        <v>0.18739500000000001</v>
      </c>
    </row>
    <row r="746" spans="1:74" x14ac:dyDescent="0.25">
      <c r="A746" s="4">
        <v>42804</v>
      </c>
      <c r="B746" s="3">
        <v>0.63077790509259257</v>
      </c>
      <c r="C746" s="4">
        <v>0.03</v>
      </c>
      <c r="D746" s="4">
        <v>4.0000000000000001E-3</v>
      </c>
      <c r="E746" s="4">
        <v>40</v>
      </c>
      <c r="F746" s="4">
        <v>3.3</v>
      </c>
      <c r="G746" s="4">
        <v>6.8</v>
      </c>
      <c r="H746" s="4">
        <v>9.5</v>
      </c>
      <c r="J746" s="4">
        <v>19.2</v>
      </c>
      <c r="K746" s="4">
        <v>1</v>
      </c>
      <c r="L746" s="4">
        <v>0.03</v>
      </c>
      <c r="M746" s="4">
        <v>4.0000000000000001E-3</v>
      </c>
      <c r="N746" s="4">
        <v>3.2841</v>
      </c>
      <c r="O746" s="4">
        <v>6.8</v>
      </c>
      <c r="P746" s="4">
        <v>10.1</v>
      </c>
      <c r="Q746" s="4">
        <v>2.5537000000000001</v>
      </c>
      <c r="R746" s="4">
        <v>5.2876000000000003</v>
      </c>
      <c r="S746" s="4">
        <v>7.8</v>
      </c>
      <c r="T746" s="4">
        <v>9.5039999999999996</v>
      </c>
      <c r="W746" s="4">
        <v>0</v>
      </c>
      <c r="X746" s="4">
        <v>19.2</v>
      </c>
      <c r="Y746" s="4">
        <v>13.5</v>
      </c>
      <c r="Z746" s="4">
        <v>848</v>
      </c>
      <c r="AA746" s="4">
        <v>863</v>
      </c>
      <c r="AB746" s="4">
        <v>836</v>
      </c>
      <c r="AC746" s="4">
        <v>89</v>
      </c>
      <c r="AD746" s="4">
        <v>14.15</v>
      </c>
      <c r="AE746" s="4">
        <v>0.32</v>
      </c>
      <c r="AF746" s="4">
        <v>992</v>
      </c>
      <c r="AG746" s="4">
        <v>-7</v>
      </c>
      <c r="AH746" s="4">
        <v>8.2769999999999992</v>
      </c>
      <c r="AI746" s="4">
        <v>27</v>
      </c>
      <c r="AJ746" s="4">
        <v>136</v>
      </c>
      <c r="AK746" s="4">
        <v>129.69999999999999</v>
      </c>
      <c r="AL746" s="4">
        <v>4.5999999999999996</v>
      </c>
      <c r="AM746" s="4">
        <v>142</v>
      </c>
      <c r="AN746" s="4" t="s">
        <v>155</v>
      </c>
      <c r="AO746" s="4">
        <v>2</v>
      </c>
      <c r="AP746" s="4">
        <v>0.83907407407407408</v>
      </c>
      <c r="AQ746" s="4">
        <v>47.159323000000001</v>
      </c>
      <c r="AR746" s="4">
        <v>-88.489727999999999</v>
      </c>
      <c r="AS746" s="4">
        <v>310.39999999999998</v>
      </c>
      <c r="AT746" s="4">
        <v>0</v>
      </c>
      <c r="AU746" s="4">
        <v>12</v>
      </c>
      <c r="AV746" s="4">
        <v>5</v>
      </c>
      <c r="AW746" s="4" t="s">
        <v>460</v>
      </c>
      <c r="AX746" s="4">
        <v>1.5</v>
      </c>
      <c r="AY746" s="4">
        <v>1.1415999999999999</v>
      </c>
      <c r="AZ746" s="4">
        <v>2.2707999999999999</v>
      </c>
      <c r="BA746" s="4">
        <v>11.154</v>
      </c>
      <c r="BB746" s="4">
        <v>450</v>
      </c>
      <c r="BC746" s="4">
        <v>40.35</v>
      </c>
      <c r="BD746" s="4">
        <v>0.32500000000000001</v>
      </c>
      <c r="BE746" s="4">
        <v>0</v>
      </c>
      <c r="BF746" s="4">
        <v>0</v>
      </c>
      <c r="BG746" s="4">
        <v>0</v>
      </c>
      <c r="BH746" s="4">
        <v>0</v>
      </c>
      <c r="BI746" s="4">
        <v>0</v>
      </c>
      <c r="BJ746" s="4">
        <v>0</v>
      </c>
      <c r="BK746" s="4">
        <v>0</v>
      </c>
      <c r="BL746" s="4">
        <v>0</v>
      </c>
      <c r="BM746" s="4">
        <v>0</v>
      </c>
      <c r="BN746" s="4">
        <v>0</v>
      </c>
      <c r="BO746" s="4">
        <v>0</v>
      </c>
      <c r="BQ746" s="4">
        <v>0</v>
      </c>
      <c r="BR746" s="4">
        <v>-1.0999999999999999E-2</v>
      </c>
      <c r="BS746" s="4">
        <v>-5</v>
      </c>
      <c r="BT746" s="4">
        <v>9.7230000000000007E-3</v>
      </c>
      <c r="BU746" s="4">
        <v>-0.26881300000000002</v>
      </c>
      <c r="BV746" s="4">
        <v>0.196405</v>
      </c>
    </row>
    <row r="747" spans="1:74" x14ac:dyDescent="0.25">
      <c r="A747" s="4">
        <v>42804</v>
      </c>
      <c r="B747" s="3">
        <v>0.63078947916666672</v>
      </c>
      <c r="C747" s="4">
        <v>0.03</v>
      </c>
      <c r="D747" s="4">
        <v>4.0000000000000001E-3</v>
      </c>
      <c r="E747" s="4">
        <v>40</v>
      </c>
      <c r="F747" s="4">
        <v>3.2</v>
      </c>
      <c r="G747" s="4">
        <v>6.8</v>
      </c>
      <c r="H747" s="4">
        <v>0</v>
      </c>
      <c r="J747" s="4">
        <v>19.2</v>
      </c>
      <c r="K747" s="4">
        <v>1</v>
      </c>
      <c r="L747" s="4">
        <v>0.03</v>
      </c>
      <c r="M747" s="4">
        <v>4.0000000000000001E-3</v>
      </c>
      <c r="N747" s="4">
        <v>3.2</v>
      </c>
      <c r="O747" s="4">
        <v>6.8</v>
      </c>
      <c r="P747" s="4">
        <v>10</v>
      </c>
      <c r="Q747" s="4">
        <v>2.4883000000000002</v>
      </c>
      <c r="R747" s="4">
        <v>5.2876000000000003</v>
      </c>
      <c r="S747" s="4">
        <v>7.8</v>
      </c>
      <c r="T747" s="4">
        <v>0</v>
      </c>
      <c r="W747" s="4">
        <v>0</v>
      </c>
      <c r="X747" s="4">
        <v>19.2</v>
      </c>
      <c r="Y747" s="4">
        <v>13.5</v>
      </c>
      <c r="Z747" s="4">
        <v>848</v>
      </c>
      <c r="AA747" s="4">
        <v>862</v>
      </c>
      <c r="AB747" s="4">
        <v>837</v>
      </c>
      <c r="AC747" s="4">
        <v>89</v>
      </c>
      <c r="AD747" s="4">
        <v>14.15</v>
      </c>
      <c r="AE747" s="4">
        <v>0.32</v>
      </c>
      <c r="AF747" s="4">
        <v>992</v>
      </c>
      <c r="AG747" s="4">
        <v>-7</v>
      </c>
      <c r="AH747" s="4">
        <v>9</v>
      </c>
      <c r="AI747" s="4">
        <v>27</v>
      </c>
      <c r="AJ747" s="4">
        <v>135.69999999999999</v>
      </c>
      <c r="AK747" s="4">
        <v>129.6</v>
      </c>
      <c r="AL747" s="4">
        <v>4.7</v>
      </c>
      <c r="AM747" s="4">
        <v>142</v>
      </c>
      <c r="AN747" s="4" t="s">
        <v>155</v>
      </c>
      <c r="AO747" s="4">
        <v>2</v>
      </c>
      <c r="AP747" s="4">
        <v>0.83908564814814823</v>
      </c>
      <c r="AQ747" s="4">
        <v>47.159323000000001</v>
      </c>
      <c r="AR747" s="4">
        <v>-88.489727999999999</v>
      </c>
      <c r="AS747" s="4">
        <v>310.39999999999998</v>
      </c>
      <c r="AT747" s="4">
        <v>0</v>
      </c>
      <c r="AU747" s="4">
        <v>12</v>
      </c>
      <c r="AV747" s="4">
        <v>5</v>
      </c>
      <c r="AW747" s="4" t="s">
        <v>460</v>
      </c>
      <c r="AX747" s="4">
        <v>1.5</v>
      </c>
      <c r="AY747" s="4">
        <v>1.0584</v>
      </c>
      <c r="AZ747" s="4">
        <v>2.2292000000000001</v>
      </c>
      <c r="BA747" s="4">
        <v>11.154</v>
      </c>
      <c r="BB747" s="4">
        <v>450</v>
      </c>
      <c r="BC747" s="4">
        <v>40.35</v>
      </c>
      <c r="BD747" s="4">
        <v>0.32500000000000001</v>
      </c>
      <c r="BE747" s="4">
        <v>0</v>
      </c>
      <c r="BF747" s="4">
        <v>0</v>
      </c>
      <c r="BG747" s="4">
        <v>0</v>
      </c>
      <c r="BH747" s="4">
        <v>0</v>
      </c>
      <c r="BI747" s="4">
        <v>0</v>
      </c>
      <c r="BJ747" s="4">
        <v>0</v>
      </c>
      <c r="BK747" s="4">
        <v>0</v>
      </c>
      <c r="BL747" s="4">
        <v>0</v>
      </c>
      <c r="BM747" s="4">
        <v>0</v>
      </c>
      <c r="BN747" s="4">
        <v>0</v>
      </c>
      <c r="BO747" s="4">
        <v>0</v>
      </c>
      <c r="BQ747" s="4">
        <v>0</v>
      </c>
      <c r="BR747" s="4">
        <v>-1.1277000000000001E-2</v>
      </c>
      <c r="BS747" s="4">
        <v>-5</v>
      </c>
      <c r="BT747" s="4">
        <v>8.9999999999999993E-3</v>
      </c>
      <c r="BU747" s="4">
        <v>-0.27558199999999999</v>
      </c>
      <c r="BV747" s="4">
        <v>0.18179999999999999</v>
      </c>
    </row>
    <row r="748" spans="1:74" x14ac:dyDescent="0.25">
      <c r="A748" s="4">
        <v>42804</v>
      </c>
      <c r="B748" s="3">
        <v>0.63080105324074076</v>
      </c>
      <c r="C748" s="4">
        <v>0.03</v>
      </c>
      <c r="D748" s="4">
        <v>4.0000000000000001E-3</v>
      </c>
      <c r="E748" s="4">
        <v>40</v>
      </c>
      <c r="F748" s="4">
        <v>3.2</v>
      </c>
      <c r="G748" s="4">
        <v>6.8</v>
      </c>
      <c r="H748" s="4">
        <v>0</v>
      </c>
      <c r="J748" s="4">
        <v>19.28</v>
      </c>
      <c r="K748" s="4">
        <v>1</v>
      </c>
      <c r="L748" s="4">
        <v>0.03</v>
      </c>
      <c r="M748" s="4">
        <v>4.0000000000000001E-3</v>
      </c>
      <c r="N748" s="4">
        <v>3.2</v>
      </c>
      <c r="O748" s="4">
        <v>6.8</v>
      </c>
      <c r="P748" s="4">
        <v>10</v>
      </c>
      <c r="Q748" s="4">
        <v>2.4883000000000002</v>
      </c>
      <c r="R748" s="4">
        <v>5.2876000000000003</v>
      </c>
      <c r="S748" s="4">
        <v>7.8</v>
      </c>
      <c r="T748" s="4">
        <v>0</v>
      </c>
      <c r="W748" s="4">
        <v>0</v>
      </c>
      <c r="X748" s="4">
        <v>19.275600000000001</v>
      </c>
      <c r="Y748" s="4">
        <v>13.5</v>
      </c>
      <c r="Z748" s="4">
        <v>849</v>
      </c>
      <c r="AA748" s="4">
        <v>863</v>
      </c>
      <c r="AB748" s="4">
        <v>837</v>
      </c>
      <c r="AC748" s="4">
        <v>89</v>
      </c>
      <c r="AD748" s="4">
        <v>14.15</v>
      </c>
      <c r="AE748" s="4">
        <v>0.32</v>
      </c>
      <c r="AF748" s="4">
        <v>992</v>
      </c>
      <c r="AG748" s="4">
        <v>-7</v>
      </c>
      <c r="AH748" s="4">
        <v>8.7230000000000008</v>
      </c>
      <c r="AI748" s="4">
        <v>27</v>
      </c>
      <c r="AJ748" s="4">
        <v>135.30000000000001</v>
      </c>
      <c r="AK748" s="4">
        <v>130.69999999999999</v>
      </c>
      <c r="AL748" s="4">
        <v>4.8</v>
      </c>
      <c r="AM748" s="4">
        <v>142</v>
      </c>
      <c r="AN748" s="4" t="s">
        <v>155</v>
      </c>
      <c r="AO748" s="4">
        <v>2</v>
      </c>
      <c r="AP748" s="4">
        <v>0.83909722222222216</v>
      </c>
      <c r="AQ748" s="4">
        <v>47.159323000000001</v>
      </c>
      <c r="AR748" s="4">
        <v>-88.489728999999997</v>
      </c>
      <c r="AS748" s="4">
        <v>311.89999999999998</v>
      </c>
      <c r="AT748" s="4">
        <v>0</v>
      </c>
      <c r="AU748" s="4">
        <v>12</v>
      </c>
      <c r="AV748" s="4">
        <v>5</v>
      </c>
      <c r="AW748" s="4" t="s">
        <v>460</v>
      </c>
      <c r="AX748" s="4">
        <v>1.5</v>
      </c>
      <c r="AY748" s="4">
        <v>1</v>
      </c>
      <c r="AZ748" s="4">
        <v>2.2000000000000002</v>
      </c>
      <c r="BA748" s="4">
        <v>11.154</v>
      </c>
      <c r="BB748" s="4">
        <v>450</v>
      </c>
      <c r="BC748" s="4">
        <v>40.35</v>
      </c>
      <c r="BD748" s="4">
        <v>0.32500000000000001</v>
      </c>
      <c r="BE748" s="4">
        <v>0</v>
      </c>
      <c r="BF748" s="4">
        <v>0</v>
      </c>
      <c r="BG748" s="4">
        <v>0</v>
      </c>
      <c r="BH748" s="4">
        <v>0</v>
      </c>
      <c r="BI748" s="4">
        <v>0</v>
      </c>
      <c r="BJ748" s="4">
        <v>0</v>
      </c>
      <c r="BK748" s="4">
        <v>0</v>
      </c>
      <c r="BL748" s="4">
        <v>0</v>
      </c>
      <c r="BM748" s="4">
        <v>0</v>
      </c>
      <c r="BN748" s="4">
        <v>0</v>
      </c>
      <c r="BO748" s="4">
        <v>0</v>
      </c>
      <c r="BQ748" s="4">
        <v>0</v>
      </c>
      <c r="BR748" s="4">
        <v>-1.0338E-2</v>
      </c>
      <c r="BS748" s="4">
        <v>-5</v>
      </c>
      <c r="BT748" s="4">
        <v>8.9999999999999993E-3</v>
      </c>
      <c r="BU748" s="4">
        <v>-0.252635</v>
      </c>
      <c r="BV748" s="4">
        <v>0.18179999999999999</v>
      </c>
    </row>
    <row r="749" spans="1:74" x14ac:dyDescent="0.25">
      <c r="A749" s="4">
        <v>42804</v>
      </c>
      <c r="B749" s="3">
        <v>0.6308126273148148</v>
      </c>
      <c r="C749" s="4">
        <v>0.03</v>
      </c>
      <c r="D749" s="4">
        <v>4.0000000000000001E-3</v>
      </c>
      <c r="E749" s="4">
        <v>40</v>
      </c>
      <c r="F749" s="4">
        <v>3.1</v>
      </c>
      <c r="G749" s="4">
        <v>6.8</v>
      </c>
      <c r="H749" s="4">
        <v>0</v>
      </c>
      <c r="J749" s="4">
        <v>19.3</v>
      </c>
      <c r="K749" s="4">
        <v>1</v>
      </c>
      <c r="L749" s="4">
        <v>0.03</v>
      </c>
      <c r="M749" s="4">
        <v>4.0000000000000001E-3</v>
      </c>
      <c r="N749" s="4">
        <v>3.1</v>
      </c>
      <c r="O749" s="4">
        <v>6.8</v>
      </c>
      <c r="P749" s="4">
        <v>9.9</v>
      </c>
      <c r="Q749" s="4">
        <v>2.4104999999999999</v>
      </c>
      <c r="R749" s="4">
        <v>5.2876000000000003</v>
      </c>
      <c r="S749" s="4">
        <v>7.7</v>
      </c>
      <c r="T749" s="4">
        <v>0</v>
      </c>
      <c r="W749" s="4">
        <v>0</v>
      </c>
      <c r="X749" s="4">
        <v>19.3</v>
      </c>
      <c r="Y749" s="4">
        <v>13.6</v>
      </c>
      <c r="Z749" s="4">
        <v>848</v>
      </c>
      <c r="AA749" s="4">
        <v>865</v>
      </c>
      <c r="AB749" s="4">
        <v>838</v>
      </c>
      <c r="AC749" s="4">
        <v>89</v>
      </c>
      <c r="AD749" s="4">
        <v>14.15</v>
      </c>
      <c r="AE749" s="4">
        <v>0.32</v>
      </c>
      <c r="AF749" s="4">
        <v>992</v>
      </c>
      <c r="AG749" s="4">
        <v>-7</v>
      </c>
      <c r="AH749" s="4">
        <v>8.2769999999999992</v>
      </c>
      <c r="AI749" s="4">
        <v>27</v>
      </c>
      <c r="AJ749" s="4">
        <v>135.69999999999999</v>
      </c>
      <c r="AK749" s="4">
        <v>130.30000000000001</v>
      </c>
      <c r="AL749" s="4">
        <v>4.7</v>
      </c>
      <c r="AM749" s="4">
        <v>142</v>
      </c>
      <c r="AN749" s="4" t="s">
        <v>155</v>
      </c>
      <c r="AO749" s="4">
        <v>2</v>
      </c>
      <c r="AP749" s="4">
        <v>0.83910879629629631</v>
      </c>
      <c r="AQ749" s="4">
        <v>47.159323999999998</v>
      </c>
      <c r="AR749" s="4">
        <v>-88.489728999999997</v>
      </c>
      <c r="AS749" s="4">
        <v>313.5</v>
      </c>
      <c r="AT749" s="4">
        <v>0</v>
      </c>
      <c r="AU749" s="4">
        <v>12</v>
      </c>
      <c r="AV749" s="4">
        <v>5</v>
      </c>
      <c r="AW749" s="4" t="s">
        <v>460</v>
      </c>
      <c r="AX749" s="4">
        <v>1.5</v>
      </c>
      <c r="AY749" s="4">
        <v>1</v>
      </c>
      <c r="AZ749" s="4">
        <v>2.2000000000000002</v>
      </c>
      <c r="BA749" s="4">
        <v>11.154</v>
      </c>
      <c r="BB749" s="4">
        <v>450</v>
      </c>
      <c r="BC749" s="4">
        <v>40.35</v>
      </c>
      <c r="BD749" s="4">
        <v>0.32500000000000001</v>
      </c>
      <c r="BE749" s="4">
        <v>0</v>
      </c>
      <c r="BF749" s="4">
        <v>0</v>
      </c>
      <c r="BG749" s="4">
        <v>0</v>
      </c>
      <c r="BH749" s="4">
        <v>0</v>
      </c>
      <c r="BI749" s="4">
        <v>0</v>
      </c>
      <c r="BJ749" s="4">
        <v>0</v>
      </c>
      <c r="BK749" s="4">
        <v>0</v>
      </c>
      <c r="BL749" s="4">
        <v>0</v>
      </c>
      <c r="BM749" s="4">
        <v>0</v>
      </c>
      <c r="BN749" s="4">
        <v>0</v>
      </c>
      <c r="BO749" s="4">
        <v>0</v>
      </c>
      <c r="BQ749" s="4">
        <v>0</v>
      </c>
      <c r="BR749" s="4">
        <v>-6.2769999999999996E-3</v>
      </c>
      <c r="BS749" s="4">
        <v>-5</v>
      </c>
      <c r="BT749" s="4">
        <v>8.9999999999999993E-3</v>
      </c>
      <c r="BU749" s="4">
        <v>-0.153394</v>
      </c>
      <c r="BV749" s="4">
        <v>0.18179999999999999</v>
      </c>
    </row>
    <row r="750" spans="1:74" x14ac:dyDescent="0.25">
      <c r="A750" s="4">
        <v>42804</v>
      </c>
      <c r="B750" s="3">
        <v>0.63082420138888884</v>
      </c>
      <c r="C750" s="4">
        <v>0.03</v>
      </c>
      <c r="D750" s="4">
        <v>4.0000000000000001E-3</v>
      </c>
      <c r="E750" s="4">
        <v>40</v>
      </c>
      <c r="F750" s="4">
        <v>3.1</v>
      </c>
      <c r="G750" s="4">
        <v>6.8</v>
      </c>
      <c r="H750" s="4">
        <v>-9.8000000000000007</v>
      </c>
      <c r="J750" s="4">
        <v>19.38</v>
      </c>
      <c r="K750" s="4">
        <v>1</v>
      </c>
      <c r="L750" s="4">
        <v>0.03</v>
      </c>
      <c r="M750" s="4">
        <v>4.0000000000000001E-3</v>
      </c>
      <c r="N750" s="4">
        <v>3.0832000000000002</v>
      </c>
      <c r="O750" s="4">
        <v>6.8</v>
      </c>
      <c r="P750" s="4">
        <v>9.9</v>
      </c>
      <c r="Q750" s="4">
        <v>2.3975</v>
      </c>
      <c r="R750" s="4">
        <v>5.2876000000000003</v>
      </c>
      <c r="S750" s="4">
        <v>7.7</v>
      </c>
      <c r="T750" s="4">
        <v>0</v>
      </c>
      <c r="W750" s="4">
        <v>0</v>
      </c>
      <c r="X750" s="4">
        <v>19.378599999999999</v>
      </c>
      <c r="Y750" s="4">
        <v>13.5</v>
      </c>
      <c r="Z750" s="4">
        <v>849</v>
      </c>
      <c r="AA750" s="4">
        <v>867</v>
      </c>
      <c r="AB750" s="4">
        <v>837</v>
      </c>
      <c r="AC750" s="4">
        <v>89</v>
      </c>
      <c r="AD750" s="4">
        <v>14.15</v>
      </c>
      <c r="AE750" s="4">
        <v>0.32</v>
      </c>
      <c r="AF750" s="4">
        <v>992</v>
      </c>
      <c r="AG750" s="4">
        <v>-7</v>
      </c>
      <c r="AH750" s="4">
        <v>8.7230000000000008</v>
      </c>
      <c r="AI750" s="4">
        <v>27</v>
      </c>
      <c r="AJ750" s="4">
        <v>135.30000000000001</v>
      </c>
      <c r="AK750" s="4">
        <v>130.69999999999999</v>
      </c>
      <c r="AL750" s="4">
        <v>4.5999999999999996</v>
      </c>
      <c r="AM750" s="4">
        <v>142</v>
      </c>
      <c r="AN750" s="4" t="s">
        <v>155</v>
      </c>
      <c r="AO750" s="4">
        <v>2</v>
      </c>
      <c r="AP750" s="4">
        <v>0.83912037037037035</v>
      </c>
      <c r="AQ750" s="4">
        <v>47.159325000000003</v>
      </c>
      <c r="AR750" s="4">
        <v>-88.489727999999999</v>
      </c>
      <c r="AS750" s="4">
        <v>313.8</v>
      </c>
      <c r="AT750" s="4">
        <v>0</v>
      </c>
      <c r="AU750" s="4">
        <v>12</v>
      </c>
      <c r="AV750" s="4">
        <v>5</v>
      </c>
      <c r="AW750" s="4" t="s">
        <v>460</v>
      </c>
      <c r="AX750" s="4">
        <v>1.5</v>
      </c>
      <c r="AY750" s="4">
        <v>1.0708</v>
      </c>
      <c r="AZ750" s="4">
        <v>2.2707999999999999</v>
      </c>
      <c r="BA750" s="4">
        <v>11.154</v>
      </c>
      <c r="BB750" s="4">
        <v>450</v>
      </c>
      <c r="BC750" s="4">
        <v>40.35</v>
      </c>
      <c r="BD750" s="4">
        <v>0.32500000000000001</v>
      </c>
      <c r="BE750" s="4">
        <v>0</v>
      </c>
      <c r="BF750" s="4">
        <v>0</v>
      </c>
      <c r="BG750" s="4">
        <v>0</v>
      </c>
      <c r="BH750" s="4">
        <v>0</v>
      </c>
      <c r="BI750" s="4">
        <v>0</v>
      </c>
      <c r="BJ750" s="4">
        <v>0</v>
      </c>
      <c r="BK750" s="4">
        <v>0</v>
      </c>
      <c r="BL750" s="4">
        <v>0</v>
      </c>
      <c r="BM750" s="4">
        <v>0</v>
      </c>
      <c r="BN750" s="4">
        <v>0</v>
      </c>
      <c r="BO750" s="4">
        <v>0</v>
      </c>
      <c r="BQ750" s="4">
        <v>0</v>
      </c>
      <c r="BR750" s="4">
        <v>-6.7229999999999998E-3</v>
      </c>
      <c r="BS750" s="4">
        <v>-5</v>
      </c>
      <c r="BT750" s="4">
        <v>8.9999999999999993E-3</v>
      </c>
      <c r="BU750" s="4">
        <v>-0.164294</v>
      </c>
      <c r="BV750" s="4">
        <v>0.18179999999999999</v>
      </c>
    </row>
    <row r="751" spans="1:74" x14ac:dyDescent="0.25">
      <c r="A751" s="4">
        <v>42804</v>
      </c>
      <c r="B751" s="3">
        <v>0.63083577546296299</v>
      </c>
      <c r="C751" s="4">
        <v>0.03</v>
      </c>
      <c r="D751" s="4">
        <v>3.5999999999999999E-3</v>
      </c>
      <c r="E751" s="4">
        <v>35.731807000000003</v>
      </c>
      <c r="F751" s="4">
        <v>3</v>
      </c>
      <c r="G751" s="4">
        <v>6.8</v>
      </c>
      <c r="H751" s="4">
        <v>0</v>
      </c>
      <c r="J751" s="4">
        <v>19.399999999999999</v>
      </c>
      <c r="K751" s="4">
        <v>1</v>
      </c>
      <c r="L751" s="4">
        <v>0.03</v>
      </c>
      <c r="M751" s="4">
        <v>3.5999999999999999E-3</v>
      </c>
      <c r="N751" s="4">
        <v>3</v>
      </c>
      <c r="O751" s="4">
        <v>6.8</v>
      </c>
      <c r="P751" s="4">
        <v>9.8000000000000007</v>
      </c>
      <c r="Q751" s="4">
        <v>2.3328000000000002</v>
      </c>
      <c r="R751" s="4">
        <v>5.2876000000000003</v>
      </c>
      <c r="S751" s="4">
        <v>7.6</v>
      </c>
      <c r="T751" s="4">
        <v>0</v>
      </c>
      <c r="W751" s="4">
        <v>0</v>
      </c>
      <c r="X751" s="4">
        <v>19.399999999999999</v>
      </c>
      <c r="Y751" s="4">
        <v>13.5</v>
      </c>
      <c r="Z751" s="4">
        <v>849</v>
      </c>
      <c r="AA751" s="4">
        <v>867</v>
      </c>
      <c r="AB751" s="4">
        <v>837</v>
      </c>
      <c r="AC751" s="4">
        <v>89</v>
      </c>
      <c r="AD751" s="4">
        <v>14.15</v>
      </c>
      <c r="AE751" s="4">
        <v>0.32</v>
      </c>
      <c r="AF751" s="4">
        <v>992</v>
      </c>
      <c r="AG751" s="4">
        <v>-7</v>
      </c>
      <c r="AH751" s="4">
        <v>8</v>
      </c>
      <c r="AI751" s="4">
        <v>27</v>
      </c>
      <c r="AJ751" s="4">
        <v>136</v>
      </c>
      <c r="AK751" s="4">
        <v>129.69999999999999</v>
      </c>
      <c r="AL751" s="4">
        <v>4.7</v>
      </c>
      <c r="AM751" s="4">
        <v>142</v>
      </c>
      <c r="AN751" s="4" t="s">
        <v>155</v>
      </c>
      <c r="AO751" s="4">
        <v>2</v>
      </c>
      <c r="AP751" s="4">
        <v>0.8391319444444445</v>
      </c>
      <c r="AQ751" s="4">
        <v>47.159325000000003</v>
      </c>
      <c r="AR751" s="4">
        <v>-88.489727999999999</v>
      </c>
      <c r="AS751" s="4">
        <v>313.89999999999998</v>
      </c>
      <c r="AT751" s="4">
        <v>0</v>
      </c>
      <c r="AU751" s="4">
        <v>12</v>
      </c>
      <c r="AV751" s="4">
        <v>5</v>
      </c>
      <c r="AW751" s="4" t="s">
        <v>460</v>
      </c>
      <c r="AX751" s="4">
        <v>1.5</v>
      </c>
      <c r="AY751" s="4">
        <v>1.1707289999999999</v>
      </c>
      <c r="AZ751" s="4">
        <v>2.2999999999999998</v>
      </c>
      <c r="BA751" s="4">
        <v>11.154</v>
      </c>
      <c r="BB751" s="4">
        <v>450</v>
      </c>
      <c r="BC751" s="4">
        <v>40.35</v>
      </c>
      <c r="BD751" s="4">
        <v>0.32500000000000001</v>
      </c>
      <c r="BE751" s="4">
        <v>0</v>
      </c>
      <c r="BF751" s="4">
        <v>0</v>
      </c>
      <c r="BG751" s="4">
        <v>0</v>
      </c>
      <c r="BH751" s="4">
        <v>0</v>
      </c>
      <c r="BI751" s="4">
        <v>0</v>
      </c>
      <c r="BJ751" s="4">
        <v>0</v>
      </c>
      <c r="BK751" s="4">
        <v>0</v>
      </c>
      <c r="BL751" s="4">
        <v>0</v>
      </c>
      <c r="BM751" s="4">
        <v>0</v>
      </c>
      <c r="BN751" s="4">
        <v>0</v>
      </c>
      <c r="BO751" s="4">
        <v>0</v>
      </c>
      <c r="BQ751" s="4">
        <v>0</v>
      </c>
      <c r="BR751" s="4">
        <v>-6.2769999999999996E-3</v>
      </c>
      <c r="BS751" s="4">
        <v>-5</v>
      </c>
      <c r="BT751" s="4">
        <v>8.7229999999999999E-3</v>
      </c>
      <c r="BU751" s="4">
        <v>-0.153394</v>
      </c>
      <c r="BV751" s="4">
        <v>0.176205</v>
      </c>
    </row>
    <row r="752" spans="1:74" x14ac:dyDescent="0.25">
      <c r="A752" s="4">
        <v>42804</v>
      </c>
      <c r="B752" s="3">
        <v>0.63084734953703703</v>
      </c>
      <c r="C752" s="4">
        <v>0.03</v>
      </c>
      <c r="D752" s="4">
        <v>3.3E-3</v>
      </c>
      <c r="E752" s="4">
        <v>32.597740999999999</v>
      </c>
      <c r="F752" s="4">
        <v>2.9</v>
      </c>
      <c r="G752" s="4">
        <v>6.8</v>
      </c>
      <c r="H752" s="4">
        <v>-10</v>
      </c>
      <c r="J752" s="4">
        <v>19.399999999999999</v>
      </c>
      <c r="K752" s="4">
        <v>1</v>
      </c>
      <c r="L752" s="4">
        <v>0.03</v>
      </c>
      <c r="M752" s="4">
        <v>3.3E-3</v>
      </c>
      <c r="N752" s="4">
        <v>2.9</v>
      </c>
      <c r="O752" s="4">
        <v>6.8</v>
      </c>
      <c r="P752" s="4">
        <v>9.6999999999999993</v>
      </c>
      <c r="Q752" s="4">
        <v>2.2547000000000001</v>
      </c>
      <c r="R752" s="4">
        <v>5.2868000000000004</v>
      </c>
      <c r="S752" s="4">
        <v>7.5</v>
      </c>
      <c r="T752" s="4">
        <v>0</v>
      </c>
      <c r="W752" s="4">
        <v>0</v>
      </c>
      <c r="X752" s="4">
        <v>19.399999999999999</v>
      </c>
      <c r="Y752" s="4">
        <v>13.5</v>
      </c>
      <c r="Z752" s="4">
        <v>849</v>
      </c>
      <c r="AA752" s="4">
        <v>867</v>
      </c>
      <c r="AB752" s="4">
        <v>838</v>
      </c>
      <c r="AC752" s="4">
        <v>88.7</v>
      </c>
      <c r="AD752" s="4">
        <v>14.1</v>
      </c>
      <c r="AE752" s="4">
        <v>0.32</v>
      </c>
      <c r="AF752" s="4">
        <v>992</v>
      </c>
      <c r="AG752" s="4">
        <v>-7</v>
      </c>
      <c r="AH752" s="4">
        <v>8</v>
      </c>
      <c r="AI752" s="4">
        <v>27</v>
      </c>
      <c r="AJ752" s="4">
        <v>136</v>
      </c>
      <c r="AK752" s="4">
        <v>129.6</v>
      </c>
      <c r="AL752" s="4">
        <v>4.8</v>
      </c>
      <c r="AM752" s="4">
        <v>142</v>
      </c>
      <c r="AN752" s="4" t="s">
        <v>155</v>
      </c>
      <c r="AO752" s="4">
        <v>2</v>
      </c>
      <c r="AP752" s="4">
        <v>0.83914351851851843</v>
      </c>
      <c r="AQ752" s="4">
        <v>47.159325000000003</v>
      </c>
      <c r="AR752" s="4">
        <v>-88.489727999999999</v>
      </c>
      <c r="AS752" s="4">
        <v>313.89999999999998</v>
      </c>
      <c r="AT752" s="4">
        <v>0</v>
      </c>
      <c r="AU752" s="4">
        <v>12</v>
      </c>
      <c r="AV752" s="4">
        <v>9</v>
      </c>
      <c r="AW752" s="4" t="s">
        <v>461</v>
      </c>
      <c r="AX752" s="4">
        <v>1.5</v>
      </c>
      <c r="AY752" s="4">
        <v>1.2</v>
      </c>
      <c r="AZ752" s="4">
        <v>2.2999999999999998</v>
      </c>
      <c r="BA752" s="4">
        <v>11.154</v>
      </c>
      <c r="BB752" s="4">
        <v>450</v>
      </c>
      <c r="BC752" s="4">
        <v>40.35</v>
      </c>
      <c r="BD752" s="4">
        <v>0.32400000000000001</v>
      </c>
      <c r="BE752" s="4">
        <v>0</v>
      </c>
      <c r="BF752" s="4">
        <v>0</v>
      </c>
      <c r="BG752" s="4">
        <v>0</v>
      </c>
      <c r="BH752" s="4">
        <v>0</v>
      </c>
      <c r="BI752" s="4">
        <v>0</v>
      </c>
      <c r="BJ752" s="4">
        <v>0</v>
      </c>
      <c r="BK752" s="4">
        <v>0</v>
      </c>
      <c r="BL752" s="4">
        <v>0</v>
      </c>
      <c r="BM752" s="4">
        <v>0</v>
      </c>
      <c r="BN752" s="4">
        <v>0</v>
      </c>
      <c r="BO752" s="4">
        <v>0</v>
      </c>
      <c r="BQ752" s="4">
        <v>0</v>
      </c>
      <c r="BR752" s="4">
        <v>-8.3809999999999996E-3</v>
      </c>
      <c r="BS752" s="4">
        <v>-5</v>
      </c>
      <c r="BT752" s="4">
        <v>8.2760000000000004E-3</v>
      </c>
      <c r="BU752" s="4">
        <v>-0.20480799999999999</v>
      </c>
      <c r="BV752" s="4">
        <v>0.16717899999999999</v>
      </c>
    </row>
    <row r="753" spans="1:74" x14ac:dyDescent="0.25">
      <c r="A753" s="4">
        <v>42804</v>
      </c>
      <c r="B753" s="3">
        <v>0.63085892361111118</v>
      </c>
      <c r="C753" s="4">
        <v>0.03</v>
      </c>
      <c r="D753" s="4">
        <v>3.8999999999999998E-3</v>
      </c>
      <c r="E753" s="4">
        <v>38.814103000000003</v>
      </c>
      <c r="F753" s="4">
        <v>2.8</v>
      </c>
      <c r="G753" s="4">
        <v>6.8</v>
      </c>
      <c r="H753" s="4">
        <v>0</v>
      </c>
      <c r="J753" s="4">
        <v>19.5</v>
      </c>
      <c r="K753" s="4">
        <v>1</v>
      </c>
      <c r="L753" s="4">
        <v>0.03</v>
      </c>
      <c r="M753" s="4">
        <v>3.8999999999999998E-3</v>
      </c>
      <c r="N753" s="4">
        <v>2.8</v>
      </c>
      <c r="O753" s="4">
        <v>6.8</v>
      </c>
      <c r="P753" s="4">
        <v>9.6</v>
      </c>
      <c r="Q753" s="4">
        <v>2.1760000000000002</v>
      </c>
      <c r="R753" s="4">
        <v>5.2846000000000002</v>
      </c>
      <c r="S753" s="4">
        <v>7.5</v>
      </c>
      <c r="T753" s="4">
        <v>0</v>
      </c>
      <c r="W753" s="4">
        <v>0</v>
      </c>
      <c r="X753" s="4">
        <v>19.5</v>
      </c>
      <c r="Y753" s="4">
        <v>13.5</v>
      </c>
      <c r="Z753" s="4">
        <v>850</v>
      </c>
      <c r="AA753" s="4">
        <v>865</v>
      </c>
      <c r="AB753" s="4">
        <v>839</v>
      </c>
      <c r="AC753" s="4">
        <v>88</v>
      </c>
      <c r="AD753" s="4">
        <v>13.99</v>
      </c>
      <c r="AE753" s="4">
        <v>0.32</v>
      </c>
      <c r="AF753" s="4">
        <v>992</v>
      </c>
      <c r="AG753" s="4">
        <v>-7</v>
      </c>
      <c r="AH753" s="4">
        <v>8</v>
      </c>
      <c r="AI753" s="4">
        <v>27</v>
      </c>
      <c r="AJ753" s="4">
        <v>136</v>
      </c>
      <c r="AK753" s="4">
        <v>131.30000000000001</v>
      </c>
      <c r="AL753" s="4">
        <v>4.8</v>
      </c>
      <c r="AM753" s="4">
        <v>142</v>
      </c>
      <c r="AN753" s="4" t="s">
        <v>155</v>
      </c>
      <c r="AO753" s="4">
        <v>2</v>
      </c>
      <c r="AP753" s="4">
        <v>0.83915509259259258</v>
      </c>
      <c r="AQ753" s="4">
        <v>47.159326</v>
      </c>
      <c r="AR753" s="4">
        <v>-88.489727999999999</v>
      </c>
      <c r="AS753" s="4">
        <v>314</v>
      </c>
      <c r="AT753" s="4">
        <v>0</v>
      </c>
      <c r="AU753" s="4">
        <v>12</v>
      </c>
      <c r="AV753" s="4">
        <v>9</v>
      </c>
      <c r="AW753" s="4" t="s">
        <v>461</v>
      </c>
      <c r="AX753" s="4">
        <v>1.5</v>
      </c>
      <c r="AY753" s="4">
        <v>1.2</v>
      </c>
      <c r="AZ753" s="4">
        <v>2.2999999999999998</v>
      </c>
      <c r="BA753" s="4">
        <v>11.154</v>
      </c>
      <c r="BB753" s="4">
        <v>450</v>
      </c>
      <c r="BC753" s="4">
        <v>40.35</v>
      </c>
      <c r="BD753" s="4">
        <v>0.32100000000000001</v>
      </c>
      <c r="BE753" s="4">
        <v>0</v>
      </c>
      <c r="BF753" s="4">
        <v>0</v>
      </c>
      <c r="BG753" s="4">
        <v>0</v>
      </c>
      <c r="BH753" s="4">
        <v>0</v>
      </c>
      <c r="BI753" s="4">
        <v>0</v>
      </c>
      <c r="BJ753" s="4">
        <v>0</v>
      </c>
      <c r="BK753" s="4">
        <v>0</v>
      </c>
      <c r="BL753" s="4">
        <v>0</v>
      </c>
      <c r="BM753" s="4">
        <v>0</v>
      </c>
      <c r="BN753" s="4">
        <v>0</v>
      </c>
      <c r="BO753" s="4">
        <v>0</v>
      </c>
      <c r="BQ753" s="4">
        <v>0</v>
      </c>
      <c r="BR753" s="4">
        <v>-1.0900999999999999E-2</v>
      </c>
      <c r="BS753" s="4">
        <v>-5</v>
      </c>
      <c r="BT753" s="4">
        <v>8.7250000000000001E-3</v>
      </c>
      <c r="BU753" s="4">
        <v>-0.26638600000000001</v>
      </c>
      <c r="BV753" s="4">
        <v>0.17624899999999999</v>
      </c>
    </row>
    <row r="754" spans="1:74" x14ac:dyDescent="0.25">
      <c r="A754" s="4">
        <v>42804</v>
      </c>
      <c r="B754" s="3">
        <v>0.63087049768518522</v>
      </c>
      <c r="C754" s="4">
        <v>0.03</v>
      </c>
      <c r="D754" s="4">
        <v>3.0999999999999999E-3</v>
      </c>
      <c r="E754" s="4">
        <v>30.801282</v>
      </c>
      <c r="F754" s="4">
        <v>2.8</v>
      </c>
      <c r="G754" s="4">
        <v>6.8</v>
      </c>
      <c r="H754" s="4">
        <v>0</v>
      </c>
      <c r="J754" s="4">
        <v>19.5</v>
      </c>
      <c r="K754" s="4">
        <v>1</v>
      </c>
      <c r="L754" s="4">
        <v>0.03</v>
      </c>
      <c r="M754" s="4">
        <v>3.0999999999999999E-3</v>
      </c>
      <c r="N754" s="4">
        <v>2.7835999999999999</v>
      </c>
      <c r="O754" s="4">
        <v>6.8</v>
      </c>
      <c r="P754" s="4">
        <v>9.6</v>
      </c>
      <c r="Q754" s="4">
        <v>2.1633</v>
      </c>
      <c r="R754" s="4">
        <v>5.2846000000000002</v>
      </c>
      <c r="S754" s="4">
        <v>7.4</v>
      </c>
      <c r="T754" s="4">
        <v>0</v>
      </c>
      <c r="W754" s="4">
        <v>0</v>
      </c>
      <c r="X754" s="4">
        <v>19.5</v>
      </c>
      <c r="Y754" s="4">
        <v>13.6</v>
      </c>
      <c r="Z754" s="4">
        <v>849</v>
      </c>
      <c r="AA754" s="4">
        <v>864</v>
      </c>
      <c r="AB754" s="4">
        <v>839</v>
      </c>
      <c r="AC754" s="4">
        <v>88</v>
      </c>
      <c r="AD754" s="4">
        <v>13.99</v>
      </c>
      <c r="AE754" s="4">
        <v>0.32</v>
      </c>
      <c r="AF754" s="4">
        <v>992</v>
      </c>
      <c r="AG754" s="4">
        <v>-7</v>
      </c>
      <c r="AH754" s="4">
        <v>8</v>
      </c>
      <c r="AI754" s="4">
        <v>27</v>
      </c>
      <c r="AJ754" s="4">
        <v>136</v>
      </c>
      <c r="AK754" s="4">
        <v>132.30000000000001</v>
      </c>
      <c r="AL754" s="4">
        <v>4.9000000000000004</v>
      </c>
      <c r="AM754" s="4">
        <v>142</v>
      </c>
      <c r="AN754" s="4" t="s">
        <v>155</v>
      </c>
      <c r="AO754" s="4">
        <v>2</v>
      </c>
      <c r="AP754" s="4">
        <v>0.83916666666666673</v>
      </c>
      <c r="AQ754" s="4">
        <v>47.159326999999998</v>
      </c>
      <c r="AR754" s="4">
        <v>-88.489727000000002</v>
      </c>
      <c r="AS754" s="4">
        <v>313.89999999999998</v>
      </c>
      <c r="AT754" s="4">
        <v>0</v>
      </c>
      <c r="AU754" s="4">
        <v>12</v>
      </c>
      <c r="AV754" s="4">
        <v>9</v>
      </c>
      <c r="AW754" s="4" t="s">
        <v>461</v>
      </c>
      <c r="AX754" s="4">
        <v>1.5</v>
      </c>
      <c r="AY754" s="4">
        <v>1.2</v>
      </c>
      <c r="AZ754" s="4">
        <v>2.2999999999999998</v>
      </c>
      <c r="BA754" s="4">
        <v>11.154</v>
      </c>
      <c r="BB754" s="4">
        <v>450</v>
      </c>
      <c r="BC754" s="4">
        <v>40.35</v>
      </c>
      <c r="BD754" s="4">
        <v>0.32100000000000001</v>
      </c>
      <c r="BE754" s="4">
        <v>0</v>
      </c>
      <c r="BF754" s="4">
        <v>0</v>
      </c>
      <c r="BG754" s="4">
        <v>0</v>
      </c>
      <c r="BH754" s="4">
        <v>0</v>
      </c>
      <c r="BI754" s="4">
        <v>0</v>
      </c>
      <c r="BJ754" s="4">
        <v>0</v>
      </c>
      <c r="BK754" s="4">
        <v>0</v>
      </c>
      <c r="BL754" s="4">
        <v>0</v>
      </c>
      <c r="BM754" s="4">
        <v>0</v>
      </c>
      <c r="BN754" s="4">
        <v>0</v>
      </c>
      <c r="BO754" s="4">
        <v>0</v>
      </c>
      <c r="BQ754" s="4">
        <v>0</v>
      </c>
      <c r="BR754" s="4">
        <v>-7.4460000000000004E-3</v>
      </c>
      <c r="BS754" s="4">
        <v>-5</v>
      </c>
      <c r="BT754" s="4">
        <v>8.2769999999999996E-3</v>
      </c>
      <c r="BU754" s="4">
        <v>-0.18196200000000001</v>
      </c>
      <c r="BV754" s="4">
        <v>0.16719500000000001</v>
      </c>
    </row>
    <row r="755" spans="1:74" x14ac:dyDescent="0.25">
      <c r="A755" s="4">
        <v>42804</v>
      </c>
      <c r="B755" s="3">
        <v>0.63088207175925926</v>
      </c>
      <c r="C755" s="4">
        <v>0.03</v>
      </c>
      <c r="D755" s="4">
        <v>3.0000000000000001E-3</v>
      </c>
      <c r="E755" s="4">
        <v>30</v>
      </c>
      <c r="F755" s="4">
        <v>2.7</v>
      </c>
      <c r="G755" s="4">
        <v>6.8</v>
      </c>
      <c r="H755" s="4">
        <v>0</v>
      </c>
      <c r="J755" s="4">
        <v>19.600000000000001</v>
      </c>
      <c r="K755" s="4">
        <v>1</v>
      </c>
      <c r="L755" s="4">
        <v>0.03</v>
      </c>
      <c r="M755" s="4">
        <v>3.0000000000000001E-3</v>
      </c>
      <c r="N755" s="4">
        <v>2.7</v>
      </c>
      <c r="O755" s="4">
        <v>6.8</v>
      </c>
      <c r="P755" s="4">
        <v>9.5</v>
      </c>
      <c r="Q755" s="4">
        <v>2.0983000000000001</v>
      </c>
      <c r="R755" s="4">
        <v>5.2846000000000002</v>
      </c>
      <c r="S755" s="4">
        <v>7.4</v>
      </c>
      <c r="T755" s="4">
        <v>0</v>
      </c>
      <c r="W755" s="4">
        <v>0</v>
      </c>
      <c r="X755" s="4">
        <v>19.600000000000001</v>
      </c>
      <c r="Y755" s="4">
        <v>13.5</v>
      </c>
      <c r="Z755" s="4">
        <v>849</v>
      </c>
      <c r="AA755" s="4">
        <v>865</v>
      </c>
      <c r="AB755" s="4">
        <v>838</v>
      </c>
      <c r="AC755" s="4">
        <v>88</v>
      </c>
      <c r="AD755" s="4">
        <v>13.99</v>
      </c>
      <c r="AE755" s="4">
        <v>0.32</v>
      </c>
      <c r="AF755" s="4">
        <v>992</v>
      </c>
      <c r="AG755" s="4">
        <v>-7</v>
      </c>
      <c r="AH755" s="4">
        <v>8</v>
      </c>
      <c r="AI755" s="4">
        <v>27</v>
      </c>
      <c r="AJ755" s="4">
        <v>135.69999999999999</v>
      </c>
      <c r="AK755" s="4">
        <v>132.69999999999999</v>
      </c>
      <c r="AL755" s="4">
        <v>4.7</v>
      </c>
      <c r="AM755" s="4">
        <v>142</v>
      </c>
      <c r="AN755" s="4" t="s">
        <v>155</v>
      </c>
      <c r="AO755" s="4">
        <v>2</v>
      </c>
      <c r="AP755" s="4">
        <v>0.83917824074074077</v>
      </c>
      <c r="AQ755" s="4">
        <v>47.159326999999998</v>
      </c>
      <c r="AR755" s="4">
        <v>-88.489727000000002</v>
      </c>
      <c r="AS755" s="4">
        <v>313.8</v>
      </c>
      <c r="AT755" s="4">
        <v>0</v>
      </c>
      <c r="AU755" s="4">
        <v>12</v>
      </c>
      <c r="AV755" s="4">
        <v>9</v>
      </c>
      <c r="AW755" s="4" t="s">
        <v>461</v>
      </c>
      <c r="AX755" s="4">
        <v>1.5</v>
      </c>
      <c r="AY755" s="4">
        <v>1.2</v>
      </c>
      <c r="AZ755" s="4">
        <v>2.2999999999999998</v>
      </c>
      <c r="BA755" s="4">
        <v>11.154</v>
      </c>
      <c r="BB755" s="4">
        <v>450</v>
      </c>
      <c r="BC755" s="4">
        <v>40.35</v>
      </c>
      <c r="BD755" s="4">
        <v>0.32100000000000001</v>
      </c>
      <c r="BE755" s="4">
        <v>0</v>
      </c>
      <c r="BF755" s="4">
        <v>0</v>
      </c>
      <c r="BG755" s="4">
        <v>0</v>
      </c>
      <c r="BH755" s="4">
        <v>0</v>
      </c>
      <c r="BI755" s="4">
        <v>0</v>
      </c>
      <c r="BJ755" s="4">
        <v>0</v>
      </c>
      <c r="BK755" s="4">
        <v>0</v>
      </c>
      <c r="BL755" s="4">
        <v>0</v>
      </c>
      <c r="BM755" s="4">
        <v>0</v>
      </c>
      <c r="BN755" s="4">
        <v>0</v>
      </c>
      <c r="BO755" s="4">
        <v>0</v>
      </c>
      <c r="BQ755" s="4">
        <v>0</v>
      </c>
      <c r="BR755" s="4">
        <v>-6.2769999999999996E-3</v>
      </c>
      <c r="BS755" s="4">
        <v>-5</v>
      </c>
      <c r="BT755" s="4">
        <v>8.9999999999999993E-3</v>
      </c>
      <c r="BU755" s="4">
        <v>-0.153394</v>
      </c>
      <c r="BV755" s="4">
        <v>0.18179999999999999</v>
      </c>
    </row>
    <row r="756" spans="1:74" x14ac:dyDescent="0.25">
      <c r="A756" s="4">
        <v>42804</v>
      </c>
      <c r="B756" s="3">
        <v>0.63089364583333329</v>
      </c>
      <c r="C756" s="4">
        <v>0.03</v>
      </c>
      <c r="D756" s="4">
        <v>3.0000000000000001E-3</v>
      </c>
      <c r="E756" s="4">
        <v>30</v>
      </c>
      <c r="F756" s="4">
        <v>2.5</v>
      </c>
      <c r="G756" s="4">
        <v>6.8</v>
      </c>
      <c r="H756" s="4">
        <v>0.8</v>
      </c>
      <c r="J756" s="4">
        <v>19.600000000000001</v>
      </c>
      <c r="K756" s="4">
        <v>1</v>
      </c>
      <c r="L756" s="4">
        <v>0.03</v>
      </c>
      <c r="M756" s="4">
        <v>3.0000000000000001E-3</v>
      </c>
      <c r="N756" s="4">
        <v>2.5202</v>
      </c>
      <c r="O756" s="4">
        <v>6.8</v>
      </c>
      <c r="P756" s="4">
        <v>9.3000000000000007</v>
      </c>
      <c r="Q756" s="4">
        <v>1.9585999999999999</v>
      </c>
      <c r="R756" s="4">
        <v>5.2846000000000002</v>
      </c>
      <c r="S756" s="4">
        <v>7.2</v>
      </c>
      <c r="T756" s="4">
        <v>0.78620000000000001</v>
      </c>
      <c r="W756" s="4">
        <v>0</v>
      </c>
      <c r="X756" s="4">
        <v>19.600000000000001</v>
      </c>
      <c r="Y756" s="4">
        <v>13.5</v>
      </c>
      <c r="Z756" s="4">
        <v>850</v>
      </c>
      <c r="AA756" s="4">
        <v>865</v>
      </c>
      <c r="AB756" s="4">
        <v>839</v>
      </c>
      <c r="AC756" s="4">
        <v>88</v>
      </c>
      <c r="AD756" s="4">
        <v>13.99</v>
      </c>
      <c r="AE756" s="4">
        <v>0.32</v>
      </c>
      <c r="AF756" s="4">
        <v>992</v>
      </c>
      <c r="AG756" s="4">
        <v>-7</v>
      </c>
      <c r="AH756" s="4">
        <v>8</v>
      </c>
      <c r="AI756" s="4">
        <v>27</v>
      </c>
      <c r="AJ756" s="4">
        <v>135.30000000000001</v>
      </c>
      <c r="AK756" s="4">
        <v>132.30000000000001</v>
      </c>
      <c r="AL756" s="4">
        <v>4.5</v>
      </c>
      <c r="AM756" s="4">
        <v>142</v>
      </c>
      <c r="AN756" s="4" t="s">
        <v>155</v>
      </c>
      <c r="AO756" s="4">
        <v>2</v>
      </c>
      <c r="AP756" s="4">
        <v>0.83918981481481481</v>
      </c>
      <c r="AQ756" s="4">
        <v>47.159326999999998</v>
      </c>
      <c r="AR756" s="4">
        <v>-88.489727000000002</v>
      </c>
      <c r="AS756" s="4">
        <v>313.5</v>
      </c>
      <c r="AT756" s="4">
        <v>0</v>
      </c>
      <c r="AU756" s="4">
        <v>12</v>
      </c>
      <c r="AV756" s="4">
        <v>8</v>
      </c>
      <c r="AW756" s="4" t="s">
        <v>462</v>
      </c>
      <c r="AX756" s="4">
        <v>1.5</v>
      </c>
      <c r="AY756" s="4">
        <v>1.2</v>
      </c>
      <c r="AZ756" s="4">
        <v>2.2999999999999998</v>
      </c>
      <c r="BA756" s="4">
        <v>11.154</v>
      </c>
      <c r="BB756" s="4">
        <v>450</v>
      </c>
      <c r="BC756" s="4">
        <v>40.35</v>
      </c>
      <c r="BD756" s="4">
        <v>0.32100000000000001</v>
      </c>
      <c r="BE756" s="4">
        <v>0</v>
      </c>
      <c r="BF756" s="4">
        <v>0</v>
      </c>
      <c r="BG756" s="4">
        <v>0</v>
      </c>
      <c r="BH756" s="4">
        <v>0</v>
      </c>
      <c r="BI756" s="4">
        <v>0</v>
      </c>
      <c r="BJ756" s="4">
        <v>0</v>
      </c>
      <c r="BK756" s="4">
        <v>0</v>
      </c>
      <c r="BL756" s="4">
        <v>0</v>
      </c>
      <c r="BM756" s="4">
        <v>0</v>
      </c>
      <c r="BN756" s="4">
        <v>0</v>
      </c>
      <c r="BO756" s="4">
        <v>0</v>
      </c>
      <c r="BQ756" s="4">
        <v>0</v>
      </c>
      <c r="BR756" s="4">
        <v>-6.7229999999999998E-3</v>
      </c>
      <c r="BS756" s="4">
        <v>-5</v>
      </c>
      <c r="BT756" s="4">
        <v>8.9999999999999993E-3</v>
      </c>
      <c r="BU756" s="4">
        <v>-0.164294</v>
      </c>
      <c r="BV756" s="4">
        <v>0.18179999999999999</v>
      </c>
    </row>
    <row r="757" spans="1:74" x14ac:dyDescent="0.25">
      <c r="A757" s="4">
        <v>42804</v>
      </c>
      <c r="B757" s="3">
        <v>0.63090521990740733</v>
      </c>
      <c r="C757" s="4">
        <v>2.9000000000000001E-2</v>
      </c>
      <c r="D757" s="4">
        <v>3.0000000000000001E-3</v>
      </c>
      <c r="E757" s="4">
        <v>30</v>
      </c>
      <c r="F757" s="4">
        <v>2</v>
      </c>
      <c r="G757" s="4">
        <v>6.8</v>
      </c>
      <c r="H757" s="4">
        <v>0</v>
      </c>
      <c r="J757" s="4">
        <v>19.63</v>
      </c>
      <c r="K757" s="4">
        <v>1</v>
      </c>
      <c r="L757" s="4">
        <v>2.9000000000000001E-2</v>
      </c>
      <c r="M757" s="4">
        <v>3.0000000000000001E-3</v>
      </c>
      <c r="N757" s="4">
        <v>2</v>
      </c>
      <c r="O757" s="4">
        <v>6.8</v>
      </c>
      <c r="P757" s="4">
        <v>8.8000000000000007</v>
      </c>
      <c r="Q757" s="4">
        <v>1.5543</v>
      </c>
      <c r="R757" s="4">
        <v>5.2846000000000002</v>
      </c>
      <c r="S757" s="4">
        <v>6.8</v>
      </c>
      <c r="T757" s="4">
        <v>0</v>
      </c>
      <c r="W757" s="4">
        <v>0</v>
      </c>
      <c r="X757" s="4">
        <v>19.6311</v>
      </c>
      <c r="Y757" s="4">
        <v>13.6</v>
      </c>
      <c r="Z757" s="4">
        <v>849</v>
      </c>
      <c r="AA757" s="4">
        <v>866</v>
      </c>
      <c r="AB757" s="4">
        <v>838</v>
      </c>
      <c r="AC757" s="4">
        <v>88</v>
      </c>
      <c r="AD757" s="4">
        <v>13.99</v>
      </c>
      <c r="AE757" s="4">
        <v>0.32</v>
      </c>
      <c r="AF757" s="4">
        <v>992</v>
      </c>
      <c r="AG757" s="4">
        <v>-7</v>
      </c>
      <c r="AH757" s="4">
        <v>8</v>
      </c>
      <c r="AI757" s="4">
        <v>27</v>
      </c>
      <c r="AJ757" s="4">
        <v>136</v>
      </c>
      <c r="AK757" s="4">
        <v>133</v>
      </c>
      <c r="AL757" s="4">
        <v>4.5999999999999996</v>
      </c>
      <c r="AM757" s="4">
        <v>142</v>
      </c>
      <c r="AN757" s="4" t="s">
        <v>155</v>
      </c>
      <c r="AO757" s="4">
        <v>2</v>
      </c>
      <c r="AP757" s="4">
        <v>0.83920138888888884</v>
      </c>
      <c r="AQ757" s="4">
        <v>47.159326999999998</v>
      </c>
      <c r="AR757" s="4">
        <v>-88.489727000000002</v>
      </c>
      <c r="AS757" s="4">
        <v>313.3</v>
      </c>
      <c r="AT757" s="4">
        <v>0</v>
      </c>
      <c r="AU757" s="4">
        <v>12</v>
      </c>
      <c r="AV757" s="4">
        <v>9</v>
      </c>
      <c r="AW757" s="4" t="s">
        <v>461</v>
      </c>
      <c r="AX757" s="4">
        <v>1.5</v>
      </c>
      <c r="AY757" s="4">
        <v>1.2</v>
      </c>
      <c r="AZ757" s="4">
        <v>2.2999999999999998</v>
      </c>
      <c r="BA757" s="4">
        <v>11.154</v>
      </c>
      <c r="BB757" s="4">
        <v>450</v>
      </c>
      <c r="BC757" s="4">
        <v>40.35</v>
      </c>
      <c r="BD757" s="4">
        <v>0.32100000000000001</v>
      </c>
      <c r="BE757" s="4">
        <v>0</v>
      </c>
      <c r="BF757" s="4">
        <v>0</v>
      </c>
      <c r="BG757" s="4">
        <v>0</v>
      </c>
      <c r="BH757" s="4">
        <v>0</v>
      </c>
      <c r="BI757" s="4">
        <v>0</v>
      </c>
      <c r="BJ757" s="4">
        <v>0</v>
      </c>
      <c r="BK757" s="4">
        <v>0</v>
      </c>
      <c r="BL757" s="4">
        <v>0</v>
      </c>
      <c r="BM757" s="4">
        <v>0</v>
      </c>
      <c r="BN757" s="4">
        <v>0</v>
      </c>
      <c r="BO757" s="4">
        <v>0</v>
      </c>
      <c r="BQ757" s="4">
        <v>0</v>
      </c>
      <c r="BR757" s="4">
        <v>-6.2769999999999996E-3</v>
      </c>
      <c r="BS757" s="4">
        <v>-5</v>
      </c>
      <c r="BT757" s="4">
        <v>8.9999999999999993E-3</v>
      </c>
      <c r="BU757" s="4">
        <v>-0.153394</v>
      </c>
      <c r="BV757" s="4">
        <v>0.18179999999999999</v>
      </c>
    </row>
    <row r="758" spans="1:74" x14ac:dyDescent="0.25">
      <c r="A758" s="4">
        <v>42804</v>
      </c>
      <c r="B758" s="3">
        <v>0.63091679398148148</v>
      </c>
      <c r="C758" s="4">
        <v>2.1000000000000001E-2</v>
      </c>
      <c r="D758" s="4">
        <v>3.0000000000000001E-3</v>
      </c>
      <c r="E758" s="4">
        <v>30</v>
      </c>
      <c r="F758" s="4">
        <v>1.9</v>
      </c>
      <c r="G758" s="4">
        <v>6.8</v>
      </c>
      <c r="H758" s="4">
        <v>10.7</v>
      </c>
      <c r="J758" s="4">
        <v>19.7</v>
      </c>
      <c r="K758" s="4">
        <v>1</v>
      </c>
      <c r="L758" s="4">
        <v>2.0899999999999998E-2</v>
      </c>
      <c r="M758" s="4">
        <v>3.0000000000000001E-3</v>
      </c>
      <c r="N758" s="4">
        <v>1.9</v>
      </c>
      <c r="O758" s="4">
        <v>6.8</v>
      </c>
      <c r="P758" s="4">
        <v>8.6999999999999993</v>
      </c>
      <c r="Q758" s="4">
        <v>1.4765999999999999</v>
      </c>
      <c r="R758" s="4">
        <v>5.2846000000000002</v>
      </c>
      <c r="S758" s="4">
        <v>6.8</v>
      </c>
      <c r="T758" s="4">
        <v>10.6897</v>
      </c>
      <c r="W758" s="4">
        <v>0</v>
      </c>
      <c r="X758" s="4">
        <v>19.7</v>
      </c>
      <c r="Y758" s="4">
        <v>13.5</v>
      </c>
      <c r="Z758" s="4">
        <v>850</v>
      </c>
      <c r="AA758" s="4">
        <v>865</v>
      </c>
      <c r="AB758" s="4">
        <v>838</v>
      </c>
      <c r="AC758" s="4">
        <v>88</v>
      </c>
      <c r="AD758" s="4">
        <v>13.99</v>
      </c>
      <c r="AE758" s="4">
        <v>0.32</v>
      </c>
      <c r="AF758" s="4">
        <v>992</v>
      </c>
      <c r="AG758" s="4">
        <v>-7</v>
      </c>
      <c r="AH758" s="4">
        <v>8</v>
      </c>
      <c r="AI758" s="4">
        <v>27</v>
      </c>
      <c r="AJ758" s="4">
        <v>136</v>
      </c>
      <c r="AK758" s="4">
        <v>132.69999999999999</v>
      </c>
      <c r="AL758" s="4">
        <v>4.5999999999999996</v>
      </c>
      <c r="AM758" s="4">
        <v>142</v>
      </c>
      <c r="AN758" s="4" t="s">
        <v>155</v>
      </c>
      <c r="AO758" s="4">
        <v>2</v>
      </c>
      <c r="AP758" s="4">
        <v>0.83921296296296299</v>
      </c>
      <c r="AQ758" s="4">
        <v>47.159326999999998</v>
      </c>
      <c r="AR758" s="4">
        <v>-88.489727000000002</v>
      </c>
      <c r="AS758" s="4">
        <v>313.2</v>
      </c>
      <c r="AT758" s="4">
        <v>0</v>
      </c>
      <c r="AU758" s="4">
        <v>12</v>
      </c>
      <c r="AV758" s="4">
        <v>9</v>
      </c>
      <c r="AW758" s="4" t="s">
        <v>454</v>
      </c>
      <c r="AX758" s="4">
        <v>1.5</v>
      </c>
      <c r="AY758" s="4">
        <v>1.2</v>
      </c>
      <c r="AZ758" s="4">
        <v>2.2999999999999998</v>
      </c>
      <c r="BA758" s="4">
        <v>11.154</v>
      </c>
      <c r="BB758" s="4">
        <v>450</v>
      </c>
      <c r="BC758" s="4">
        <v>40.35</v>
      </c>
      <c r="BD758" s="4">
        <v>0.32100000000000001</v>
      </c>
      <c r="BE758" s="4">
        <v>0</v>
      </c>
      <c r="BF758" s="4">
        <v>0</v>
      </c>
      <c r="BG758" s="4">
        <v>0</v>
      </c>
      <c r="BH758" s="4">
        <v>0</v>
      </c>
      <c r="BI758" s="4">
        <v>0</v>
      </c>
      <c r="BJ758" s="4">
        <v>0</v>
      </c>
      <c r="BK758" s="4">
        <v>0</v>
      </c>
      <c r="BL758" s="4">
        <v>0</v>
      </c>
      <c r="BM758" s="4">
        <v>0</v>
      </c>
      <c r="BN758" s="4">
        <v>0</v>
      </c>
      <c r="BO758" s="4">
        <v>0</v>
      </c>
      <c r="BQ758" s="4">
        <v>0</v>
      </c>
      <c r="BR758" s="4">
        <v>-7.0000000000000001E-3</v>
      </c>
      <c r="BS758" s="4">
        <v>-5</v>
      </c>
      <c r="BT758" s="4">
        <v>8.9999999999999993E-3</v>
      </c>
      <c r="BU758" s="4">
        <v>-0.17106299999999999</v>
      </c>
      <c r="BV758" s="4">
        <v>0.18179999999999999</v>
      </c>
    </row>
    <row r="759" spans="1:74" x14ac:dyDescent="0.25">
      <c r="A759" s="4">
        <v>42804</v>
      </c>
      <c r="B759" s="3">
        <v>0.63092836805555552</v>
      </c>
      <c r="C759" s="4">
        <v>0.02</v>
      </c>
      <c r="D759" s="4">
        <v>3.0000000000000001E-3</v>
      </c>
      <c r="E759" s="4">
        <v>30</v>
      </c>
      <c r="F759" s="4">
        <v>1.9</v>
      </c>
      <c r="G759" s="4">
        <v>6.7</v>
      </c>
      <c r="H759" s="4">
        <v>29.5</v>
      </c>
      <c r="J759" s="4">
        <v>19.7</v>
      </c>
      <c r="K759" s="4">
        <v>1</v>
      </c>
      <c r="L759" s="4">
        <v>0.02</v>
      </c>
      <c r="M759" s="4">
        <v>3.0000000000000001E-3</v>
      </c>
      <c r="N759" s="4">
        <v>1.9</v>
      </c>
      <c r="O759" s="4">
        <v>6.7</v>
      </c>
      <c r="P759" s="4">
        <v>8.6</v>
      </c>
      <c r="Q759" s="4">
        <v>1.4765999999999999</v>
      </c>
      <c r="R759" s="4">
        <v>5.2068000000000003</v>
      </c>
      <c r="S759" s="4">
        <v>6.7</v>
      </c>
      <c r="T759" s="4">
        <v>29.527699999999999</v>
      </c>
      <c r="W759" s="4">
        <v>0</v>
      </c>
      <c r="X759" s="4">
        <v>19.7</v>
      </c>
      <c r="Y759" s="4">
        <v>13.6</v>
      </c>
      <c r="Z759" s="4">
        <v>849</v>
      </c>
      <c r="AA759" s="4">
        <v>864</v>
      </c>
      <c r="AB759" s="4">
        <v>838</v>
      </c>
      <c r="AC759" s="4">
        <v>88</v>
      </c>
      <c r="AD759" s="4">
        <v>13.99</v>
      </c>
      <c r="AE759" s="4">
        <v>0.32</v>
      </c>
      <c r="AF759" s="4">
        <v>992</v>
      </c>
      <c r="AG759" s="4">
        <v>-7</v>
      </c>
      <c r="AH759" s="4">
        <v>8</v>
      </c>
      <c r="AI759" s="4">
        <v>27</v>
      </c>
      <c r="AJ759" s="4">
        <v>136</v>
      </c>
      <c r="AK759" s="4">
        <v>132.30000000000001</v>
      </c>
      <c r="AL759" s="4">
        <v>4.7</v>
      </c>
      <c r="AM759" s="4">
        <v>142</v>
      </c>
      <c r="AN759" s="4" t="s">
        <v>155</v>
      </c>
      <c r="AO759" s="4">
        <v>2</v>
      </c>
      <c r="AP759" s="4">
        <v>0.83922453703703714</v>
      </c>
      <c r="AQ759" s="4">
        <v>47.159328000000002</v>
      </c>
      <c r="AR759" s="4">
        <v>-88.489727000000002</v>
      </c>
      <c r="AS759" s="4">
        <v>312.8</v>
      </c>
      <c r="AT759" s="4">
        <v>0</v>
      </c>
      <c r="AU759" s="4">
        <v>12</v>
      </c>
      <c r="AV759" s="4">
        <v>10</v>
      </c>
      <c r="AW759" s="4" t="s">
        <v>453</v>
      </c>
      <c r="AX759" s="4">
        <v>1.5</v>
      </c>
      <c r="AY759" s="4">
        <v>1.2</v>
      </c>
      <c r="AZ759" s="4">
        <v>2.2999999999999998</v>
      </c>
      <c r="BA759" s="4">
        <v>11.154</v>
      </c>
      <c r="BB759" s="4">
        <v>450</v>
      </c>
      <c r="BC759" s="4">
        <v>40.35</v>
      </c>
      <c r="BD759" s="4">
        <v>0.32100000000000001</v>
      </c>
      <c r="BE759" s="4">
        <v>0</v>
      </c>
      <c r="BF759" s="4">
        <v>0</v>
      </c>
      <c r="BG759" s="4">
        <v>0</v>
      </c>
      <c r="BH759" s="4">
        <v>0</v>
      </c>
      <c r="BI759" s="4">
        <v>0</v>
      </c>
      <c r="BJ759" s="4">
        <v>0</v>
      </c>
      <c r="BK759" s="4">
        <v>0</v>
      </c>
      <c r="BL759" s="4">
        <v>0</v>
      </c>
      <c r="BM759" s="4">
        <v>0</v>
      </c>
      <c r="BN759" s="4">
        <v>0</v>
      </c>
      <c r="BO759" s="4">
        <v>0</v>
      </c>
      <c r="BQ759" s="4">
        <v>0</v>
      </c>
      <c r="BR759" s="4">
        <v>-7.0000000000000001E-3</v>
      </c>
      <c r="BS759" s="4">
        <v>-5</v>
      </c>
      <c r="BT759" s="4">
        <v>8.9999999999999993E-3</v>
      </c>
      <c r="BU759" s="4">
        <v>-0.17106299999999999</v>
      </c>
      <c r="BV759" s="4">
        <v>0.18179999999999999</v>
      </c>
    </row>
    <row r="760" spans="1:74" x14ac:dyDescent="0.25">
      <c r="A760" s="4">
        <v>42804</v>
      </c>
      <c r="B760" s="3">
        <v>0.63093994212962967</v>
      </c>
      <c r="C760" s="4">
        <v>0.02</v>
      </c>
      <c r="D760" s="4">
        <v>3.0000000000000001E-3</v>
      </c>
      <c r="E760" s="4">
        <v>30</v>
      </c>
      <c r="F760" s="4">
        <v>1.9</v>
      </c>
      <c r="G760" s="4">
        <v>6.7</v>
      </c>
      <c r="H760" s="4">
        <v>0.5</v>
      </c>
      <c r="J760" s="4">
        <v>19.78</v>
      </c>
      <c r="K760" s="4">
        <v>1</v>
      </c>
      <c r="L760" s="4">
        <v>0.02</v>
      </c>
      <c r="M760" s="4">
        <v>3.0000000000000001E-3</v>
      </c>
      <c r="N760" s="4">
        <v>1.883</v>
      </c>
      <c r="O760" s="4">
        <v>6.7</v>
      </c>
      <c r="P760" s="4">
        <v>8.6</v>
      </c>
      <c r="Q760" s="4">
        <v>1.4634</v>
      </c>
      <c r="R760" s="4">
        <v>5.2068000000000003</v>
      </c>
      <c r="S760" s="4">
        <v>6.7</v>
      </c>
      <c r="T760" s="4">
        <v>0.46179999999999999</v>
      </c>
      <c r="W760" s="4">
        <v>0</v>
      </c>
      <c r="X760" s="4">
        <v>19.775099999999998</v>
      </c>
      <c r="Y760" s="4">
        <v>13.6</v>
      </c>
      <c r="Z760" s="4">
        <v>849</v>
      </c>
      <c r="AA760" s="4">
        <v>865</v>
      </c>
      <c r="AB760" s="4">
        <v>838</v>
      </c>
      <c r="AC760" s="4">
        <v>88</v>
      </c>
      <c r="AD760" s="4">
        <v>13.99</v>
      </c>
      <c r="AE760" s="4">
        <v>0.32</v>
      </c>
      <c r="AF760" s="4">
        <v>992</v>
      </c>
      <c r="AG760" s="4">
        <v>-7</v>
      </c>
      <c r="AH760" s="4">
        <v>8</v>
      </c>
      <c r="AI760" s="4">
        <v>27</v>
      </c>
      <c r="AJ760" s="4">
        <v>136</v>
      </c>
      <c r="AK760" s="4">
        <v>132.69999999999999</v>
      </c>
      <c r="AL760" s="4">
        <v>4.5999999999999996</v>
      </c>
      <c r="AM760" s="4">
        <v>142</v>
      </c>
      <c r="AN760" s="4" t="s">
        <v>155</v>
      </c>
      <c r="AO760" s="4">
        <v>1</v>
      </c>
      <c r="AP760" s="4">
        <v>0.83923611111111107</v>
      </c>
      <c r="AQ760" s="4">
        <v>47.159328000000002</v>
      </c>
      <c r="AR760" s="4">
        <v>-88.489727000000002</v>
      </c>
      <c r="AS760" s="4">
        <v>312.5</v>
      </c>
      <c r="AT760" s="4">
        <v>0</v>
      </c>
      <c r="AU760" s="4">
        <v>12</v>
      </c>
      <c r="AV760" s="4">
        <v>9</v>
      </c>
      <c r="AW760" s="4" t="s">
        <v>454</v>
      </c>
      <c r="AX760" s="4">
        <v>1.5</v>
      </c>
      <c r="AY760" s="4">
        <v>1.2</v>
      </c>
      <c r="AZ760" s="4">
        <v>2.2999999999999998</v>
      </c>
      <c r="BA760" s="4">
        <v>11.154</v>
      </c>
      <c r="BB760" s="4">
        <v>450</v>
      </c>
      <c r="BC760" s="4">
        <v>40.35</v>
      </c>
      <c r="BD760" s="4">
        <v>0.32100000000000001</v>
      </c>
      <c r="BE760" s="4">
        <v>0</v>
      </c>
      <c r="BF760" s="4">
        <v>0</v>
      </c>
      <c r="BG760" s="4">
        <v>0</v>
      </c>
      <c r="BH760" s="4">
        <v>0</v>
      </c>
      <c r="BI760" s="4">
        <v>0</v>
      </c>
      <c r="BJ760" s="4">
        <v>0</v>
      </c>
      <c r="BK760" s="4">
        <v>0</v>
      </c>
      <c r="BL760" s="4">
        <v>0</v>
      </c>
      <c r="BM760" s="4">
        <v>0</v>
      </c>
      <c r="BN760" s="4">
        <v>0</v>
      </c>
      <c r="BO760" s="4">
        <v>0</v>
      </c>
      <c r="BQ760" s="4">
        <v>0</v>
      </c>
      <c r="BR760" s="4">
        <v>-7.2769999999999996E-3</v>
      </c>
      <c r="BS760" s="4">
        <v>-5</v>
      </c>
      <c r="BT760" s="4">
        <v>8.9999999999999993E-3</v>
      </c>
      <c r="BU760" s="4">
        <v>-0.17783199999999999</v>
      </c>
      <c r="BV760" s="4">
        <v>0.18179999999999999</v>
      </c>
    </row>
    <row r="761" spans="1:74" x14ac:dyDescent="0.25">
      <c r="A761" s="4">
        <v>42804</v>
      </c>
      <c r="B761" s="3">
        <v>0.63095151620370371</v>
      </c>
      <c r="C761" s="4">
        <v>0.02</v>
      </c>
      <c r="D761" s="4">
        <v>3.0000000000000001E-3</v>
      </c>
      <c r="E761" s="4">
        <v>30</v>
      </c>
      <c r="F761" s="4">
        <v>1.8</v>
      </c>
      <c r="G761" s="4">
        <v>6.6</v>
      </c>
      <c r="H761" s="4">
        <v>20</v>
      </c>
      <c r="J761" s="4">
        <v>19.8</v>
      </c>
      <c r="K761" s="4">
        <v>1</v>
      </c>
      <c r="L761" s="4">
        <v>0.02</v>
      </c>
      <c r="M761" s="4">
        <v>3.0000000000000001E-3</v>
      </c>
      <c r="N761" s="4">
        <v>1.8</v>
      </c>
      <c r="O761" s="4">
        <v>6.6</v>
      </c>
      <c r="P761" s="4">
        <v>8.4</v>
      </c>
      <c r="Q761" s="4">
        <v>1.3989</v>
      </c>
      <c r="R761" s="4">
        <v>5.1291000000000002</v>
      </c>
      <c r="S761" s="4">
        <v>6.5</v>
      </c>
      <c r="T761" s="4">
        <v>20</v>
      </c>
      <c r="W761" s="4">
        <v>0</v>
      </c>
      <c r="X761" s="4">
        <v>19.8</v>
      </c>
      <c r="Y761" s="4">
        <v>13.7</v>
      </c>
      <c r="Z761" s="4">
        <v>849</v>
      </c>
      <c r="AA761" s="4">
        <v>867</v>
      </c>
      <c r="AB761" s="4">
        <v>838</v>
      </c>
      <c r="AC761" s="4">
        <v>88</v>
      </c>
      <c r="AD761" s="4">
        <v>13.99</v>
      </c>
      <c r="AE761" s="4">
        <v>0.32</v>
      </c>
      <c r="AF761" s="4">
        <v>992</v>
      </c>
      <c r="AG761" s="4">
        <v>-7</v>
      </c>
      <c r="AH761" s="4">
        <v>8</v>
      </c>
      <c r="AI761" s="4">
        <v>27</v>
      </c>
      <c r="AJ761" s="4">
        <v>136</v>
      </c>
      <c r="AK761" s="4">
        <v>131.69999999999999</v>
      </c>
      <c r="AL761" s="4">
        <v>4.4000000000000004</v>
      </c>
      <c r="AM761" s="4">
        <v>142</v>
      </c>
      <c r="AN761" s="4" t="s">
        <v>155</v>
      </c>
      <c r="AO761" s="4">
        <v>1</v>
      </c>
      <c r="AP761" s="4">
        <v>0.83924768518518522</v>
      </c>
      <c r="AQ761" s="4">
        <v>47.159328000000002</v>
      </c>
      <c r="AR761" s="4">
        <v>-88.489727000000002</v>
      </c>
      <c r="AS761" s="4">
        <v>312.39999999999998</v>
      </c>
      <c r="AT761" s="4">
        <v>0</v>
      </c>
      <c r="AU761" s="4">
        <v>12</v>
      </c>
      <c r="AV761" s="4">
        <v>8</v>
      </c>
      <c r="AW761" s="4" t="s">
        <v>443</v>
      </c>
      <c r="AX761" s="4">
        <v>1.5</v>
      </c>
      <c r="AY761" s="4">
        <v>1.2707999999999999</v>
      </c>
      <c r="AZ761" s="4">
        <v>2.2999999999999998</v>
      </c>
      <c r="BA761" s="4">
        <v>11.154</v>
      </c>
      <c r="BB761" s="4">
        <v>450</v>
      </c>
      <c r="BC761" s="4">
        <v>40.35</v>
      </c>
      <c r="BD761" s="4">
        <v>0.32100000000000001</v>
      </c>
      <c r="BE761" s="4">
        <v>0</v>
      </c>
      <c r="BF761" s="4">
        <v>0</v>
      </c>
      <c r="BG761" s="4">
        <v>0</v>
      </c>
      <c r="BH761" s="4">
        <v>0</v>
      </c>
      <c r="BI761" s="4">
        <v>0</v>
      </c>
      <c r="BJ761" s="4">
        <v>0</v>
      </c>
      <c r="BK761" s="4">
        <v>0</v>
      </c>
      <c r="BL761" s="4">
        <v>0</v>
      </c>
      <c r="BM761" s="4">
        <v>0</v>
      </c>
      <c r="BN761" s="4">
        <v>0</v>
      </c>
      <c r="BO761" s="4">
        <v>0</v>
      </c>
      <c r="BQ761" s="4">
        <v>0</v>
      </c>
      <c r="BR761" s="4">
        <v>-7.169E-3</v>
      </c>
      <c r="BS761" s="4">
        <v>-5</v>
      </c>
      <c r="BT761" s="4">
        <v>8.9999999999999993E-3</v>
      </c>
      <c r="BU761" s="4">
        <v>-0.17519299999999999</v>
      </c>
      <c r="BV761" s="4">
        <v>0.18179999999999999</v>
      </c>
    </row>
    <row r="762" spans="1:74" x14ac:dyDescent="0.25">
      <c r="A762" s="4">
        <v>42804</v>
      </c>
      <c r="B762" s="3">
        <v>0.63096309027777775</v>
      </c>
      <c r="C762" s="4">
        <v>0.02</v>
      </c>
      <c r="D762" s="4">
        <v>3.0000000000000001E-3</v>
      </c>
      <c r="E762" s="4">
        <v>30</v>
      </c>
      <c r="F762" s="4">
        <v>1.7</v>
      </c>
      <c r="G762" s="4">
        <v>6.6</v>
      </c>
      <c r="H762" s="4">
        <v>13.2</v>
      </c>
      <c r="J762" s="4">
        <v>19.8</v>
      </c>
      <c r="K762" s="4">
        <v>1</v>
      </c>
      <c r="L762" s="4">
        <v>0.02</v>
      </c>
      <c r="M762" s="4">
        <v>3.0000000000000001E-3</v>
      </c>
      <c r="N762" s="4">
        <v>1.7</v>
      </c>
      <c r="O762" s="4">
        <v>6.6</v>
      </c>
      <c r="P762" s="4">
        <v>8.3000000000000007</v>
      </c>
      <c r="Q762" s="4">
        <v>1.3210999999999999</v>
      </c>
      <c r="R762" s="4">
        <v>5.1291000000000002</v>
      </c>
      <c r="S762" s="4">
        <v>6.5</v>
      </c>
      <c r="T762" s="4">
        <v>13.181800000000001</v>
      </c>
      <c r="W762" s="4">
        <v>0</v>
      </c>
      <c r="X762" s="4">
        <v>19.8</v>
      </c>
      <c r="Y762" s="4">
        <v>13.8</v>
      </c>
      <c r="Z762" s="4">
        <v>848</v>
      </c>
      <c r="AA762" s="4">
        <v>866</v>
      </c>
      <c r="AB762" s="4">
        <v>838</v>
      </c>
      <c r="AC762" s="4">
        <v>88</v>
      </c>
      <c r="AD762" s="4">
        <v>13.99</v>
      </c>
      <c r="AE762" s="4">
        <v>0.32</v>
      </c>
      <c r="AF762" s="4">
        <v>992</v>
      </c>
      <c r="AG762" s="4">
        <v>-7</v>
      </c>
      <c r="AH762" s="4">
        <v>8</v>
      </c>
      <c r="AI762" s="4">
        <v>27</v>
      </c>
      <c r="AJ762" s="4">
        <v>136</v>
      </c>
      <c r="AK762" s="4">
        <v>131</v>
      </c>
      <c r="AL762" s="4">
        <v>4.4000000000000004</v>
      </c>
      <c r="AM762" s="4">
        <v>142</v>
      </c>
      <c r="AN762" s="4" t="s">
        <v>155</v>
      </c>
      <c r="AO762" s="4">
        <v>1</v>
      </c>
      <c r="AP762" s="4">
        <v>0.83925925925925926</v>
      </c>
      <c r="AQ762" s="4">
        <v>47.159328000000002</v>
      </c>
      <c r="AR762" s="4">
        <v>-88.489727000000002</v>
      </c>
      <c r="AS762" s="4">
        <v>312.3</v>
      </c>
      <c r="AT762" s="4">
        <v>0</v>
      </c>
      <c r="AU762" s="4">
        <v>12</v>
      </c>
      <c r="AV762" s="4">
        <v>8</v>
      </c>
      <c r="AW762" s="4" t="s">
        <v>443</v>
      </c>
      <c r="AX762" s="4">
        <v>1.3584000000000001</v>
      </c>
      <c r="AY762" s="4">
        <v>1.3</v>
      </c>
      <c r="AZ762" s="4">
        <v>2.0876000000000001</v>
      </c>
      <c r="BA762" s="4">
        <v>11.154</v>
      </c>
      <c r="BB762" s="4">
        <v>450</v>
      </c>
      <c r="BC762" s="4">
        <v>40.35</v>
      </c>
      <c r="BD762" s="4">
        <v>0.32100000000000001</v>
      </c>
      <c r="BE762" s="4">
        <v>0</v>
      </c>
      <c r="BF762" s="4">
        <v>0</v>
      </c>
      <c r="BG762" s="4">
        <v>0</v>
      </c>
      <c r="BH762" s="4">
        <v>0</v>
      </c>
      <c r="BI762" s="4">
        <v>0</v>
      </c>
      <c r="BJ762" s="4">
        <v>0</v>
      </c>
      <c r="BK762" s="4">
        <v>0</v>
      </c>
      <c r="BL762" s="4">
        <v>0</v>
      </c>
      <c r="BM762" s="4">
        <v>0</v>
      </c>
      <c r="BN762" s="4">
        <v>0</v>
      </c>
      <c r="BO762" s="4">
        <v>0</v>
      </c>
      <c r="BQ762" s="4">
        <v>0</v>
      </c>
      <c r="BR762" s="4">
        <v>-5.0000000000000001E-3</v>
      </c>
      <c r="BS762" s="4">
        <v>-5</v>
      </c>
      <c r="BT762" s="4">
        <v>8.9999999999999993E-3</v>
      </c>
      <c r="BU762" s="4">
        <v>-0.122188</v>
      </c>
      <c r="BV762" s="4">
        <v>0.18179999999999999</v>
      </c>
    </row>
    <row r="763" spans="1:74" x14ac:dyDescent="0.25">
      <c r="A763" s="4">
        <v>42804</v>
      </c>
      <c r="B763" s="3">
        <v>0.63097466435185179</v>
      </c>
      <c r="C763" s="4">
        <v>0.02</v>
      </c>
      <c r="D763" s="4">
        <v>3.0000000000000001E-3</v>
      </c>
      <c r="E763" s="4">
        <v>30</v>
      </c>
      <c r="F763" s="4">
        <v>1.7</v>
      </c>
      <c r="G763" s="4">
        <v>6.6</v>
      </c>
      <c r="H763" s="4">
        <v>0.4</v>
      </c>
      <c r="J763" s="4">
        <v>19.899999999999999</v>
      </c>
      <c r="K763" s="4">
        <v>1</v>
      </c>
      <c r="L763" s="4">
        <v>0.02</v>
      </c>
      <c r="M763" s="4">
        <v>3.0000000000000001E-3</v>
      </c>
      <c r="N763" s="4">
        <v>1.7</v>
      </c>
      <c r="O763" s="4">
        <v>6.6</v>
      </c>
      <c r="P763" s="4">
        <v>8.3000000000000007</v>
      </c>
      <c r="Q763" s="4">
        <v>1.3209</v>
      </c>
      <c r="R763" s="4">
        <v>5.1283000000000003</v>
      </c>
      <c r="S763" s="4">
        <v>6.4</v>
      </c>
      <c r="T763" s="4">
        <v>0.3589</v>
      </c>
      <c r="W763" s="4">
        <v>0</v>
      </c>
      <c r="X763" s="4">
        <v>19.899999999999999</v>
      </c>
      <c r="Y763" s="4">
        <v>13.7</v>
      </c>
      <c r="Z763" s="4">
        <v>849</v>
      </c>
      <c r="AA763" s="4">
        <v>867</v>
      </c>
      <c r="AB763" s="4">
        <v>838</v>
      </c>
      <c r="AC763" s="4">
        <v>87.7</v>
      </c>
      <c r="AD763" s="4">
        <v>13.94</v>
      </c>
      <c r="AE763" s="4">
        <v>0.32</v>
      </c>
      <c r="AF763" s="4">
        <v>992</v>
      </c>
      <c r="AG763" s="4">
        <v>-7</v>
      </c>
      <c r="AH763" s="4">
        <v>8</v>
      </c>
      <c r="AI763" s="4">
        <v>27</v>
      </c>
      <c r="AJ763" s="4">
        <v>136</v>
      </c>
      <c r="AK763" s="4">
        <v>131</v>
      </c>
      <c r="AL763" s="4">
        <v>4.5999999999999996</v>
      </c>
      <c r="AM763" s="4">
        <v>142</v>
      </c>
      <c r="AN763" s="4" t="s">
        <v>155</v>
      </c>
      <c r="AO763" s="4">
        <v>1</v>
      </c>
      <c r="AP763" s="4">
        <v>0.8392708333333333</v>
      </c>
      <c r="AQ763" s="4">
        <v>47.159329</v>
      </c>
      <c r="AR763" s="4">
        <v>-88.489727000000002</v>
      </c>
      <c r="AS763" s="4">
        <v>312.2</v>
      </c>
      <c r="AT763" s="4">
        <v>0</v>
      </c>
      <c r="AU763" s="4">
        <v>12</v>
      </c>
      <c r="AV763" s="4">
        <v>8</v>
      </c>
      <c r="AW763" s="4" t="s">
        <v>443</v>
      </c>
      <c r="AX763" s="4">
        <v>1.3</v>
      </c>
      <c r="AY763" s="4">
        <v>1.3708</v>
      </c>
      <c r="AZ763" s="4">
        <v>2</v>
      </c>
      <c r="BA763" s="4">
        <v>11.154</v>
      </c>
      <c r="BB763" s="4">
        <v>450</v>
      </c>
      <c r="BC763" s="4">
        <v>40.35</v>
      </c>
      <c r="BD763" s="4">
        <v>0.32</v>
      </c>
      <c r="BE763" s="4">
        <v>0</v>
      </c>
      <c r="BF763" s="4">
        <v>0</v>
      </c>
      <c r="BG763" s="4">
        <v>0</v>
      </c>
      <c r="BH763" s="4">
        <v>0</v>
      </c>
      <c r="BI763" s="4">
        <v>0</v>
      </c>
      <c r="BJ763" s="4">
        <v>0</v>
      </c>
      <c r="BK763" s="4">
        <v>0</v>
      </c>
      <c r="BL763" s="4">
        <v>0</v>
      </c>
      <c r="BM763" s="4">
        <v>0</v>
      </c>
      <c r="BN763" s="4">
        <v>0</v>
      </c>
      <c r="BO763" s="4">
        <v>0</v>
      </c>
      <c r="BQ763" s="4">
        <v>0</v>
      </c>
      <c r="BR763" s="4">
        <v>-4.4460000000000003E-3</v>
      </c>
      <c r="BS763" s="4">
        <v>-5</v>
      </c>
      <c r="BT763" s="4">
        <v>8.9999999999999993E-3</v>
      </c>
      <c r="BU763" s="4">
        <v>-0.10865</v>
      </c>
      <c r="BV763" s="4">
        <v>0.18179999999999999</v>
      </c>
    </row>
    <row r="764" spans="1:74" x14ac:dyDescent="0.25">
      <c r="A764" s="4">
        <v>42804</v>
      </c>
      <c r="B764" s="3">
        <v>0.63098623842592594</v>
      </c>
      <c r="C764" s="4">
        <v>0.02</v>
      </c>
      <c r="D764" s="4">
        <v>3.0000000000000001E-3</v>
      </c>
      <c r="E764" s="4">
        <v>30</v>
      </c>
      <c r="F764" s="4">
        <v>1.7</v>
      </c>
      <c r="G764" s="4">
        <v>6.6</v>
      </c>
      <c r="H764" s="4">
        <v>19.7</v>
      </c>
      <c r="J764" s="4">
        <v>19.899999999999999</v>
      </c>
      <c r="K764" s="4">
        <v>1</v>
      </c>
      <c r="L764" s="4">
        <v>0.02</v>
      </c>
      <c r="M764" s="4">
        <v>3.0000000000000001E-3</v>
      </c>
      <c r="N764" s="4">
        <v>1.7</v>
      </c>
      <c r="O764" s="4">
        <v>6.6</v>
      </c>
      <c r="P764" s="4">
        <v>8.3000000000000007</v>
      </c>
      <c r="Q764" s="4">
        <v>1.3204</v>
      </c>
      <c r="R764" s="4">
        <v>5.1261000000000001</v>
      </c>
      <c r="S764" s="4">
        <v>6.4</v>
      </c>
      <c r="T764" s="4">
        <v>19.6815</v>
      </c>
      <c r="W764" s="4">
        <v>0</v>
      </c>
      <c r="X764" s="4">
        <v>19.899999999999999</v>
      </c>
      <c r="Y764" s="4">
        <v>13.7</v>
      </c>
      <c r="Z764" s="4">
        <v>849</v>
      </c>
      <c r="AA764" s="4">
        <v>866</v>
      </c>
      <c r="AB764" s="4">
        <v>838</v>
      </c>
      <c r="AC764" s="4">
        <v>87</v>
      </c>
      <c r="AD764" s="4">
        <v>13.83</v>
      </c>
      <c r="AE764" s="4">
        <v>0.32</v>
      </c>
      <c r="AF764" s="4">
        <v>992</v>
      </c>
      <c r="AG764" s="4">
        <v>-7</v>
      </c>
      <c r="AH764" s="4">
        <v>8</v>
      </c>
      <c r="AI764" s="4">
        <v>27</v>
      </c>
      <c r="AJ764" s="4">
        <v>136</v>
      </c>
      <c r="AK764" s="4">
        <v>131</v>
      </c>
      <c r="AL764" s="4">
        <v>4.7</v>
      </c>
      <c r="AM764" s="4">
        <v>142</v>
      </c>
      <c r="AN764" s="4" t="s">
        <v>155</v>
      </c>
      <c r="AO764" s="4">
        <v>1</v>
      </c>
      <c r="AP764" s="4">
        <v>0.83928240740740734</v>
      </c>
      <c r="AQ764" s="4">
        <v>47.159329999999997</v>
      </c>
      <c r="AR764" s="4">
        <v>-88.489727000000002</v>
      </c>
      <c r="AS764" s="4">
        <v>312.10000000000002</v>
      </c>
      <c r="AT764" s="4">
        <v>0</v>
      </c>
      <c r="AU764" s="4">
        <v>12</v>
      </c>
      <c r="AV764" s="4">
        <v>8</v>
      </c>
      <c r="AW764" s="4" t="s">
        <v>443</v>
      </c>
      <c r="AX764" s="4">
        <v>1.3</v>
      </c>
      <c r="AY764" s="4">
        <v>1.4</v>
      </c>
      <c r="AZ764" s="4">
        <v>2</v>
      </c>
      <c r="BA764" s="4">
        <v>11.154</v>
      </c>
      <c r="BB764" s="4">
        <v>450</v>
      </c>
      <c r="BC764" s="4">
        <v>40.35</v>
      </c>
      <c r="BD764" s="4">
        <v>0.318</v>
      </c>
      <c r="BE764" s="4">
        <v>0</v>
      </c>
      <c r="BF764" s="4">
        <v>0</v>
      </c>
      <c r="BG764" s="4">
        <v>0</v>
      </c>
      <c r="BH764" s="4">
        <v>0</v>
      </c>
      <c r="BI764" s="4">
        <v>0</v>
      </c>
      <c r="BJ764" s="4">
        <v>0</v>
      </c>
      <c r="BK764" s="4">
        <v>0</v>
      </c>
      <c r="BL764" s="4">
        <v>0</v>
      </c>
      <c r="BM764" s="4">
        <v>0</v>
      </c>
      <c r="BN764" s="4">
        <v>0</v>
      </c>
      <c r="BO764" s="4">
        <v>0</v>
      </c>
      <c r="BQ764" s="4">
        <v>0</v>
      </c>
      <c r="BR764" s="4">
        <v>-3.277E-3</v>
      </c>
      <c r="BS764" s="4">
        <v>-5</v>
      </c>
      <c r="BT764" s="4">
        <v>8.9999999999999993E-3</v>
      </c>
      <c r="BU764" s="4">
        <v>-8.0082E-2</v>
      </c>
      <c r="BV764" s="4">
        <v>0.18179999999999999</v>
      </c>
    </row>
    <row r="765" spans="1:74" x14ac:dyDescent="0.25">
      <c r="A765" s="4">
        <v>42804</v>
      </c>
      <c r="B765" s="3">
        <v>0.63099781249999998</v>
      </c>
      <c r="C765" s="4">
        <v>0.02</v>
      </c>
      <c r="D765" s="4">
        <v>3.0000000000000001E-3</v>
      </c>
      <c r="E765" s="4">
        <v>30</v>
      </c>
      <c r="F765" s="4">
        <v>1.6</v>
      </c>
      <c r="G765" s="4">
        <v>6.6</v>
      </c>
      <c r="H765" s="4">
        <v>0</v>
      </c>
      <c r="J765" s="4">
        <v>19.899999999999999</v>
      </c>
      <c r="K765" s="4">
        <v>1</v>
      </c>
      <c r="L765" s="4">
        <v>0.02</v>
      </c>
      <c r="M765" s="4">
        <v>3.0000000000000001E-3</v>
      </c>
      <c r="N765" s="4">
        <v>1.6</v>
      </c>
      <c r="O765" s="4">
        <v>6.6</v>
      </c>
      <c r="P765" s="4">
        <v>8.1999999999999993</v>
      </c>
      <c r="Q765" s="4">
        <v>1.2426999999999999</v>
      </c>
      <c r="R765" s="4">
        <v>5.1261000000000001</v>
      </c>
      <c r="S765" s="4">
        <v>6.4</v>
      </c>
      <c r="T765" s="4">
        <v>0</v>
      </c>
      <c r="W765" s="4">
        <v>0</v>
      </c>
      <c r="X765" s="4">
        <v>19.899999999999999</v>
      </c>
      <c r="Y765" s="4">
        <v>13.7</v>
      </c>
      <c r="Z765" s="4">
        <v>848</v>
      </c>
      <c r="AA765" s="4">
        <v>865</v>
      </c>
      <c r="AB765" s="4">
        <v>838</v>
      </c>
      <c r="AC765" s="4">
        <v>87</v>
      </c>
      <c r="AD765" s="4">
        <v>13.83</v>
      </c>
      <c r="AE765" s="4">
        <v>0.32</v>
      </c>
      <c r="AF765" s="4">
        <v>992</v>
      </c>
      <c r="AG765" s="4">
        <v>-7</v>
      </c>
      <c r="AH765" s="4">
        <v>8</v>
      </c>
      <c r="AI765" s="4">
        <v>27</v>
      </c>
      <c r="AJ765" s="4">
        <v>136</v>
      </c>
      <c r="AK765" s="4">
        <v>131.6</v>
      </c>
      <c r="AL765" s="4">
        <v>4.8</v>
      </c>
      <c r="AM765" s="4">
        <v>142</v>
      </c>
      <c r="AN765" s="4" t="s">
        <v>155</v>
      </c>
      <c r="AO765" s="4">
        <v>1</v>
      </c>
      <c r="AP765" s="4">
        <v>0.83929398148148149</v>
      </c>
      <c r="AQ765" s="4">
        <v>47.159329999999997</v>
      </c>
      <c r="AR765" s="4">
        <v>-88.489727000000002</v>
      </c>
      <c r="AS765" s="4">
        <v>312.10000000000002</v>
      </c>
      <c r="AT765" s="4">
        <v>0</v>
      </c>
      <c r="AU765" s="4">
        <v>12</v>
      </c>
      <c r="AV765" s="4">
        <v>8</v>
      </c>
      <c r="AW765" s="4" t="s">
        <v>443</v>
      </c>
      <c r="AX765" s="4">
        <v>1.3</v>
      </c>
      <c r="AY765" s="4">
        <v>1.4</v>
      </c>
      <c r="AZ765" s="4">
        <v>2</v>
      </c>
      <c r="BA765" s="4">
        <v>11.154</v>
      </c>
      <c r="BB765" s="4">
        <v>450</v>
      </c>
      <c r="BC765" s="4">
        <v>40.35</v>
      </c>
      <c r="BD765" s="4">
        <v>0.318</v>
      </c>
      <c r="BE765" s="4">
        <v>0</v>
      </c>
      <c r="BF765" s="4">
        <v>0</v>
      </c>
      <c r="BG765" s="4">
        <v>0</v>
      </c>
      <c r="BH765" s="4">
        <v>0</v>
      </c>
      <c r="BI765" s="4">
        <v>0</v>
      </c>
      <c r="BJ765" s="4">
        <v>0</v>
      </c>
      <c r="BK765" s="4">
        <v>0</v>
      </c>
      <c r="BL765" s="4">
        <v>0</v>
      </c>
      <c r="BM765" s="4">
        <v>0</v>
      </c>
      <c r="BN765" s="4">
        <v>0</v>
      </c>
      <c r="BO765" s="4">
        <v>0</v>
      </c>
      <c r="BQ765" s="4">
        <v>0</v>
      </c>
      <c r="BR765" s="4">
        <v>-4.8310000000000002E-3</v>
      </c>
      <c r="BS765" s="4">
        <v>-5</v>
      </c>
      <c r="BT765" s="4">
        <v>8.9999999999999993E-3</v>
      </c>
      <c r="BU765" s="4">
        <v>-0.118058</v>
      </c>
      <c r="BV765" s="4">
        <v>0.18179999999999999</v>
      </c>
    </row>
    <row r="766" spans="1:74" x14ac:dyDescent="0.25">
      <c r="A766" s="4">
        <v>42804</v>
      </c>
      <c r="B766" s="3">
        <v>0.63100938657407413</v>
      </c>
      <c r="C766" s="4">
        <v>0.02</v>
      </c>
      <c r="D766" s="4">
        <v>3.0000000000000001E-3</v>
      </c>
      <c r="E766" s="4">
        <v>30</v>
      </c>
      <c r="F766" s="4">
        <v>1.6</v>
      </c>
      <c r="G766" s="4">
        <v>6.6</v>
      </c>
      <c r="H766" s="4">
        <v>10.3</v>
      </c>
      <c r="J766" s="4">
        <v>20</v>
      </c>
      <c r="K766" s="4">
        <v>1</v>
      </c>
      <c r="L766" s="4">
        <v>0.02</v>
      </c>
      <c r="M766" s="4">
        <v>3.0000000000000001E-3</v>
      </c>
      <c r="N766" s="4">
        <v>1.6</v>
      </c>
      <c r="O766" s="4">
        <v>6.6</v>
      </c>
      <c r="P766" s="4">
        <v>8.1999999999999993</v>
      </c>
      <c r="Q766" s="4">
        <v>1.2426999999999999</v>
      </c>
      <c r="R766" s="4">
        <v>5.1261000000000001</v>
      </c>
      <c r="S766" s="4">
        <v>6.4</v>
      </c>
      <c r="T766" s="4">
        <v>10.284000000000001</v>
      </c>
      <c r="W766" s="4">
        <v>0</v>
      </c>
      <c r="X766" s="4">
        <v>20</v>
      </c>
      <c r="Y766" s="4">
        <v>13.7</v>
      </c>
      <c r="Z766" s="4">
        <v>849</v>
      </c>
      <c r="AA766" s="4">
        <v>865</v>
      </c>
      <c r="AB766" s="4">
        <v>839</v>
      </c>
      <c r="AC766" s="4">
        <v>87</v>
      </c>
      <c r="AD766" s="4">
        <v>13.83</v>
      </c>
      <c r="AE766" s="4">
        <v>0.32</v>
      </c>
      <c r="AF766" s="4">
        <v>992</v>
      </c>
      <c r="AG766" s="4">
        <v>-7</v>
      </c>
      <c r="AH766" s="4">
        <v>8</v>
      </c>
      <c r="AI766" s="4">
        <v>27</v>
      </c>
      <c r="AJ766" s="4">
        <v>136.30000000000001</v>
      </c>
      <c r="AK766" s="4">
        <v>133</v>
      </c>
      <c r="AL766" s="4">
        <v>4.8</v>
      </c>
      <c r="AM766" s="4">
        <v>142</v>
      </c>
      <c r="AN766" s="4" t="s">
        <v>155</v>
      </c>
      <c r="AO766" s="4">
        <v>1</v>
      </c>
      <c r="AP766" s="4">
        <v>0.83930555555555564</v>
      </c>
      <c r="AQ766" s="4">
        <v>47.159329999999997</v>
      </c>
      <c r="AR766" s="4">
        <v>-88.489727000000002</v>
      </c>
      <c r="AS766" s="4">
        <v>312.5</v>
      </c>
      <c r="AT766" s="4">
        <v>0</v>
      </c>
      <c r="AU766" s="4">
        <v>12</v>
      </c>
      <c r="AV766" s="4">
        <v>8</v>
      </c>
      <c r="AW766" s="4" t="s">
        <v>443</v>
      </c>
      <c r="AX766" s="4">
        <v>1.3</v>
      </c>
      <c r="AY766" s="4">
        <v>1.4</v>
      </c>
      <c r="AZ766" s="4">
        <v>2.0708000000000002</v>
      </c>
      <c r="BA766" s="4">
        <v>11.154</v>
      </c>
      <c r="BB766" s="4">
        <v>450</v>
      </c>
      <c r="BC766" s="4">
        <v>40.35</v>
      </c>
      <c r="BD766" s="4">
        <v>0.318</v>
      </c>
      <c r="BE766" s="4">
        <v>0</v>
      </c>
      <c r="BF766" s="4">
        <v>0</v>
      </c>
      <c r="BG766" s="4">
        <v>0</v>
      </c>
      <c r="BH766" s="4">
        <v>0</v>
      </c>
      <c r="BI766" s="4">
        <v>0</v>
      </c>
      <c r="BJ766" s="4">
        <v>0</v>
      </c>
      <c r="BK766" s="4">
        <v>0</v>
      </c>
      <c r="BL766" s="4">
        <v>0</v>
      </c>
      <c r="BM766" s="4">
        <v>0</v>
      </c>
      <c r="BN766" s="4">
        <v>0</v>
      </c>
      <c r="BO766" s="4">
        <v>0</v>
      </c>
      <c r="BQ766" s="4">
        <v>0</v>
      </c>
      <c r="BR766" s="4">
        <v>-6.169E-3</v>
      </c>
      <c r="BS766" s="4">
        <v>-5</v>
      </c>
      <c r="BT766" s="4">
        <v>8.9999999999999993E-3</v>
      </c>
      <c r="BU766" s="4">
        <v>-0.150755</v>
      </c>
      <c r="BV766" s="4">
        <v>0.18179999999999999</v>
      </c>
    </row>
    <row r="767" spans="1:74" x14ac:dyDescent="0.25">
      <c r="A767" s="4">
        <v>42804</v>
      </c>
      <c r="B767" s="3">
        <v>0.63102096064814817</v>
      </c>
      <c r="C767" s="4">
        <v>0.02</v>
      </c>
      <c r="D767" s="4">
        <v>3.0000000000000001E-3</v>
      </c>
      <c r="E767" s="4">
        <v>30</v>
      </c>
      <c r="F767" s="4">
        <v>1.6</v>
      </c>
      <c r="G767" s="4">
        <v>6.6</v>
      </c>
      <c r="H767" s="4">
        <v>10</v>
      </c>
      <c r="J767" s="4">
        <v>20</v>
      </c>
      <c r="K767" s="4">
        <v>1</v>
      </c>
      <c r="L767" s="4">
        <v>0.02</v>
      </c>
      <c r="M767" s="4">
        <v>3.0000000000000001E-3</v>
      </c>
      <c r="N767" s="4">
        <v>1.5824</v>
      </c>
      <c r="O767" s="4">
        <v>6.6</v>
      </c>
      <c r="P767" s="4">
        <v>8.1999999999999993</v>
      </c>
      <c r="Q767" s="4">
        <v>1.2290000000000001</v>
      </c>
      <c r="R767" s="4">
        <v>5.1261000000000001</v>
      </c>
      <c r="S767" s="4">
        <v>6.4</v>
      </c>
      <c r="T767" s="4">
        <v>10</v>
      </c>
      <c r="W767" s="4">
        <v>0</v>
      </c>
      <c r="X767" s="4">
        <v>20</v>
      </c>
      <c r="Y767" s="4">
        <v>13.8</v>
      </c>
      <c r="Z767" s="4">
        <v>848</v>
      </c>
      <c r="AA767" s="4">
        <v>864</v>
      </c>
      <c r="AB767" s="4">
        <v>838</v>
      </c>
      <c r="AC767" s="4">
        <v>87</v>
      </c>
      <c r="AD767" s="4">
        <v>13.83</v>
      </c>
      <c r="AE767" s="4">
        <v>0.32</v>
      </c>
      <c r="AF767" s="4">
        <v>992</v>
      </c>
      <c r="AG767" s="4">
        <v>-7</v>
      </c>
      <c r="AH767" s="4">
        <v>8</v>
      </c>
      <c r="AI767" s="4">
        <v>27</v>
      </c>
      <c r="AJ767" s="4">
        <v>137</v>
      </c>
      <c r="AK767" s="4">
        <v>133.30000000000001</v>
      </c>
      <c r="AL767" s="4">
        <v>5</v>
      </c>
      <c r="AM767" s="4">
        <v>142</v>
      </c>
      <c r="AN767" s="4" t="s">
        <v>155</v>
      </c>
      <c r="AO767" s="4">
        <v>1</v>
      </c>
      <c r="AP767" s="4">
        <v>0.83931712962962957</v>
      </c>
      <c r="AQ767" s="4">
        <v>47.159331000000002</v>
      </c>
      <c r="AR767" s="4">
        <v>-88.489727000000002</v>
      </c>
      <c r="AS767" s="4">
        <v>312.8</v>
      </c>
      <c r="AT767" s="4">
        <v>0</v>
      </c>
      <c r="AU767" s="4">
        <v>12</v>
      </c>
      <c r="AV767" s="4">
        <v>8</v>
      </c>
      <c r="AW767" s="4" t="s">
        <v>462</v>
      </c>
      <c r="AX767" s="4">
        <v>1.3</v>
      </c>
      <c r="AY767" s="4">
        <v>1.470729</v>
      </c>
      <c r="AZ767" s="4">
        <v>2.1</v>
      </c>
      <c r="BA767" s="4">
        <v>11.154</v>
      </c>
      <c r="BB767" s="4">
        <v>450</v>
      </c>
      <c r="BC767" s="4">
        <v>40.35</v>
      </c>
      <c r="BD767" s="4">
        <v>0.318</v>
      </c>
      <c r="BE767" s="4">
        <v>0</v>
      </c>
      <c r="BF767" s="4">
        <v>0</v>
      </c>
      <c r="BG767" s="4">
        <v>0</v>
      </c>
      <c r="BH767" s="4">
        <v>0</v>
      </c>
      <c r="BI767" s="4">
        <v>0</v>
      </c>
      <c r="BJ767" s="4">
        <v>0</v>
      </c>
      <c r="BK767" s="4">
        <v>0</v>
      </c>
      <c r="BL767" s="4">
        <v>0</v>
      </c>
      <c r="BM767" s="4">
        <v>0</v>
      </c>
      <c r="BN767" s="4">
        <v>0</v>
      </c>
      <c r="BO767" s="4">
        <v>0</v>
      </c>
      <c r="BQ767" s="4">
        <v>0</v>
      </c>
      <c r="BR767" s="4">
        <v>-4.8310000000000002E-3</v>
      </c>
      <c r="BS767" s="4">
        <v>-5</v>
      </c>
      <c r="BT767" s="4">
        <v>8.9999999999999993E-3</v>
      </c>
      <c r="BU767" s="4">
        <v>-0.118058</v>
      </c>
      <c r="BV767" s="4">
        <v>0.18179999999999999</v>
      </c>
    </row>
    <row r="768" spans="1:74" x14ac:dyDescent="0.25">
      <c r="A768" s="4">
        <v>42804</v>
      </c>
      <c r="B768" s="3">
        <v>0.6310325347222222</v>
      </c>
      <c r="C768" s="4">
        <v>0.02</v>
      </c>
      <c r="D768" s="4">
        <v>3.0000000000000001E-3</v>
      </c>
      <c r="E768" s="4">
        <v>30</v>
      </c>
      <c r="F768" s="4">
        <v>1.5</v>
      </c>
      <c r="G768" s="4">
        <v>6.6</v>
      </c>
      <c r="H768" s="4">
        <v>1</v>
      </c>
      <c r="J768" s="4">
        <v>20</v>
      </c>
      <c r="K768" s="4">
        <v>1</v>
      </c>
      <c r="L768" s="4">
        <v>0.02</v>
      </c>
      <c r="M768" s="4">
        <v>3.0000000000000001E-3</v>
      </c>
      <c r="N768" s="4">
        <v>1.5</v>
      </c>
      <c r="O768" s="4">
        <v>6.6</v>
      </c>
      <c r="P768" s="4">
        <v>8.1</v>
      </c>
      <c r="Q768" s="4">
        <v>1.165</v>
      </c>
      <c r="R768" s="4">
        <v>5.1261000000000001</v>
      </c>
      <c r="S768" s="4">
        <v>6.3</v>
      </c>
      <c r="T768" s="4">
        <v>1.0101</v>
      </c>
      <c r="W768" s="4">
        <v>0</v>
      </c>
      <c r="X768" s="4">
        <v>20</v>
      </c>
      <c r="Y768" s="4">
        <v>13.7</v>
      </c>
      <c r="Z768" s="4">
        <v>848</v>
      </c>
      <c r="AA768" s="4">
        <v>863</v>
      </c>
      <c r="AB768" s="4">
        <v>837</v>
      </c>
      <c r="AC768" s="4">
        <v>87</v>
      </c>
      <c r="AD768" s="4">
        <v>13.83</v>
      </c>
      <c r="AE768" s="4">
        <v>0.32</v>
      </c>
      <c r="AF768" s="4">
        <v>992</v>
      </c>
      <c r="AG768" s="4">
        <v>-7</v>
      </c>
      <c r="AH768" s="4">
        <v>8</v>
      </c>
      <c r="AI768" s="4">
        <v>27</v>
      </c>
      <c r="AJ768" s="4">
        <v>137</v>
      </c>
      <c r="AK768" s="4">
        <v>134.30000000000001</v>
      </c>
      <c r="AL768" s="4">
        <v>4.7</v>
      </c>
      <c r="AM768" s="4">
        <v>142</v>
      </c>
      <c r="AN768" s="4" t="s">
        <v>155</v>
      </c>
      <c r="AO768" s="4">
        <v>1</v>
      </c>
      <c r="AP768" s="4">
        <v>0.83932870370370372</v>
      </c>
      <c r="AQ768" s="4">
        <v>47.159331999999999</v>
      </c>
      <c r="AR768" s="4">
        <v>-88.489727000000002</v>
      </c>
      <c r="AS768" s="4">
        <v>313.2</v>
      </c>
      <c r="AT768" s="4">
        <v>0</v>
      </c>
      <c r="AU768" s="4">
        <v>12</v>
      </c>
      <c r="AV768" s="4">
        <v>8</v>
      </c>
      <c r="AW768" s="4" t="s">
        <v>462</v>
      </c>
      <c r="AX768" s="4">
        <v>1.3</v>
      </c>
      <c r="AY768" s="4">
        <v>1.5</v>
      </c>
      <c r="AZ768" s="4">
        <v>2.1707709999999998</v>
      </c>
      <c r="BA768" s="4">
        <v>11.154</v>
      </c>
      <c r="BB768" s="4">
        <v>450</v>
      </c>
      <c r="BC768" s="4">
        <v>40.35</v>
      </c>
      <c r="BD768" s="4">
        <v>0.318</v>
      </c>
      <c r="BE768" s="4">
        <v>0</v>
      </c>
      <c r="BF768" s="4">
        <v>0</v>
      </c>
      <c r="BG768" s="4">
        <v>0</v>
      </c>
      <c r="BH768" s="4">
        <v>0</v>
      </c>
      <c r="BI768" s="4">
        <v>0</v>
      </c>
      <c r="BJ768" s="4">
        <v>0</v>
      </c>
      <c r="BK768" s="4">
        <v>0</v>
      </c>
      <c r="BL768" s="4">
        <v>0</v>
      </c>
      <c r="BM768" s="4">
        <v>0</v>
      </c>
      <c r="BN768" s="4">
        <v>0</v>
      </c>
      <c r="BO768" s="4">
        <v>0</v>
      </c>
      <c r="BQ768" s="4">
        <v>0</v>
      </c>
      <c r="BR768" s="4">
        <v>-6.4460000000000003E-3</v>
      </c>
      <c r="BS768" s="4">
        <v>-5</v>
      </c>
      <c r="BT768" s="4">
        <v>8.9999999999999993E-3</v>
      </c>
      <c r="BU768" s="4">
        <v>-0.157525</v>
      </c>
      <c r="BV768" s="4">
        <v>0.18179999999999999</v>
      </c>
    </row>
    <row r="769" spans="1:74" x14ac:dyDescent="0.25">
      <c r="A769" s="4">
        <v>42804</v>
      </c>
      <c r="B769" s="3">
        <v>0.63104410879629624</v>
      </c>
      <c r="C769" s="4">
        <v>0.02</v>
      </c>
      <c r="D769" s="4">
        <v>3.0000000000000001E-3</v>
      </c>
      <c r="E769" s="4">
        <v>30</v>
      </c>
      <c r="F769" s="4">
        <v>1.5</v>
      </c>
      <c r="G769" s="4">
        <v>6.6</v>
      </c>
      <c r="H769" s="4">
        <v>39.6</v>
      </c>
      <c r="J769" s="4">
        <v>20.100000000000001</v>
      </c>
      <c r="K769" s="4">
        <v>1</v>
      </c>
      <c r="L769" s="4">
        <v>0.02</v>
      </c>
      <c r="M769" s="4">
        <v>3.0000000000000001E-3</v>
      </c>
      <c r="N769" s="4">
        <v>1.5</v>
      </c>
      <c r="O769" s="4">
        <v>6.6</v>
      </c>
      <c r="P769" s="4">
        <v>8.1</v>
      </c>
      <c r="Q769" s="4">
        <v>1.165</v>
      </c>
      <c r="R769" s="4">
        <v>5.1261000000000001</v>
      </c>
      <c r="S769" s="4">
        <v>6.3</v>
      </c>
      <c r="T769" s="4">
        <v>39.603299999999997</v>
      </c>
      <c r="W769" s="4">
        <v>0</v>
      </c>
      <c r="X769" s="4">
        <v>20.100000000000001</v>
      </c>
      <c r="Y769" s="4">
        <v>13.8</v>
      </c>
      <c r="Z769" s="4">
        <v>848</v>
      </c>
      <c r="AA769" s="4">
        <v>863</v>
      </c>
      <c r="AB769" s="4">
        <v>837</v>
      </c>
      <c r="AC769" s="4">
        <v>87</v>
      </c>
      <c r="AD769" s="4">
        <v>13.83</v>
      </c>
      <c r="AE769" s="4">
        <v>0.32</v>
      </c>
      <c r="AF769" s="4">
        <v>992</v>
      </c>
      <c r="AG769" s="4">
        <v>-7</v>
      </c>
      <c r="AH769" s="4">
        <v>8</v>
      </c>
      <c r="AI769" s="4">
        <v>27</v>
      </c>
      <c r="AJ769" s="4">
        <v>137</v>
      </c>
      <c r="AK769" s="4">
        <v>134.4</v>
      </c>
      <c r="AL769" s="4">
        <v>4.5999999999999996</v>
      </c>
      <c r="AM769" s="4">
        <v>142</v>
      </c>
      <c r="AN769" s="4" t="s">
        <v>155</v>
      </c>
      <c r="AO769" s="4">
        <v>1</v>
      </c>
      <c r="AP769" s="4">
        <v>0.83934027777777775</v>
      </c>
      <c r="AQ769" s="4">
        <v>47.159331999999999</v>
      </c>
      <c r="AR769" s="4">
        <v>-88.489727000000002</v>
      </c>
      <c r="AS769" s="4">
        <v>313.89999999999998</v>
      </c>
      <c r="AT769" s="4">
        <v>0</v>
      </c>
      <c r="AU769" s="4">
        <v>12</v>
      </c>
      <c r="AV769" s="4">
        <v>9</v>
      </c>
      <c r="AW769" s="4" t="s">
        <v>454</v>
      </c>
      <c r="AX769" s="4">
        <v>1.3</v>
      </c>
      <c r="AY769" s="4">
        <v>1.4292</v>
      </c>
      <c r="AZ769" s="4">
        <v>2.0583999999999998</v>
      </c>
      <c r="BA769" s="4">
        <v>11.154</v>
      </c>
      <c r="BB769" s="4">
        <v>450</v>
      </c>
      <c r="BC769" s="4">
        <v>40.35</v>
      </c>
      <c r="BD769" s="4">
        <v>0.318</v>
      </c>
      <c r="BE769" s="4">
        <v>0</v>
      </c>
      <c r="BF769" s="4">
        <v>0</v>
      </c>
      <c r="BG769" s="4">
        <v>0</v>
      </c>
      <c r="BH769" s="4">
        <v>0</v>
      </c>
      <c r="BI769" s="4">
        <v>0</v>
      </c>
      <c r="BJ769" s="4">
        <v>0</v>
      </c>
      <c r="BK769" s="4">
        <v>0</v>
      </c>
      <c r="BL769" s="4">
        <v>0</v>
      </c>
      <c r="BM769" s="4">
        <v>0</v>
      </c>
      <c r="BN769" s="4">
        <v>0</v>
      </c>
      <c r="BO769" s="4">
        <v>0</v>
      </c>
      <c r="BQ769" s="4">
        <v>0</v>
      </c>
      <c r="BR769" s="4">
        <v>-5.0000000000000001E-3</v>
      </c>
      <c r="BS769" s="4">
        <v>-5</v>
      </c>
      <c r="BT769" s="4">
        <v>8.9999999999999993E-3</v>
      </c>
      <c r="BU769" s="4">
        <v>-0.122188</v>
      </c>
      <c r="BV769" s="4">
        <v>0.18179999999999999</v>
      </c>
    </row>
    <row r="770" spans="1:74" x14ac:dyDescent="0.25">
      <c r="A770" s="4">
        <v>42804</v>
      </c>
      <c r="B770" s="3">
        <v>0.63105568287037039</v>
      </c>
      <c r="C770" s="4">
        <v>0.02</v>
      </c>
      <c r="D770" s="4">
        <v>3.0000000000000001E-3</v>
      </c>
      <c r="E770" s="4">
        <v>30</v>
      </c>
      <c r="F770" s="4">
        <v>1.5</v>
      </c>
      <c r="G770" s="4">
        <v>6.6</v>
      </c>
      <c r="H770" s="4">
        <v>9.8000000000000007</v>
      </c>
      <c r="J770" s="4">
        <v>20.100000000000001</v>
      </c>
      <c r="K770" s="4">
        <v>1</v>
      </c>
      <c r="L770" s="4">
        <v>0.02</v>
      </c>
      <c r="M770" s="4">
        <v>3.0000000000000001E-3</v>
      </c>
      <c r="N770" s="4">
        <v>1.5</v>
      </c>
      <c r="O770" s="4">
        <v>6.5830000000000002</v>
      </c>
      <c r="P770" s="4">
        <v>8.1</v>
      </c>
      <c r="Q770" s="4">
        <v>1.165</v>
      </c>
      <c r="R770" s="4">
        <v>5.1128999999999998</v>
      </c>
      <c r="S770" s="4">
        <v>6.3</v>
      </c>
      <c r="T770" s="4">
        <v>9.7736999999999998</v>
      </c>
      <c r="W770" s="4">
        <v>0</v>
      </c>
      <c r="X770" s="4">
        <v>20.100000000000001</v>
      </c>
      <c r="Y770" s="4">
        <v>13.8</v>
      </c>
      <c r="Z770" s="4">
        <v>847</v>
      </c>
      <c r="AA770" s="4">
        <v>863</v>
      </c>
      <c r="AB770" s="4">
        <v>836</v>
      </c>
      <c r="AC770" s="4">
        <v>87</v>
      </c>
      <c r="AD770" s="4">
        <v>13.83</v>
      </c>
      <c r="AE770" s="4">
        <v>0.32</v>
      </c>
      <c r="AF770" s="4">
        <v>992</v>
      </c>
      <c r="AG770" s="4">
        <v>-7</v>
      </c>
      <c r="AH770" s="4">
        <v>8</v>
      </c>
      <c r="AI770" s="4">
        <v>27</v>
      </c>
      <c r="AJ770" s="4">
        <v>137</v>
      </c>
      <c r="AK770" s="4">
        <v>133.30000000000001</v>
      </c>
      <c r="AL770" s="4">
        <v>4.7</v>
      </c>
      <c r="AM770" s="4">
        <v>142</v>
      </c>
      <c r="AN770" s="4" t="s">
        <v>155</v>
      </c>
      <c r="AO770" s="4">
        <v>1</v>
      </c>
      <c r="AP770" s="4">
        <v>0.8393518518518519</v>
      </c>
      <c r="AQ770" s="4">
        <v>47.159331999999999</v>
      </c>
      <c r="AR770" s="4">
        <v>-88.489727000000002</v>
      </c>
      <c r="AS770" s="4">
        <v>314.3</v>
      </c>
      <c r="AT770" s="4">
        <v>0</v>
      </c>
      <c r="AU770" s="4">
        <v>12</v>
      </c>
      <c r="AV770" s="4">
        <v>9</v>
      </c>
      <c r="AW770" s="4" t="s">
        <v>454</v>
      </c>
      <c r="AX770" s="4">
        <v>1.3</v>
      </c>
      <c r="AY770" s="4">
        <v>1.4</v>
      </c>
      <c r="AZ770" s="4">
        <v>2</v>
      </c>
      <c r="BA770" s="4">
        <v>11.154</v>
      </c>
      <c r="BB770" s="4">
        <v>450</v>
      </c>
      <c r="BC770" s="4">
        <v>40.35</v>
      </c>
      <c r="BD770" s="4">
        <v>0.318</v>
      </c>
      <c r="BE770" s="4">
        <v>0</v>
      </c>
      <c r="BF770" s="4">
        <v>0</v>
      </c>
      <c r="BG770" s="4">
        <v>0</v>
      </c>
      <c r="BH770" s="4">
        <v>0</v>
      </c>
      <c r="BI770" s="4">
        <v>0</v>
      </c>
      <c r="BJ770" s="4">
        <v>0</v>
      </c>
      <c r="BK770" s="4">
        <v>0</v>
      </c>
      <c r="BL770" s="4">
        <v>0</v>
      </c>
      <c r="BM770" s="4">
        <v>0</v>
      </c>
      <c r="BN770" s="4">
        <v>0</v>
      </c>
      <c r="BO770" s="4">
        <v>0</v>
      </c>
      <c r="BQ770" s="4">
        <v>0</v>
      </c>
      <c r="BR770" s="4">
        <v>-5.5539999999999999E-3</v>
      </c>
      <c r="BS770" s="4">
        <v>-5</v>
      </c>
      <c r="BT770" s="4">
        <v>8.9999999999999993E-3</v>
      </c>
      <c r="BU770" s="4">
        <v>-0.13572600000000001</v>
      </c>
      <c r="BV770" s="4">
        <v>0.18179999999999999</v>
      </c>
    </row>
    <row r="771" spans="1:74" x14ac:dyDescent="0.25">
      <c r="A771" s="4">
        <v>42804</v>
      </c>
      <c r="B771" s="3">
        <v>0.63106725694444443</v>
      </c>
      <c r="C771" s="4">
        <v>0.02</v>
      </c>
      <c r="D771" s="4">
        <v>3.0000000000000001E-3</v>
      </c>
      <c r="E771" s="4">
        <v>30</v>
      </c>
      <c r="F771" s="4">
        <v>1.4</v>
      </c>
      <c r="G771" s="4">
        <v>6.5</v>
      </c>
      <c r="H771" s="4">
        <v>20</v>
      </c>
      <c r="J771" s="4">
        <v>20.100000000000001</v>
      </c>
      <c r="K771" s="4">
        <v>1</v>
      </c>
      <c r="L771" s="4">
        <v>0.02</v>
      </c>
      <c r="M771" s="4">
        <v>3.0000000000000001E-3</v>
      </c>
      <c r="N771" s="4">
        <v>1.3832</v>
      </c>
      <c r="O771" s="4">
        <v>6.5</v>
      </c>
      <c r="P771" s="4">
        <v>7.9</v>
      </c>
      <c r="Q771" s="4">
        <v>1.0743</v>
      </c>
      <c r="R771" s="4">
        <v>5.0484999999999998</v>
      </c>
      <c r="S771" s="4">
        <v>6.1</v>
      </c>
      <c r="T771" s="4">
        <v>20</v>
      </c>
      <c r="W771" s="4">
        <v>0</v>
      </c>
      <c r="X771" s="4">
        <v>20.100000000000001</v>
      </c>
      <c r="Y771" s="4">
        <v>13.7</v>
      </c>
      <c r="Z771" s="4">
        <v>848</v>
      </c>
      <c r="AA771" s="4">
        <v>864</v>
      </c>
      <c r="AB771" s="4">
        <v>837</v>
      </c>
      <c r="AC771" s="4">
        <v>87</v>
      </c>
      <c r="AD771" s="4">
        <v>13.83</v>
      </c>
      <c r="AE771" s="4">
        <v>0.32</v>
      </c>
      <c r="AF771" s="4">
        <v>992</v>
      </c>
      <c r="AG771" s="4">
        <v>-7</v>
      </c>
      <c r="AH771" s="4">
        <v>8</v>
      </c>
      <c r="AI771" s="4">
        <v>27</v>
      </c>
      <c r="AJ771" s="4">
        <v>137</v>
      </c>
      <c r="AK771" s="4">
        <v>133.69999999999999</v>
      </c>
      <c r="AL771" s="4">
        <v>4.7</v>
      </c>
      <c r="AM771" s="4">
        <v>142</v>
      </c>
      <c r="AN771" s="4" t="s">
        <v>155</v>
      </c>
      <c r="AO771" s="4">
        <v>1</v>
      </c>
      <c r="AP771" s="4">
        <v>0.83936342592592583</v>
      </c>
      <c r="AQ771" s="4">
        <v>47.159331999999999</v>
      </c>
      <c r="AR771" s="4">
        <v>-88.489727000000002</v>
      </c>
      <c r="AS771" s="4">
        <v>314.60000000000002</v>
      </c>
      <c r="AT771" s="4">
        <v>0</v>
      </c>
      <c r="AU771" s="4">
        <v>12</v>
      </c>
      <c r="AV771" s="4">
        <v>9</v>
      </c>
      <c r="AW771" s="4" t="s">
        <v>454</v>
      </c>
      <c r="AX771" s="4">
        <v>1.3</v>
      </c>
      <c r="AY771" s="4">
        <v>1.4</v>
      </c>
      <c r="AZ771" s="4">
        <v>2</v>
      </c>
      <c r="BA771" s="4">
        <v>11.154</v>
      </c>
      <c r="BB771" s="4">
        <v>450</v>
      </c>
      <c r="BC771" s="4">
        <v>40.35</v>
      </c>
      <c r="BD771" s="4">
        <v>0.318</v>
      </c>
      <c r="BE771" s="4">
        <v>0</v>
      </c>
      <c r="BF771" s="4">
        <v>0</v>
      </c>
      <c r="BG771" s="4">
        <v>0</v>
      </c>
      <c r="BH771" s="4">
        <v>0</v>
      </c>
      <c r="BI771" s="4">
        <v>0</v>
      </c>
      <c r="BJ771" s="4">
        <v>0</v>
      </c>
      <c r="BK771" s="4">
        <v>0</v>
      </c>
      <c r="BL771" s="4">
        <v>0</v>
      </c>
      <c r="BM771" s="4">
        <v>0</v>
      </c>
      <c r="BN771" s="4">
        <v>0</v>
      </c>
      <c r="BO771" s="4">
        <v>0</v>
      </c>
      <c r="BQ771" s="4">
        <v>0</v>
      </c>
      <c r="BR771" s="4">
        <v>-6.1700000000000001E-3</v>
      </c>
      <c r="BS771" s="4">
        <v>-5</v>
      </c>
      <c r="BT771" s="4">
        <v>8.9999999999999993E-3</v>
      </c>
      <c r="BU771" s="4">
        <v>-0.15077599999999999</v>
      </c>
      <c r="BV771" s="4">
        <v>0.18179999999999999</v>
      </c>
    </row>
    <row r="772" spans="1:74" x14ac:dyDescent="0.25">
      <c r="B772" s="3"/>
    </row>
    <row r="773" spans="1:74" x14ac:dyDescent="0.25">
      <c r="B773" s="3"/>
    </row>
    <row r="774" spans="1:74" x14ac:dyDescent="0.25">
      <c r="B774" s="3"/>
    </row>
    <row r="775" spans="1:74" x14ac:dyDescent="0.25">
      <c r="A775" s="4" t="s">
        <v>197</v>
      </c>
      <c r="B775" s="3"/>
    </row>
    <row r="776" spans="1:74" x14ac:dyDescent="0.25">
      <c r="A776" s="4" t="s">
        <v>198</v>
      </c>
      <c r="B776" s="3">
        <v>7.1239999999999997</v>
      </c>
    </row>
    <row r="777" spans="1:74" x14ac:dyDescent="0.25">
      <c r="A777" s="4" t="s">
        <v>199</v>
      </c>
      <c r="B777" s="3" t="s">
        <v>200</v>
      </c>
    </row>
    <row r="778" spans="1:74" x14ac:dyDescent="0.25">
      <c r="B778" s="3"/>
    </row>
    <row r="779" spans="1:74" x14ac:dyDescent="0.25">
      <c r="B779" s="3" t="s">
        <v>201</v>
      </c>
      <c r="C779" s="4" t="s">
        <v>202</v>
      </c>
    </row>
    <row r="780" spans="1:74" x14ac:dyDescent="0.25">
      <c r="B780" s="3" t="s">
        <v>203</v>
      </c>
    </row>
    <row r="781" spans="1:74" x14ac:dyDescent="0.25">
      <c r="B781" s="3" t="s">
        <v>204</v>
      </c>
    </row>
    <row r="782" spans="1:74" x14ac:dyDescent="0.25">
      <c r="A782" s="4" t="s">
        <v>205</v>
      </c>
      <c r="B782" s="3">
        <v>42804</v>
      </c>
    </row>
    <row r="783" spans="1:74" x14ac:dyDescent="0.25">
      <c r="A783" s="4" t="s">
        <v>206</v>
      </c>
      <c r="B783" s="3"/>
    </row>
    <row r="784" spans="1:74" x14ac:dyDescent="0.25">
      <c r="A784" s="4" t="s">
        <v>207</v>
      </c>
      <c r="B784" s="3" t="s">
        <v>208</v>
      </c>
    </row>
    <row r="785" spans="1:2" x14ac:dyDescent="0.25">
      <c r="A785" s="4" t="s">
        <v>209</v>
      </c>
      <c r="B785" s="3" t="s">
        <v>210</v>
      </c>
    </row>
    <row r="786" spans="1:2" x14ac:dyDescent="0.25">
      <c r="A786" s="4" t="s">
        <v>211</v>
      </c>
      <c r="B786" s="3" t="s">
        <v>212</v>
      </c>
    </row>
    <row r="787" spans="1:2" x14ac:dyDescent="0.25">
      <c r="A787" s="4" t="s">
        <v>213</v>
      </c>
      <c r="B787" s="3" t="s">
        <v>214</v>
      </c>
    </row>
    <row r="788" spans="1:2" x14ac:dyDescent="0.25">
      <c r="A788" s="4" t="s">
        <v>215</v>
      </c>
      <c r="B788" s="3"/>
    </row>
    <row r="789" spans="1:2" x14ac:dyDescent="0.25">
      <c r="A789" s="4" t="s">
        <v>207</v>
      </c>
      <c r="B789" s="3" t="s">
        <v>216</v>
      </c>
    </row>
    <row r="790" spans="1:2" x14ac:dyDescent="0.25">
      <c r="A790" s="4" t="s">
        <v>209</v>
      </c>
      <c r="B790" s="3" t="s">
        <v>217</v>
      </c>
    </row>
    <row r="791" spans="1:2" x14ac:dyDescent="0.25">
      <c r="A791" s="4" t="s">
        <v>211</v>
      </c>
      <c r="B791" s="3">
        <v>95</v>
      </c>
    </row>
    <row r="792" spans="1:2" x14ac:dyDescent="0.25">
      <c r="A792" s="4" t="s">
        <v>213</v>
      </c>
      <c r="B792" s="3">
        <v>6.907</v>
      </c>
    </row>
    <row r="793" spans="1:2" x14ac:dyDescent="0.25">
      <c r="A793" s="4" t="s">
        <v>218</v>
      </c>
      <c r="B793" s="3">
        <v>6</v>
      </c>
    </row>
    <row r="794" spans="1:2" x14ac:dyDescent="0.25">
      <c r="A794" s="4" t="s">
        <v>219</v>
      </c>
      <c r="B794" s="3">
        <v>15.7</v>
      </c>
    </row>
    <row r="795" spans="1:2" x14ac:dyDescent="0.25">
      <c r="A795" s="4" t="s">
        <v>220</v>
      </c>
      <c r="B795" s="3">
        <v>3030</v>
      </c>
    </row>
    <row r="796" spans="1:2" x14ac:dyDescent="0.25">
      <c r="A796" s="4" t="s">
        <v>215</v>
      </c>
      <c r="B796" s="3"/>
    </row>
    <row r="797" spans="1:2" x14ac:dyDescent="0.25">
      <c r="A797" s="4" t="s">
        <v>207</v>
      </c>
      <c r="B797" s="3" t="s">
        <v>221</v>
      </c>
    </row>
    <row r="798" spans="1:2" x14ac:dyDescent="0.25">
      <c r="A798" s="4" t="s">
        <v>209</v>
      </c>
      <c r="B798" s="3" t="s">
        <v>222</v>
      </c>
    </row>
    <row r="799" spans="1:2" x14ac:dyDescent="0.25">
      <c r="A799" s="4" t="s">
        <v>211</v>
      </c>
      <c r="B799" s="3">
        <v>185</v>
      </c>
    </row>
    <row r="800" spans="1:2" x14ac:dyDescent="0.25">
      <c r="A800" s="4" t="s">
        <v>213</v>
      </c>
      <c r="B800" s="3">
        <v>1.611</v>
      </c>
    </row>
    <row r="801" spans="1:2" x14ac:dyDescent="0.25">
      <c r="A801" s="4" t="s">
        <v>223</v>
      </c>
      <c r="B801" s="3">
        <v>2055</v>
      </c>
    </row>
    <row r="802" spans="1:2" x14ac:dyDescent="0.25">
      <c r="A802" s="4" t="s">
        <v>224</v>
      </c>
      <c r="B802" s="3">
        <v>246.2</v>
      </c>
    </row>
    <row r="803" spans="1:2" x14ac:dyDescent="0.25">
      <c r="A803" s="4" t="s">
        <v>215</v>
      </c>
      <c r="B803" s="3"/>
    </row>
    <row r="804" spans="1:2" x14ac:dyDescent="0.25">
      <c r="A804" s="4" t="s">
        <v>207</v>
      </c>
      <c r="B804" s="3" t="s">
        <v>225</v>
      </c>
    </row>
    <row r="805" spans="1:2" x14ac:dyDescent="0.25">
      <c r="A805" s="4" t="s">
        <v>209</v>
      </c>
      <c r="B805" s="3" t="s">
        <v>226</v>
      </c>
    </row>
    <row r="806" spans="1:2" x14ac:dyDescent="0.25">
      <c r="A806" s="4" t="s">
        <v>211</v>
      </c>
      <c r="B806" s="3">
        <v>208</v>
      </c>
    </row>
    <row r="807" spans="1:2" x14ac:dyDescent="0.25">
      <c r="A807" s="4" t="s">
        <v>227</v>
      </c>
      <c r="B807" s="3" t="s">
        <v>228</v>
      </c>
    </row>
    <row r="808" spans="1:2" x14ac:dyDescent="0.25">
      <c r="A808" s="4" t="s">
        <v>229</v>
      </c>
      <c r="B808" s="3" t="s">
        <v>230</v>
      </c>
    </row>
    <row r="809" spans="1:2" x14ac:dyDescent="0.25">
      <c r="A809" s="4" t="s">
        <v>231</v>
      </c>
      <c r="B809" s="3" t="s">
        <v>232</v>
      </c>
    </row>
    <row r="810" spans="1:2" x14ac:dyDescent="0.25">
      <c r="A810" s="4" t="s">
        <v>233</v>
      </c>
      <c r="B810" s="3" t="s">
        <v>234</v>
      </c>
    </row>
    <row r="811" spans="1:2" x14ac:dyDescent="0.25">
      <c r="A811" s="4" t="s">
        <v>215</v>
      </c>
      <c r="B811" s="3"/>
    </row>
    <row r="812" spans="1:2" x14ac:dyDescent="0.25">
      <c r="A812" s="4" t="s">
        <v>207</v>
      </c>
      <c r="B812" s="3" t="s">
        <v>235</v>
      </c>
    </row>
    <row r="813" spans="1:2" x14ac:dyDescent="0.25">
      <c r="A813" s="4" t="s">
        <v>209</v>
      </c>
      <c r="B813" s="3" t="s">
        <v>236</v>
      </c>
    </row>
    <row r="814" spans="1:2" x14ac:dyDescent="0.25">
      <c r="A814" s="4" t="s">
        <v>213</v>
      </c>
      <c r="B814" s="3">
        <v>2.9</v>
      </c>
    </row>
    <row r="815" spans="1:2" x14ac:dyDescent="0.25">
      <c r="A815" s="4" t="s">
        <v>215</v>
      </c>
      <c r="B815" s="3"/>
    </row>
    <row r="816" spans="1:2" x14ac:dyDescent="0.25">
      <c r="B816" s="3"/>
    </row>
    <row r="817" spans="1:3" x14ac:dyDescent="0.25">
      <c r="A817" s="4" t="s">
        <v>237</v>
      </c>
      <c r="B817" s="3"/>
    </row>
    <row r="818" spans="1:3" x14ac:dyDescent="0.25">
      <c r="A818" s="4" t="s">
        <v>238</v>
      </c>
      <c r="B818" s="3" t="s">
        <v>463</v>
      </c>
    </row>
    <row r="819" spans="1:3" x14ac:dyDescent="0.25">
      <c r="A819" s="4" t="s">
        <v>239</v>
      </c>
      <c r="B819" s="3">
        <v>0</v>
      </c>
    </row>
    <row r="820" spans="1:3" x14ac:dyDescent="0.25">
      <c r="A820" s="4" t="s">
        <v>240</v>
      </c>
      <c r="B820" s="3"/>
    </row>
    <row r="821" spans="1:3" x14ac:dyDescent="0.25">
      <c r="A821" s="4" t="s">
        <v>241</v>
      </c>
      <c r="B821" s="3"/>
    </row>
    <row r="822" spans="1:3" x14ac:dyDescent="0.25">
      <c r="A822" s="4" t="s">
        <v>242</v>
      </c>
      <c r="B822" s="3">
        <v>0.77200000000000002</v>
      </c>
    </row>
    <row r="823" spans="1:3" x14ac:dyDescent="0.25">
      <c r="A823" s="4" t="s">
        <v>243</v>
      </c>
      <c r="B823" s="3" t="s">
        <v>244</v>
      </c>
    </row>
    <row r="824" spans="1:3" x14ac:dyDescent="0.25">
      <c r="A824" s="4" t="s">
        <v>245</v>
      </c>
      <c r="B824" s="3">
        <v>2</v>
      </c>
    </row>
    <row r="825" spans="1:3" x14ac:dyDescent="0.25">
      <c r="A825" s="4" t="s">
        <v>246</v>
      </c>
      <c r="B825" s="3" t="s">
        <v>247</v>
      </c>
    </row>
    <row r="826" spans="1:3" x14ac:dyDescent="0.25">
      <c r="A826" s="4" t="s">
        <v>248</v>
      </c>
      <c r="B826" s="3" t="s">
        <v>249</v>
      </c>
      <c r="C826" s="4" t="s">
        <v>250</v>
      </c>
    </row>
    <row r="827" spans="1:3" x14ac:dyDescent="0.25">
      <c r="A827" s="4" t="s">
        <v>251</v>
      </c>
      <c r="B827" s="3">
        <v>4</v>
      </c>
    </row>
    <row r="828" spans="1:3" x14ac:dyDescent="0.25">
      <c r="A828" s="4" t="s">
        <v>252</v>
      </c>
      <c r="B828" s="3">
        <v>4</v>
      </c>
    </row>
    <row r="829" spans="1:3" x14ac:dyDescent="0.25">
      <c r="A829" s="4" t="s">
        <v>253</v>
      </c>
      <c r="B829" s="3">
        <v>3</v>
      </c>
    </row>
    <row r="830" spans="1:3" x14ac:dyDescent="0.25">
      <c r="A830" s="4" t="s">
        <v>254</v>
      </c>
      <c r="B830" s="3">
        <v>5</v>
      </c>
    </row>
    <row r="831" spans="1:3" x14ac:dyDescent="0.25">
      <c r="A831" s="4" t="s">
        <v>255</v>
      </c>
      <c r="B831" s="3">
        <v>1</v>
      </c>
    </row>
    <row r="832" spans="1:3" x14ac:dyDescent="0.25">
      <c r="A832" s="4" t="s">
        <v>256</v>
      </c>
      <c r="B832" s="3">
        <v>0</v>
      </c>
    </row>
    <row r="833" spans="1:3" x14ac:dyDescent="0.25">
      <c r="A833" s="4" t="s">
        <v>257</v>
      </c>
      <c r="B833" s="3" t="s">
        <v>247</v>
      </c>
    </row>
    <row r="834" spans="1:3" x14ac:dyDescent="0.25">
      <c r="A834" s="4" t="s">
        <v>258</v>
      </c>
      <c r="B834" s="3">
        <v>0</v>
      </c>
    </row>
    <row r="835" spans="1:3" x14ac:dyDescent="0.25">
      <c r="A835" s="4" t="s">
        <v>259</v>
      </c>
      <c r="B835" s="3" t="s">
        <v>247</v>
      </c>
      <c r="C835" s="3"/>
    </row>
    <row r="836" spans="1:3" x14ac:dyDescent="0.25">
      <c r="A836" s="4" t="s">
        <v>260</v>
      </c>
      <c r="B836" s="3">
        <v>0</v>
      </c>
    </row>
    <row r="837" spans="1:3" x14ac:dyDescent="0.25">
      <c r="A837" s="4" t="s">
        <v>261</v>
      </c>
      <c r="B837" s="3">
        <v>0</v>
      </c>
    </row>
    <row r="838" spans="1:3" x14ac:dyDescent="0.25">
      <c r="A838" s="4" t="s">
        <v>262</v>
      </c>
      <c r="B838" s="3">
        <v>0</v>
      </c>
    </row>
    <row r="839" spans="1:3" x14ac:dyDescent="0.25">
      <c r="A839" s="4" t="s">
        <v>263</v>
      </c>
      <c r="B839" s="3">
        <v>1</v>
      </c>
    </row>
    <row r="840" spans="1:3" x14ac:dyDescent="0.25">
      <c r="A840" s="4" t="s">
        <v>264</v>
      </c>
      <c r="B840" s="3">
        <v>0</v>
      </c>
    </row>
    <row r="841" spans="1:3" x14ac:dyDescent="0.25">
      <c r="A841" s="4" t="s">
        <v>265</v>
      </c>
      <c r="B841" s="3" t="s">
        <v>266</v>
      </c>
    </row>
    <row r="842" spans="1:3" x14ac:dyDescent="0.25">
      <c r="A842" s="4" t="s">
        <v>267</v>
      </c>
      <c r="B842" s="3" t="s">
        <v>268</v>
      </c>
    </row>
    <row r="843" spans="1:3" x14ac:dyDescent="0.25">
      <c r="A843" s="4" t="s">
        <v>269</v>
      </c>
      <c r="B843" s="3" t="s">
        <v>270</v>
      </c>
    </row>
    <row r="844" spans="1:3" x14ac:dyDescent="0.25">
      <c r="A844" s="4" t="s">
        <v>271</v>
      </c>
      <c r="B844" s="3">
        <v>0</v>
      </c>
    </row>
    <row r="845" spans="1:3" x14ac:dyDescent="0.25">
      <c r="A845" s="4" t="s">
        <v>272</v>
      </c>
      <c r="B845" s="3">
        <v>0.62218994212962964</v>
      </c>
    </row>
    <row r="846" spans="1:3" x14ac:dyDescent="0.25">
      <c r="A846" s="4" t="s">
        <v>273</v>
      </c>
      <c r="B846" s="3">
        <v>0.63106725694444443</v>
      </c>
    </row>
    <row r="847" spans="1:3" x14ac:dyDescent="0.25">
      <c r="A847" s="4" t="s">
        <v>274</v>
      </c>
      <c r="B847" s="3">
        <v>768</v>
      </c>
    </row>
    <row r="848" spans="1:3" x14ac:dyDescent="0.25">
      <c r="A848" s="4" t="s">
        <v>275</v>
      </c>
      <c r="B848" s="3">
        <v>589</v>
      </c>
    </row>
    <row r="849" spans="1:2" x14ac:dyDescent="0.25">
      <c r="A849" s="4" t="s">
        <v>276</v>
      </c>
      <c r="B849" s="3">
        <v>-7.0990000000000002</v>
      </c>
    </row>
    <row r="850" spans="1:2" x14ac:dyDescent="0.25">
      <c r="A850" s="4" t="s">
        <v>277</v>
      </c>
      <c r="B850" s="3">
        <v>991.34799999999996</v>
      </c>
    </row>
    <row r="851" spans="1:2" x14ac:dyDescent="0.25">
      <c r="A851" s="4" t="s">
        <v>278</v>
      </c>
      <c r="B851" s="3">
        <v>83.899000000000001</v>
      </c>
    </row>
    <row r="852" spans="1:2" x14ac:dyDescent="0.25">
      <c r="A852" s="4" t="s">
        <v>279</v>
      </c>
      <c r="B852" s="3">
        <v>13.237</v>
      </c>
    </row>
    <row r="853" spans="1:2" x14ac:dyDescent="0.25">
      <c r="A853" s="4" t="s">
        <v>280</v>
      </c>
      <c r="B853" s="3">
        <v>0.77500000000000002</v>
      </c>
    </row>
    <row r="854" spans="1:2" x14ac:dyDescent="0.25">
      <c r="B854" s="3"/>
    </row>
    <row r="855" spans="1:2" x14ac:dyDescent="0.25">
      <c r="A855" s="4" t="s">
        <v>281</v>
      </c>
      <c r="B855" s="3"/>
    </row>
    <row r="856" spans="1:2" x14ac:dyDescent="0.25">
      <c r="A856" s="4" t="s">
        <v>282</v>
      </c>
      <c r="B856" s="3"/>
    </row>
    <row r="857" spans="1:2" x14ac:dyDescent="0.25">
      <c r="A857" s="4" t="s">
        <v>283</v>
      </c>
      <c r="B857" s="3"/>
    </row>
    <row r="858" spans="1:2" x14ac:dyDescent="0.25">
      <c r="A858" s="4" t="s">
        <v>284</v>
      </c>
      <c r="B858" s="3"/>
    </row>
    <row r="859" spans="1:2" x14ac:dyDescent="0.25">
      <c r="A859" s="4" t="s">
        <v>285</v>
      </c>
      <c r="B859" s="3">
        <v>0</v>
      </c>
    </row>
    <row r="860" spans="1:2" x14ac:dyDescent="0.25">
      <c r="A860" s="4" t="s">
        <v>286</v>
      </c>
      <c r="B860" s="3">
        <v>0</v>
      </c>
    </row>
    <row r="861" spans="1:2" x14ac:dyDescent="0.25">
      <c r="A861" s="4" t="s">
        <v>287</v>
      </c>
      <c r="B861" s="3">
        <v>0</v>
      </c>
    </row>
    <row r="862" spans="1:2" x14ac:dyDescent="0.25">
      <c r="A862" s="4" t="s">
        <v>288</v>
      </c>
      <c r="B862" s="3">
        <v>0</v>
      </c>
    </row>
    <row r="863" spans="1:2" x14ac:dyDescent="0.25">
      <c r="A863" s="4" t="s">
        <v>289</v>
      </c>
      <c r="B863" s="3">
        <v>0</v>
      </c>
    </row>
    <row r="864" spans="1:2" x14ac:dyDescent="0.25">
      <c r="A864" s="4" t="s">
        <v>290</v>
      </c>
      <c r="B864" s="3">
        <v>0</v>
      </c>
    </row>
    <row r="865" spans="1:2" x14ac:dyDescent="0.25">
      <c r="A865" s="4" t="s">
        <v>291</v>
      </c>
      <c r="B865" s="3">
        <v>0</v>
      </c>
    </row>
    <row r="866" spans="1:2" x14ac:dyDescent="0.25">
      <c r="A866" s="4" t="s">
        <v>292</v>
      </c>
      <c r="B866" s="3">
        <v>0</v>
      </c>
    </row>
    <row r="867" spans="1:2" x14ac:dyDescent="0.25">
      <c r="B867" s="3"/>
    </row>
    <row r="868" spans="1:2" x14ac:dyDescent="0.25">
      <c r="B868" s="3"/>
    </row>
    <row r="869" spans="1:2" x14ac:dyDescent="0.25">
      <c r="A869" s="4" t="s">
        <v>293</v>
      </c>
      <c r="B869" s="3"/>
    </row>
    <row r="870" spans="1:2" x14ac:dyDescent="0.25">
      <c r="A870" s="4" t="s">
        <v>100</v>
      </c>
      <c r="B870" s="3"/>
    </row>
    <row r="871" spans="1:2" x14ac:dyDescent="0.25">
      <c r="A871" s="4" t="s">
        <v>104</v>
      </c>
      <c r="B871" s="3"/>
    </row>
    <row r="872" spans="1:2" x14ac:dyDescent="0.25">
      <c r="A872" s="4" t="s">
        <v>294</v>
      </c>
      <c r="B872" s="3" t="s">
        <v>117</v>
      </c>
    </row>
    <row r="873" spans="1:2" x14ac:dyDescent="0.25">
      <c r="A873" s="4" t="s">
        <v>295</v>
      </c>
      <c r="B873" s="3" t="s">
        <v>296</v>
      </c>
    </row>
    <row r="874" spans="1:2" x14ac:dyDescent="0.25">
      <c r="A874" s="4" t="s">
        <v>143</v>
      </c>
      <c r="B874" s="3" t="s">
        <v>297</v>
      </c>
    </row>
    <row r="875" spans="1:2" x14ac:dyDescent="0.25">
      <c r="A875" s="4" t="s">
        <v>144</v>
      </c>
      <c r="B875" s="3" t="s">
        <v>298</v>
      </c>
    </row>
    <row r="876" spans="1:2" x14ac:dyDescent="0.25">
      <c r="B876" s="3"/>
    </row>
    <row r="877" spans="1:2" x14ac:dyDescent="0.25">
      <c r="B877" s="3"/>
    </row>
    <row r="878" spans="1:2" x14ac:dyDescent="0.25">
      <c r="A878" s="4" t="s">
        <v>299</v>
      </c>
      <c r="B878" s="3"/>
    </row>
    <row r="879" spans="1:2" x14ac:dyDescent="0.25">
      <c r="A879" s="4" t="s">
        <v>300</v>
      </c>
      <c r="B879" s="3">
        <v>5.2809999999999997</v>
      </c>
    </row>
    <row r="880" spans="1:2" x14ac:dyDescent="0.25">
      <c r="A880" s="4" t="s">
        <v>301</v>
      </c>
      <c r="B880" s="3">
        <v>0</v>
      </c>
    </row>
    <row r="881" spans="1:2" x14ac:dyDescent="0.25">
      <c r="A881" s="4" t="s">
        <v>302</v>
      </c>
      <c r="B881" s="3">
        <v>0</v>
      </c>
    </row>
    <row r="882" spans="1:2" x14ac:dyDescent="0.25">
      <c r="A882" s="4" t="s">
        <v>303</v>
      </c>
      <c r="B882" s="3">
        <v>0</v>
      </c>
    </row>
    <row r="883" spans="1:2" x14ac:dyDescent="0.25">
      <c r="B883" s="3"/>
    </row>
    <row r="884" spans="1:2" x14ac:dyDescent="0.25">
      <c r="A884" s="4" t="s">
        <v>304</v>
      </c>
      <c r="B884" s="3"/>
    </row>
    <row r="885" spans="1:2" x14ac:dyDescent="0.25">
      <c r="A885" s="4" t="s">
        <v>305</v>
      </c>
      <c r="B885" s="3">
        <v>0</v>
      </c>
    </row>
    <row r="886" spans="1:2" x14ac:dyDescent="0.25">
      <c r="A886" s="4" t="s">
        <v>306</v>
      </c>
      <c r="B886" s="3">
        <v>0</v>
      </c>
    </row>
    <row r="887" spans="1:2" x14ac:dyDescent="0.25">
      <c r="A887" s="4" t="s">
        <v>307</v>
      </c>
      <c r="B887" s="3">
        <v>0</v>
      </c>
    </row>
    <row r="888" spans="1:2" x14ac:dyDescent="0.25">
      <c r="A888" s="4" t="s">
        <v>308</v>
      </c>
      <c r="B888" s="3">
        <v>0</v>
      </c>
    </row>
    <row r="889" spans="1:2" x14ac:dyDescent="0.25">
      <c r="A889" s="4" t="s">
        <v>309</v>
      </c>
      <c r="B889" s="3">
        <v>0</v>
      </c>
    </row>
    <row r="890" spans="1:2" x14ac:dyDescent="0.25">
      <c r="A890" s="4" t="s">
        <v>310</v>
      </c>
      <c r="B890" s="3">
        <v>0</v>
      </c>
    </row>
    <row r="891" spans="1:2" x14ac:dyDescent="0.25">
      <c r="A891" s="4" t="s">
        <v>311</v>
      </c>
      <c r="B891" s="3">
        <v>0</v>
      </c>
    </row>
    <row r="892" spans="1:2" x14ac:dyDescent="0.25">
      <c r="A892" s="4" t="s">
        <v>312</v>
      </c>
      <c r="B892" s="3">
        <v>0</v>
      </c>
    </row>
    <row r="893" spans="1:2" x14ac:dyDescent="0.25">
      <c r="B893" s="3"/>
    </row>
    <row r="894" spans="1:2" x14ac:dyDescent="0.25">
      <c r="A894" s="4" t="s">
        <v>313</v>
      </c>
      <c r="B894" s="3"/>
    </row>
    <row r="895" spans="1:2" x14ac:dyDescent="0.25">
      <c r="A895" s="4" t="s">
        <v>314</v>
      </c>
      <c r="B895" s="3">
        <v>0</v>
      </c>
    </row>
    <row r="896" spans="1:2" x14ac:dyDescent="0.25">
      <c r="A896" s="4" t="s">
        <v>315</v>
      </c>
      <c r="B896" s="3">
        <v>0</v>
      </c>
    </row>
    <row r="897" spans="1:2" x14ac:dyDescent="0.25">
      <c r="A897" s="4" t="s">
        <v>316</v>
      </c>
      <c r="B897" s="3">
        <v>0</v>
      </c>
    </row>
    <row r="898" spans="1:2" x14ac:dyDescent="0.25">
      <c r="A898" s="4" t="s">
        <v>317</v>
      </c>
      <c r="B898" s="3">
        <v>0</v>
      </c>
    </row>
    <row r="899" spans="1:2" x14ac:dyDescent="0.25">
      <c r="A899" s="4" t="s">
        <v>318</v>
      </c>
      <c r="B899" s="3">
        <v>0</v>
      </c>
    </row>
    <row r="900" spans="1:2" x14ac:dyDescent="0.25">
      <c r="A900" s="4" t="s">
        <v>319</v>
      </c>
      <c r="B900" s="3">
        <v>0</v>
      </c>
    </row>
    <row r="901" spans="1:2" x14ac:dyDescent="0.25">
      <c r="A901" s="4" t="s">
        <v>320</v>
      </c>
      <c r="B901" s="3">
        <v>0</v>
      </c>
    </row>
    <row r="902" spans="1:2" x14ac:dyDescent="0.25">
      <c r="A902" s="4" t="s">
        <v>321</v>
      </c>
      <c r="B902" s="3">
        <v>0</v>
      </c>
    </row>
    <row r="903" spans="1:2" x14ac:dyDescent="0.25">
      <c r="B903" s="3"/>
    </row>
    <row r="904" spans="1:2" x14ac:dyDescent="0.25">
      <c r="A904" s="4" t="s">
        <v>322</v>
      </c>
      <c r="B904" s="3"/>
    </row>
    <row r="905" spans="1:2" x14ac:dyDescent="0.25">
      <c r="A905" s="4" t="s">
        <v>323</v>
      </c>
      <c r="B905" s="3">
        <v>0</v>
      </c>
    </row>
    <row r="906" spans="1:2" x14ac:dyDescent="0.25">
      <c r="A906" s="4" t="s">
        <v>324</v>
      </c>
      <c r="B906" s="3">
        <v>0</v>
      </c>
    </row>
    <row r="907" spans="1:2" x14ac:dyDescent="0.25">
      <c r="A907" s="4" t="s">
        <v>325</v>
      </c>
      <c r="B907" s="3">
        <v>0</v>
      </c>
    </row>
    <row r="908" spans="1:2" x14ac:dyDescent="0.25">
      <c r="A908" s="4" t="s">
        <v>326</v>
      </c>
      <c r="B908" s="3">
        <v>0</v>
      </c>
    </row>
    <row r="909" spans="1:2" x14ac:dyDescent="0.25">
      <c r="A909" s="4" t="s">
        <v>327</v>
      </c>
      <c r="B909" s="3">
        <v>0</v>
      </c>
    </row>
    <row r="910" spans="1:2" x14ac:dyDescent="0.25">
      <c r="A910" s="4" t="s">
        <v>328</v>
      </c>
      <c r="B910" s="3">
        <v>0</v>
      </c>
    </row>
    <row r="911" spans="1:2" x14ac:dyDescent="0.25">
      <c r="A911" s="4" t="s">
        <v>329</v>
      </c>
      <c r="B911" s="3">
        <v>0</v>
      </c>
    </row>
    <row r="912" spans="1:2" x14ac:dyDescent="0.25">
      <c r="A912" s="4" t="s">
        <v>330</v>
      </c>
      <c r="B912" s="3">
        <v>0</v>
      </c>
    </row>
    <row r="913" spans="1:7" x14ac:dyDescent="0.25">
      <c r="A913" s="4" t="s">
        <v>331</v>
      </c>
      <c r="B913" s="3">
        <v>0</v>
      </c>
    </row>
    <row r="914" spans="1:7" x14ac:dyDescent="0.25">
      <c r="B914" s="3"/>
    </row>
    <row r="915" spans="1:7" x14ac:dyDescent="0.25">
      <c r="A915" s="4" t="s">
        <v>332</v>
      </c>
      <c r="B915" s="3" t="s">
        <v>333</v>
      </c>
    </row>
    <row r="916" spans="1:7" x14ac:dyDescent="0.25">
      <c r="A916" s="4" t="s">
        <v>334</v>
      </c>
      <c r="B916" s="3">
        <v>0.77200000000000002</v>
      </c>
      <c r="C916" s="4">
        <v>1</v>
      </c>
      <c r="D916" s="4">
        <v>2.38</v>
      </c>
      <c r="E916" s="4">
        <v>0.24</v>
      </c>
      <c r="F916" s="4">
        <v>0</v>
      </c>
      <c r="G916" s="4">
        <v>0</v>
      </c>
    </row>
    <row r="917" spans="1:7" x14ac:dyDescent="0.25">
      <c r="B917" s="3"/>
    </row>
    <row r="918" spans="1:7" x14ac:dyDescent="0.25">
      <c r="A918" s="4" t="s">
        <v>335</v>
      </c>
      <c r="B918" s="3"/>
    </row>
    <row r="919" spans="1:7" x14ac:dyDescent="0.25">
      <c r="A919" s="4" t="s">
        <v>336</v>
      </c>
      <c r="B919" s="3">
        <v>0</v>
      </c>
    </row>
    <row r="920" spans="1:7" x14ac:dyDescent="0.25">
      <c r="A920" s="4" t="s">
        <v>337</v>
      </c>
      <c r="B920" s="3">
        <v>0</v>
      </c>
    </row>
    <row r="921" spans="1:7" x14ac:dyDescent="0.25">
      <c r="A921" s="4" t="s">
        <v>338</v>
      </c>
      <c r="B921" s="3">
        <v>0</v>
      </c>
    </row>
    <row r="922" spans="1:7" x14ac:dyDescent="0.25">
      <c r="A922" s="4" t="s">
        <v>339</v>
      </c>
      <c r="B922" s="3">
        <v>0</v>
      </c>
    </row>
    <row r="923" spans="1:7" x14ac:dyDescent="0.25">
      <c r="A923" s="4" t="s">
        <v>340</v>
      </c>
      <c r="B923" s="3">
        <v>0</v>
      </c>
    </row>
    <row r="924" spans="1:7" x14ac:dyDescent="0.25">
      <c r="A924" s="4" t="s">
        <v>341</v>
      </c>
      <c r="B924" s="3">
        <v>0</v>
      </c>
    </row>
    <row r="925" spans="1:7" x14ac:dyDescent="0.25">
      <c r="A925" s="4" t="s">
        <v>342</v>
      </c>
      <c r="B925" s="3">
        <v>0</v>
      </c>
    </row>
    <row r="926" spans="1:7" x14ac:dyDescent="0.25">
      <c r="A926" s="4" t="s">
        <v>343</v>
      </c>
      <c r="B926" s="3">
        <v>0</v>
      </c>
    </row>
    <row r="927" spans="1:7" x14ac:dyDescent="0.25">
      <c r="A927" s="4" t="s">
        <v>344</v>
      </c>
      <c r="B927" s="3">
        <v>0</v>
      </c>
    </row>
    <row r="928" spans="1:7" x14ac:dyDescent="0.25">
      <c r="B928" s="3"/>
    </row>
    <row r="929" spans="1:2" x14ac:dyDescent="0.25">
      <c r="A929" s="4" t="s">
        <v>345</v>
      </c>
      <c r="B929" s="3"/>
    </row>
    <row r="930" spans="1:2" x14ac:dyDescent="0.25">
      <c r="A930" s="4" t="s">
        <v>464</v>
      </c>
      <c r="B930" s="3"/>
    </row>
    <row r="931" spans="1:2" x14ac:dyDescent="0.25">
      <c r="A931" s="4" t="s">
        <v>465</v>
      </c>
      <c r="B931" s="3"/>
    </row>
    <row r="932" spans="1:2" x14ac:dyDescent="0.25">
      <c r="A932" s="4" t="s">
        <v>466</v>
      </c>
      <c r="B932" s="3"/>
    </row>
    <row r="933" spans="1:2" x14ac:dyDescent="0.25">
      <c r="A933" s="4" t="s">
        <v>467</v>
      </c>
      <c r="B933" s="3"/>
    </row>
    <row r="934" spans="1:2" x14ac:dyDescent="0.25">
      <c r="A934" s="4" t="s">
        <v>468</v>
      </c>
      <c r="B934" s="3"/>
    </row>
    <row r="935" spans="1:2" x14ac:dyDescent="0.25">
      <c r="B935" s="3"/>
    </row>
    <row r="936" spans="1:2" x14ac:dyDescent="0.25">
      <c r="B936" s="3"/>
    </row>
    <row r="937" spans="1:2" x14ac:dyDescent="0.25">
      <c r="A937" s="4" t="s">
        <v>346</v>
      </c>
      <c r="B937" s="3"/>
    </row>
    <row r="938" spans="1:2" x14ac:dyDescent="0.25">
      <c r="A938" s="4" t="s">
        <v>464</v>
      </c>
      <c r="B938" s="3"/>
    </row>
    <row r="939" spans="1:2" x14ac:dyDescent="0.25">
      <c r="A939" s="4" t="s">
        <v>469</v>
      </c>
      <c r="B939" s="3"/>
    </row>
    <row r="940" spans="1:2" x14ac:dyDescent="0.25">
      <c r="A940" s="4" t="s">
        <v>466</v>
      </c>
      <c r="B940" s="3"/>
    </row>
    <row r="941" spans="1:2" x14ac:dyDescent="0.25">
      <c r="A941" s="4" t="s">
        <v>467</v>
      </c>
      <c r="B941" s="3"/>
    </row>
    <row r="942" spans="1:2" x14ac:dyDescent="0.25">
      <c r="A942" s="4" t="s">
        <v>470</v>
      </c>
      <c r="B942" s="3"/>
    </row>
    <row r="943" spans="1:2" x14ac:dyDescent="0.25">
      <c r="B943" s="3"/>
    </row>
    <row r="944" spans="1:2" x14ac:dyDescent="0.25">
      <c r="B944" s="3"/>
    </row>
    <row r="945" spans="1:2" x14ac:dyDescent="0.25">
      <c r="A945" s="4" t="s">
        <v>347</v>
      </c>
      <c r="B945" s="3"/>
    </row>
    <row r="946" spans="1:2" x14ac:dyDescent="0.25">
      <c r="A946" s="4" t="s">
        <v>348</v>
      </c>
      <c r="B946" s="3">
        <v>1000</v>
      </c>
    </row>
    <row r="947" spans="1:2" x14ac:dyDescent="0.25">
      <c r="A947" s="4" t="s">
        <v>349</v>
      </c>
      <c r="B947" s="3">
        <v>21</v>
      </c>
    </row>
    <row r="948" spans="1:2" x14ac:dyDescent="0.25">
      <c r="A948" s="4" t="s">
        <v>350</v>
      </c>
      <c r="B948" s="3">
        <v>0.05</v>
      </c>
    </row>
    <row r="949" spans="1:2" x14ac:dyDescent="0.25">
      <c r="A949" s="4" t="s">
        <v>351</v>
      </c>
      <c r="B949" s="3">
        <v>10000</v>
      </c>
    </row>
    <row r="950" spans="1:2" x14ac:dyDescent="0.25">
      <c r="A950" s="4" t="s">
        <v>352</v>
      </c>
      <c r="B950" s="3">
        <v>0.5</v>
      </c>
    </row>
    <row r="951" spans="1:2" x14ac:dyDescent="0.25">
      <c r="A951" s="4" t="s">
        <v>353</v>
      </c>
      <c r="B951" s="3">
        <v>5.0000000000000001E-3</v>
      </c>
    </row>
    <row r="952" spans="1:2" x14ac:dyDescent="0.25">
      <c r="A952" s="4" t="s">
        <v>354</v>
      </c>
      <c r="B952" s="3">
        <v>4</v>
      </c>
    </row>
    <row r="953" spans="1:2" x14ac:dyDescent="0.25">
      <c r="B953" s="3"/>
    </row>
    <row r="954" spans="1:2" x14ac:dyDescent="0.25">
      <c r="A954" s="4" t="s">
        <v>355</v>
      </c>
      <c r="B954" s="3"/>
    </row>
    <row r="955" spans="1:2" x14ac:dyDescent="0.25">
      <c r="A955" s="4" t="s">
        <v>356</v>
      </c>
      <c r="B955" s="3">
        <v>0</v>
      </c>
    </row>
    <row r="956" spans="1:2" x14ac:dyDescent="0.25">
      <c r="A956" s="4" t="s">
        <v>357</v>
      </c>
      <c r="B956" s="3">
        <v>0</v>
      </c>
    </row>
    <row r="957" spans="1:2" x14ac:dyDescent="0.25">
      <c r="A957" s="4" t="s">
        <v>358</v>
      </c>
      <c r="B957" s="3">
        <v>1</v>
      </c>
    </row>
    <row r="958" spans="1:2" x14ac:dyDescent="0.25">
      <c r="A958" s="4" t="s">
        <v>359</v>
      </c>
      <c r="B958" s="3">
        <v>0</v>
      </c>
    </row>
    <row r="959" spans="1:2" x14ac:dyDescent="0.25">
      <c r="A959" s="4" t="s">
        <v>360</v>
      </c>
      <c r="B959" s="3">
        <v>0</v>
      </c>
    </row>
    <row r="960" spans="1:2" x14ac:dyDescent="0.25">
      <c r="A960" s="4" t="s">
        <v>361</v>
      </c>
      <c r="B960" s="3">
        <v>102</v>
      </c>
    </row>
    <row r="961" spans="1:15" x14ac:dyDescent="0.25">
      <c r="A961" s="4" t="s">
        <v>362</v>
      </c>
      <c r="B961" s="3">
        <v>768</v>
      </c>
    </row>
    <row r="962" spans="1:15" x14ac:dyDescent="0.25">
      <c r="A962" s="4" t="s">
        <v>363</v>
      </c>
      <c r="B962" s="3">
        <v>5</v>
      </c>
    </row>
    <row r="963" spans="1:15" x14ac:dyDescent="0.25">
      <c r="B963" s="3"/>
    </row>
    <row r="964" spans="1:15" x14ac:dyDescent="0.25">
      <c r="A964" s="4" t="s">
        <v>364</v>
      </c>
      <c r="B964" s="3"/>
    </row>
    <row r="965" spans="1:15" x14ac:dyDescent="0.25">
      <c r="B965" s="3" t="s">
        <v>365</v>
      </c>
      <c r="C965" s="4" t="s">
        <v>366</v>
      </c>
      <c r="D965" s="4" t="s">
        <v>163</v>
      </c>
      <c r="E965" s="4" t="s">
        <v>367</v>
      </c>
      <c r="F965" s="4" t="s">
        <v>368</v>
      </c>
      <c r="G965" s="4" t="s">
        <v>369</v>
      </c>
      <c r="H965" s="4" t="s">
        <v>370</v>
      </c>
      <c r="I965" s="4" t="s">
        <v>371</v>
      </c>
      <c r="J965" s="4" t="s">
        <v>372</v>
      </c>
      <c r="K965" s="4" t="s">
        <v>373</v>
      </c>
      <c r="L965" s="4" t="s">
        <v>374</v>
      </c>
      <c r="M965" s="4" t="s">
        <v>375</v>
      </c>
      <c r="N965" s="4" t="s">
        <v>376</v>
      </c>
      <c r="O965" s="4" t="s">
        <v>377</v>
      </c>
    </row>
    <row r="966" spans="1:15" x14ac:dyDescent="0.25">
      <c r="A966" s="4" t="s">
        <v>378</v>
      </c>
      <c r="B966" s="3" t="s">
        <v>143</v>
      </c>
      <c r="C966" s="4" t="s">
        <v>70</v>
      </c>
      <c r="D966" s="4" t="s">
        <v>162</v>
      </c>
      <c r="E966" s="4">
        <v>1</v>
      </c>
      <c r="F966" s="4">
        <v>0</v>
      </c>
      <c r="G966" s="4">
        <v>24.4375</v>
      </c>
    </row>
    <row r="967" spans="1:15" x14ac:dyDescent="0.25">
      <c r="A967" s="4" t="s">
        <v>379</v>
      </c>
      <c r="B967" s="3"/>
      <c r="E967" s="4">
        <v>-1</v>
      </c>
    </row>
    <row r="968" spans="1:15" x14ac:dyDescent="0.25">
      <c r="A968" s="4" t="s">
        <v>380</v>
      </c>
      <c r="B968" s="3" t="s">
        <v>144</v>
      </c>
      <c r="C968" s="4" t="s">
        <v>71</v>
      </c>
      <c r="D968" s="4" t="s">
        <v>154</v>
      </c>
      <c r="E968" s="4">
        <v>1</v>
      </c>
      <c r="F968" s="4">
        <v>0</v>
      </c>
      <c r="G968" s="4">
        <v>20.2</v>
      </c>
    </row>
    <row r="969" spans="1:15" x14ac:dyDescent="0.25">
      <c r="B969" s="3"/>
    </row>
    <row r="970" spans="1:15" x14ac:dyDescent="0.25">
      <c r="A970" s="4" t="s">
        <v>381</v>
      </c>
      <c r="B970" s="3"/>
    </row>
    <row r="971" spans="1:15" x14ac:dyDescent="0.25">
      <c r="A971" s="4" t="s">
        <v>382</v>
      </c>
      <c r="B971" s="3"/>
    </row>
    <row r="972" spans="1:15" x14ac:dyDescent="0.25">
      <c r="A972" s="4" t="s">
        <v>383</v>
      </c>
      <c r="B972" s="3">
        <v>1</v>
      </c>
    </row>
    <row r="973" spans="1:15" x14ac:dyDescent="0.25">
      <c r="A973" s="4" t="s">
        <v>384</v>
      </c>
      <c r="B973" s="3">
        <v>42804</v>
      </c>
    </row>
    <row r="974" spans="1:15" x14ac:dyDescent="0.25">
      <c r="A974" s="4" t="s">
        <v>39</v>
      </c>
      <c r="B974" s="3">
        <v>0.59976851851851853</v>
      </c>
    </row>
    <row r="975" spans="1:15" x14ac:dyDescent="0.25">
      <c r="A975" s="4" t="s">
        <v>385</v>
      </c>
      <c r="B975" s="3">
        <v>30</v>
      </c>
    </row>
    <row r="976" spans="1:15" x14ac:dyDescent="0.25">
      <c r="A976" s="4" t="s">
        <v>386</v>
      </c>
      <c r="B976" s="3" t="s">
        <v>387</v>
      </c>
    </row>
    <row r="977" spans="1:9" x14ac:dyDescent="0.25">
      <c r="B977" s="3"/>
    </row>
    <row r="978" spans="1:9" x14ac:dyDescent="0.25">
      <c r="A978" s="4" t="s">
        <v>388</v>
      </c>
      <c r="B978" s="3" t="s">
        <v>389</v>
      </c>
      <c r="C978" s="4" t="s">
        <v>390</v>
      </c>
      <c r="D978" s="4" t="s">
        <v>391</v>
      </c>
    </row>
    <row r="979" spans="1:9" x14ac:dyDescent="0.25">
      <c r="A979" s="4" t="s">
        <v>392</v>
      </c>
      <c r="B979" s="3">
        <v>-20</v>
      </c>
      <c r="C979" s="4">
        <v>-8.6666670000000003</v>
      </c>
      <c r="D979" s="4">
        <v>-11.333333</v>
      </c>
    </row>
    <row r="980" spans="1:9" x14ac:dyDescent="0.25">
      <c r="A980" s="4" t="s">
        <v>393</v>
      </c>
      <c r="B980" s="3">
        <v>0.01</v>
      </c>
      <c r="C980" s="4">
        <v>-1.2666999999999999E-2</v>
      </c>
      <c r="D980" s="4">
        <v>2.2667E-2</v>
      </c>
    </row>
    <row r="981" spans="1:9" x14ac:dyDescent="0.25">
      <c r="A981" s="4" t="s">
        <v>394</v>
      </c>
      <c r="B981" s="3">
        <v>2.3937499999999998</v>
      </c>
      <c r="C981" s="4">
        <v>-0.54</v>
      </c>
      <c r="D981" s="4">
        <v>2.9337499999999999</v>
      </c>
    </row>
    <row r="982" spans="1:9" x14ac:dyDescent="0.25">
      <c r="A982" s="4" t="s">
        <v>395</v>
      </c>
      <c r="B982" s="3">
        <v>30.55</v>
      </c>
      <c r="C982" s="4">
        <v>1.973333</v>
      </c>
      <c r="D982" s="4">
        <v>28.576667</v>
      </c>
    </row>
    <row r="983" spans="1:9" x14ac:dyDescent="0.25">
      <c r="A983" s="4" t="s">
        <v>396</v>
      </c>
      <c r="B983" s="3">
        <v>-14</v>
      </c>
      <c r="C983" s="4">
        <v>-3.8666670000000001</v>
      </c>
      <c r="D983" s="4">
        <v>-10.133333</v>
      </c>
    </row>
    <row r="984" spans="1:9" x14ac:dyDescent="0.25">
      <c r="B984" s="3"/>
    </row>
    <row r="985" spans="1:9" x14ac:dyDescent="0.25">
      <c r="A985" s="4" t="s">
        <v>397</v>
      </c>
      <c r="B985" s="3"/>
    </row>
    <row r="986" spans="1:9" x14ac:dyDescent="0.25">
      <c r="A986" s="4" t="s">
        <v>383</v>
      </c>
      <c r="B986" s="3">
        <v>1</v>
      </c>
    </row>
    <row r="987" spans="1:9" x14ac:dyDescent="0.25">
      <c r="A987" s="4" t="s">
        <v>384</v>
      </c>
      <c r="B987" s="3">
        <v>42804</v>
      </c>
    </row>
    <row r="988" spans="1:9" x14ac:dyDescent="0.25">
      <c r="A988" s="4" t="s">
        <v>39</v>
      </c>
      <c r="B988" s="3">
        <v>0.60244212962962962</v>
      </c>
    </row>
    <row r="989" spans="1:9" x14ac:dyDescent="0.25">
      <c r="A989" s="4" t="s">
        <v>385</v>
      </c>
      <c r="B989" s="3">
        <v>30</v>
      </c>
    </row>
    <row r="990" spans="1:9" x14ac:dyDescent="0.25">
      <c r="A990" s="4" t="s">
        <v>386</v>
      </c>
      <c r="B990" s="3" t="s">
        <v>397</v>
      </c>
    </row>
    <row r="991" spans="1:9" x14ac:dyDescent="0.25">
      <c r="A991" s="4" t="s">
        <v>156</v>
      </c>
      <c r="B991" s="3" t="s">
        <v>3</v>
      </c>
      <c r="C991" s="4" t="s">
        <v>2</v>
      </c>
      <c r="D991" s="4" t="s">
        <v>7</v>
      </c>
      <c r="E991" s="4" t="s">
        <v>175</v>
      </c>
      <c r="F991" s="4" t="s">
        <v>4</v>
      </c>
      <c r="G991" s="4" t="s">
        <v>5</v>
      </c>
      <c r="H991" s="4" t="s">
        <v>398</v>
      </c>
      <c r="I991" s="4" t="s">
        <v>6</v>
      </c>
    </row>
    <row r="992" spans="1:9" x14ac:dyDescent="0.25">
      <c r="A992" s="4" t="s">
        <v>399</v>
      </c>
      <c r="B992" s="3">
        <v>60000</v>
      </c>
      <c r="C992" s="4">
        <v>15.7</v>
      </c>
      <c r="D992" s="4">
        <v>20.9</v>
      </c>
      <c r="E992" s="4">
        <v>3030</v>
      </c>
      <c r="F992" s="4">
        <v>2055</v>
      </c>
      <c r="G992" s="4">
        <v>246.2</v>
      </c>
      <c r="H992" s="4">
        <v>0</v>
      </c>
      <c r="I992" s="4">
        <v>3030</v>
      </c>
    </row>
    <row r="993" spans="1:9" x14ac:dyDescent="0.25">
      <c r="B993" s="3"/>
    </row>
    <row r="994" spans="1:9" x14ac:dyDescent="0.25">
      <c r="A994" s="4" t="s">
        <v>388</v>
      </c>
      <c r="B994" s="3" t="s">
        <v>389</v>
      </c>
      <c r="C994" s="4" t="s">
        <v>390</v>
      </c>
      <c r="D994" s="4" t="s">
        <v>391</v>
      </c>
    </row>
    <row r="995" spans="1:9" x14ac:dyDescent="0.25">
      <c r="A995" s="4" t="s">
        <v>392</v>
      </c>
      <c r="B995" s="3">
        <v>60172.5</v>
      </c>
      <c r="C995" s="4">
        <v>60194</v>
      </c>
      <c r="D995" s="4">
        <v>-21.5</v>
      </c>
    </row>
    <row r="996" spans="1:9" x14ac:dyDescent="0.25">
      <c r="A996" s="4" t="s">
        <v>393</v>
      </c>
      <c r="B996" s="3">
        <v>15.696249999999999</v>
      </c>
      <c r="C996" s="4">
        <v>15.736667000000001</v>
      </c>
      <c r="D996" s="4">
        <v>-4.0417000000000002E-2</v>
      </c>
    </row>
    <row r="997" spans="1:9" x14ac:dyDescent="0.25">
      <c r="A997" s="4" t="s">
        <v>394</v>
      </c>
      <c r="B997" s="3">
        <v>2094.6937499999999</v>
      </c>
      <c r="C997" s="4">
        <v>2065.4466670000002</v>
      </c>
      <c r="D997" s="4">
        <v>29.247083</v>
      </c>
    </row>
    <row r="998" spans="1:9" x14ac:dyDescent="0.25">
      <c r="A998" s="4" t="s">
        <v>396</v>
      </c>
      <c r="B998" s="3">
        <v>3091.6750000000002</v>
      </c>
      <c r="C998" s="4">
        <v>3021.5955560000002</v>
      </c>
      <c r="D998" s="4">
        <v>70.079443999999995</v>
      </c>
    </row>
    <row r="999" spans="1:9" x14ac:dyDescent="0.25">
      <c r="B999" s="3"/>
    </row>
    <row r="1000" spans="1:9" x14ac:dyDescent="0.25">
      <c r="A1000" s="4" t="s">
        <v>397</v>
      </c>
      <c r="B1000" s="3"/>
    </row>
    <row r="1001" spans="1:9" x14ac:dyDescent="0.25">
      <c r="A1001" s="4" t="s">
        <v>383</v>
      </c>
      <c r="B1001" s="3">
        <v>1</v>
      </c>
    </row>
    <row r="1002" spans="1:9" x14ac:dyDescent="0.25">
      <c r="A1002" s="4" t="s">
        <v>384</v>
      </c>
      <c r="B1002" s="3">
        <v>42804</v>
      </c>
    </row>
    <row r="1003" spans="1:9" x14ac:dyDescent="0.25">
      <c r="A1003" s="4" t="s">
        <v>39</v>
      </c>
      <c r="B1003" s="3">
        <v>0.60435185185185192</v>
      </c>
    </row>
    <row r="1004" spans="1:9" x14ac:dyDescent="0.25">
      <c r="A1004" s="4" t="s">
        <v>385</v>
      </c>
      <c r="B1004" s="3">
        <v>30</v>
      </c>
    </row>
    <row r="1005" spans="1:9" x14ac:dyDescent="0.25">
      <c r="A1005" s="4" t="s">
        <v>386</v>
      </c>
      <c r="B1005" s="3" t="s">
        <v>387</v>
      </c>
    </row>
    <row r="1006" spans="1:9" x14ac:dyDescent="0.25">
      <c r="A1006" s="4" t="s">
        <v>156</v>
      </c>
      <c r="B1006" s="3" t="s">
        <v>3</v>
      </c>
      <c r="C1006" s="4" t="s">
        <v>2</v>
      </c>
      <c r="D1006" s="4" t="s">
        <v>7</v>
      </c>
      <c r="E1006" s="4" t="s">
        <v>175</v>
      </c>
      <c r="F1006" s="4" t="s">
        <v>4</v>
      </c>
      <c r="G1006" s="4" t="s">
        <v>5</v>
      </c>
      <c r="H1006" s="4" t="s">
        <v>398</v>
      </c>
      <c r="I1006" s="4" t="s">
        <v>6</v>
      </c>
    </row>
    <row r="1007" spans="1:9" x14ac:dyDescent="0.25">
      <c r="A1007" s="4" t="s">
        <v>399</v>
      </c>
      <c r="B1007" s="3">
        <v>60000</v>
      </c>
      <c r="C1007" s="4">
        <v>15.7</v>
      </c>
      <c r="D1007" s="4">
        <v>20.9</v>
      </c>
      <c r="E1007" s="4">
        <v>3030</v>
      </c>
      <c r="F1007" s="4">
        <v>2055</v>
      </c>
      <c r="G1007" s="4">
        <v>246.2</v>
      </c>
      <c r="H1007" s="4">
        <v>0</v>
      </c>
      <c r="I1007" s="4">
        <v>3030</v>
      </c>
    </row>
    <row r="1008" spans="1:9" x14ac:dyDescent="0.25">
      <c r="B1008" s="3"/>
    </row>
    <row r="1009" spans="1:4" x14ac:dyDescent="0.25">
      <c r="A1009" s="4" t="s">
        <v>388</v>
      </c>
      <c r="B1009" s="3" t="s">
        <v>389</v>
      </c>
      <c r="C1009" s="4" t="s">
        <v>390</v>
      </c>
      <c r="D1009" s="4" t="s">
        <v>391</v>
      </c>
    </row>
    <row r="1010" spans="1:4" x14ac:dyDescent="0.25">
      <c r="A1010" s="4" t="s">
        <v>400</v>
      </c>
      <c r="B1010" s="3">
        <v>20.837499999999999</v>
      </c>
      <c r="C1010" s="4">
        <v>20.96</v>
      </c>
      <c r="D1010" s="4">
        <v>-0.1225</v>
      </c>
    </row>
    <row r="1011" spans="1:4" x14ac:dyDescent="0.25">
      <c r="B1011" s="3"/>
    </row>
    <row r="1012" spans="1:4" x14ac:dyDescent="0.25">
      <c r="B1012" s="3"/>
    </row>
    <row r="1013" spans="1:4" x14ac:dyDescent="0.25">
      <c r="B1013" s="3"/>
    </row>
    <row r="1014" spans="1:4" x14ac:dyDescent="0.25">
      <c r="A1014" s="4" t="s">
        <v>401</v>
      </c>
      <c r="B1014" s="3"/>
    </row>
    <row r="1015" spans="1:4" x14ac:dyDescent="0.25">
      <c r="A1015" s="4" t="s">
        <v>402</v>
      </c>
      <c r="B1015" s="3">
        <v>42804</v>
      </c>
      <c r="C1015" s="4">
        <v>0.5996106712962963</v>
      </c>
      <c r="D1015" s="4" t="s">
        <v>403</v>
      </c>
    </row>
    <row r="1016" spans="1:4" x14ac:dyDescent="0.25">
      <c r="A1016" s="4" t="s">
        <v>404</v>
      </c>
      <c r="B1016" s="3"/>
    </row>
    <row r="1017" spans="1:4" x14ac:dyDescent="0.25">
      <c r="B1017" s="3"/>
    </row>
    <row r="1018" spans="1:4" x14ac:dyDescent="0.25">
      <c r="B1018" s="3"/>
    </row>
    <row r="1019" spans="1:4" x14ac:dyDescent="0.25">
      <c r="B1019" s="3"/>
    </row>
    <row r="1020" spans="1:4" x14ac:dyDescent="0.25">
      <c r="B1020" s="3"/>
    </row>
    <row r="1021" spans="1:4" x14ac:dyDescent="0.25">
      <c r="B1021" s="3"/>
    </row>
    <row r="1022" spans="1:4" x14ac:dyDescent="0.25">
      <c r="B1022" s="3"/>
    </row>
    <row r="1023" spans="1:4" x14ac:dyDescent="0.25">
      <c r="B1023" s="3"/>
    </row>
    <row r="1024" spans="1:4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</sheetData>
  <customSheetViews>
    <customSheetView guid="{2B424CCC-7244-4294-A128-8AE125D4F682}">
      <pane ySplit="4" topLeftCell="A5" activePane="bottomLeft" state="frozen"/>
      <selection pane="bottomLeft"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4"/>
  <sheetViews>
    <sheetView showGridLines="0" tabSelected="1" workbookViewId="0">
      <selection activeCell="M9" sqref="M9"/>
    </sheetView>
  </sheetViews>
  <sheetFormatPr defaultRowHeight="15" x14ac:dyDescent="0.25"/>
  <cols>
    <col min="3" max="3" width="25.5703125" bestFit="1" customWidth="1"/>
    <col min="4" max="4" width="8" bestFit="1" customWidth="1"/>
    <col min="5" max="8" width="8.5703125" bestFit="1" customWidth="1"/>
    <col min="9" max="9" width="23.28515625" bestFit="1" customWidth="1"/>
    <col min="10" max="10" width="18.7109375" bestFit="1" customWidth="1"/>
  </cols>
  <sheetData>
    <row r="4" spans="3:10" x14ac:dyDescent="0.25">
      <c r="C4" s="9" t="s">
        <v>177</v>
      </c>
      <c r="D4" s="9" t="s">
        <v>163</v>
      </c>
      <c r="E4" s="9" t="s">
        <v>164</v>
      </c>
      <c r="F4" s="9" t="s">
        <v>165</v>
      </c>
      <c r="G4" s="9" t="s">
        <v>166</v>
      </c>
      <c r="H4" s="9" t="s">
        <v>167</v>
      </c>
      <c r="I4" s="18" t="s">
        <v>196</v>
      </c>
      <c r="J4" s="18" t="s">
        <v>195</v>
      </c>
    </row>
    <row r="5" spans="3:10" x14ac:dyDescent="0.25">
      <c r="C5" s="10" t="s">
        <v>178</v>
      </c>
      <c r="D5" s="10" t="s">
        <v>179</v>
      </c>
      <c r="E5" s="13">
        <f>'Lap 1 data'!$B$8</f>
        <v>1.6666666666667052E-3</v>
      </c>
      <c r="F5" s="11">
        <f>'Lap 2 data'!$B$8</f>
        <v>1.6203703703703276E-3</v>
      </c>
      <c r="G5" s="11">
        <f>'Lap 3 data'!$B$8</f>
        <v>1.6203703703704386E-3</v>
      </c>
      <c r="H5" s="11">
        <f>'Lap 4 data'!$B$8</f>
        <v>1.6087962962962887E-3</v>
      </c>
      <c r="I5" s="11">
        <f>AVERAGE(F5,G5,H5)</f>
        <v>1.6165123456790182E-3</v>
      </c>
      <c r="J5" s="11">
        <f>STDEV(F5:H5)</f>
        <v>6.6822947822990631E-6</v>
      </c>
    </row>
    <row r="6" spans="3:10" x14ac:dyDescent="0.25">
      <c r="C6" s="10" t="s">
        <v>180</v>
      </c>
      <c r="D6" s="10" t="s">
        <v>181</v>
      </c>
      <c r="E6" s="12">
        <f>'Lap 1 data'!$AT8</f>
        <v>1.2970277777777781</v>
      </c>
      <c r="F6" s="12">
        <f>'Lap 2 data'!$AT8</f>
        <v>1.3112222222222227</v>
      </c>
      <c r="G6" s="12">
        <f>'Lap 3 data'!$AT8</f>
        <v>1.3176666666666668</v>
      </c>
      <c r="H6" s="12">
        <f>'Lap 4 data'!$AT8</f>
        <v>1.300972222222222</v>
      </c>
      <c r="I6" s="12">
        <f>AVERAGE(F6,G6,H6)</f>
        <v>1.3099537037037037</v>
      </c>
      <c r="J6" s="12">
        <f t="shared" ref="I6:J24" si="0">STDEV(F6:H6)</f>
        <v>8.4192026493624932E-3</v>
      </c>
    </row>
    <row r="7" spans="3:10" x14ac:dyDescent="0.25">
      <c r="C7" s="10" t="s">
        <v>182</v>
      </c>
      <c r="D7" s="10" t="s">
        <v>183</v>
      </c>
      <c r="E7" s="19">
        <f>'Lap 1 data'!$BW8</f>
        <v>9.2005546601055546E-2</v>
      </c>
      <c r="F7" s="19">
        <f>'Lap 2 data'!$BW8</f>
        <v>8.9232693478277808E-2</v>
      </c>
      <c r="G7" s="19">
        <f>'Lap 3 data'!$BW8</f>
        <v>8.7233282406222204E-2</v>
      </c>
      <c r="H7" s="19">
        <f>'Lap 4 data'!$BW8</f>
        <v>8.4446680829166676E-2</v>
      </c>
      <c r="I7" s="12">
        <f>AVERAGE(F7,G7,H7)</f>
        <v>8.6970885571222234E-2</v>
      </c>
      <c r="J7" s="12">
        <f t="shared" si="0"/>
        <v>2.4037716912440835E-3</v>
      </c>
    </row>
    <row r="8" spans="3:10" x14ac:dyDescent="0.25">
      <c r="C8" s="10" t="s">
        <v>184</v>
      </c>
      <c r="D8" s="10" t="s">
        <v>185</v>
      </c>
      <c r="E8" s="12">
        <f>'Lap 1 data'!$BW9</f>
        <v>14.097278106523392</v>
      </c>
      <c r="F8" s="12">
        <f>'Lap 2 data'!$BW9</f>
        <v>14.694414918019007</v>
      </c>
      <c r="G8" s="12">
        <f>'Lap 3 data'!$BW9</f>
        <v>15.105090973541996</v>
      </c>
      <c r="H8" s="12">
        <f>'Lap 4 data'!$BW9</f>
        <v>15.405841999332729</v>
      </c>
      <c r="I8" s="12">
        <f t="shared" ref="I8:I24" si="1">AVERAGE(F8,G8,H8)</f>
        <v>15.068449296964578</v>
      </c>
      <c r="J8" s="12">
        <f t="shared" si="0"/>
        <v>0.35712614347516419</v>
      </c>
    </row>
    <row r="9" spans="3:10" x14ac:dyDescent="0.25">
      <c r="C9" s="10" t="s">
        <v>2</v>
      </c>
      <c r="D9" s="10" t="s">
        <v>190</v>
      </c>
      <c r="E9" s="12">
        <f>'Lap 1 data'!BY5</f>
        <v>15041.428690016925</v>
      </c>
      <c r="F9" s="12">
        <f>'Lap 2 data'!BY5</f>
        <v>14643.806275451121</v>
      </c>
      <c r="G9" s="12">
        <f>'Lap 3 data'!BY5</f>
        <v>14292.556522927596</v>
      </c>
      <c r="H9" s="12">
        <f>'Lap 4 data'!BY5</f>
        <v>13984.968568780425</v>
      </c>
      <c r="I9" s="12">
        <f t="shared" si="1"/>
        <v>14307.110455719712</v>
      </c>
      <c r="J9" s="12">
        <f t="shared" si="0"/>
        <v>329.65989087628435</v>
      </c>
    </row>
    <row r="10" spans="3:10" x14ac:dyDescent="0.25">
      <c r="C10" s="10" t="s">
        <v>3</v>
      </c>
      <c r="D10" s="10" t="s">
        <v>190</v>
      </c>
      <c r="E10" s="12">
        <f>'Lap 1 data'!BZ5</f>
        <v>683.95390941157893</v>
      </c>
      <c r="F10" s="12">
        <f>'Lap 2 data'!BZ5</f>
        <v>917.32616436068997</v>
      </c>
      <c r="G10" s="12">
        <f>'Lap 3 data'!BZ5</f>
        <v>913.11492588644523</v>
      </c>
      <c r="H10" s="12">
        <f>'Lap 4 data'!BZ5</f>
        <v>860.64612147873515</v>
      </c>
      <c r="I10" s="12">
        <f t="shared" si="1"/>
        <v>897.02907057529012</v>
      </c>
      <c r="J10" s="12">
        <f t="shared" si="0"/>
        <v>31.578835809662493</v>
      </c>
    </row>
    <row r="11" spans="3:10" x14ac:dyDescent="0.25">
      <c r="C11" s="10" t="s">
        <v>4</v>
      </c>
      <c r="D11" s="10" t="s">
        <v>190</v>
      </c>
      <c r="E11" s="12">
        <f>'Lap 1 data'!CA5</f>
        <v>7.2174922070671572</v>
      </c>
      <c r="F11" s="12">
        <f>'Lap 2 data'!CA5</f>
        <v>20.054163809453861</v>
      </c>
      <c r="G11" s="12">
        <f>'Lap 3 data'!CA5</f>
        <v>17.500159935724312</v>
      </c>
      <c r="H11" s="12">
        <f>'Lap 4 data'!CA5</f>
        <v>16.509783532923301</v>
      </c>
      <c r="I11" s="12">
        <f t="shared" si="1"/>
        <v>18.021369092700493</v>
      </c>
      <c r="J11" s="12">
        <f t="shared" si="0"/>
        <v>1.8287706595283011</v>
      </c>
    </row>
    <row r="12" spans="3:10" x14ac:dyDescent="0.25">
      <c r="C12" s="10" t="s">
        <v>175</v>
      </c>
      <c r="D12" s="10" t="s">
        <v>190</v>
      </c>
      <c r="E12" s="12">
        <f>'Lap 1 data'!CB5</f>
        <v>9.8947639405401038</v>
      </c>
      <c r="F12" s="12">
        <f>'Lap 2 data'!CB5</f>
        <v>5.0970997576018853</v>
      </c>
      <c r="G12" s="12">
        <f>'Lap 3 data'!CB5</f>
        <v>3.8715220462393942</v>
      </c>
      <c r="H12" s="12">
        <f>'Lap 4 data'!CB5</f>
        <v>2.2869425932145488</v>
      </c>
      <c r="I12" s="12">
        <f t="shared" si="1"/>
        <v>3.7518547990186097</v>
      </c>
      <c r="J12" s="12">
        <f t="shared" si="0"/>
        <v>1.4088953153738626</v>
      </c>
    </row>
    <row r="13" spans="3:10" x14ac:dyDescent="0.25">
      <c r="C13" s="10" t="s">
        <v>2</v>
      </c>
      <c r="D13" s="10" t="s">
        <v>186</v>
      </c>
      <c r="E13" s="21">
        <f>'Lap 1 data'!$CE$5</f>
        <v>467.09510206079142</v>
      </c>
      <c r="F13" s="21">
        <f>'Lap 2 data'!$CE$5</f>
        <v>437.41561834560787</v>
      </c>
      <c r="G13" s="21">
        <f>'Lap 3 data'!$CE$5</f>
        <v>424.83566694763277</v>
      </c>
      <c r="H13" s="21">
        <f>'Lap 4 data'!$CE$5</f>
        <v>418.04112301254611</v>
      </c>
      <c r="I13" s="12">
        <f t="shared" si="1"/>
        <v>426.76413610192895</v>
      </c>
      <c r="J13" s="12">
        <f t="shared" si="0"/>
        <v>9.8301583055417652</v>
      </c>
    </row>
    <row r="14" spans="3:10" x14ac:dyDescent="0.25">
      <c r="C14" s="10" t="s">
        <v>3</v>
      </c>
      <c r="D14" s="10" t="s">
        <v>186</v>
      </c>
      <c r="E14" s="21">
        <f>'Lap 1 data'!$CF$5</f>
        <v>21.239439929899326</v>
      </c>
      <c r="F14" s="21">
        <f>'Lap 2 data'!$CF$5</f>
        <v>27.400853566404802</v>
      </c>
      <c r="G14" s="21">
        <f>'Lap 3 data'!$CF$5</f>
        <v>27.141665517747864</v>
      </c>
      <c r="H14" s="21">
        <f>'Lap 4 data'!$CF$5</f>
        <v>25.726584179998497</v>
      </c>
      <c r="I14" s="12">
        <f t="shared" si="1"/>
        <v>26.756367754717058</v>
      </c>
      <c r="J14" s="12">
        <f t="shared" si="0"/>
        <v>0.90118547991617437</v>
      </c>
    </row>
    <row r="15" spans="3:10" x14ac:dyDescent="0.25">
      <c r="C15" s="10" t="s">
        <v>4</v>
      </c>
      <c r="D15" s="10" t="s">
        <v>186</v>
      </c>
      <c r="E15" s="21">
        <f>'Lap 1 data'!$CG$5</f>
        <v>0.22413131947502571</v>
      </c>
      <c r="F15" s="21">
        <f>'Lap 2 data'!$CG$5</f>
        <v>0.59902489135094339</v>
      </c>
      <c r="G15" s="21">
        <f>'Lap 3 data'!$CG$5</f>
        <v>0.52017930494500542</v>
      </c>
      <c r="H15" s="21">
        <f>'Lap 4 data'!$CG$5</f>
        <v>0.4935133328940457</v>
      </c>
      <c r="I15" s="12">
        <f t="shared" si="1"/>
        <v>0.53757250972999815</v>
      </c>
      <c r="J15" s="12">
        <f t="shared" si="0"/>
        <v>5.4864058558589661E-2</v>
      </c>
    </row>
    <row r="16" spans="3:10" x14ac:dyDescent="0.25">
      <c r="C16" s="10" t="s">
        <v>175</v>
      </c>
      <c r="D16" s="10" t="s">
        <v>186</v>
      </c>
      <c r="E16" s="21">
        <f>'Lap 1 data'!$CH$5</f>
        <v>0.30727106233874768</v>
      </c>
      <c r="F16" s="21">
        <f>'Lap 2 data'!$CH$5</f>
        <v>0.15225215359331107</v>
      </c>
      <c r="G16" s="21">
        <f>'Lap 3 data'!$CH$5</f>
        <v>0.11507812811361719</v>
      </c>
      <c r="H16" s="21">
        <f>'Lap 4 data'!$CH$5</f>
        <v>6.8361687423942968E-2</v>
      </c>
      <c r="I16" s="12">
        <f t="shared" si="1"/>
        <v>0.11189732304362372</v>
      </c>
      <c r="J16" s="12">
        <f t="shared" si="0"/>
        <v>4.2035588721920501E-2</v>
      </c>
    </row>
    <row r="17" spans="3:10" x14ac:dyDescent="0.25">
      <c r="C17" s="10" t="s">
        <v>2</v>
      </c>
      <c r="D17" s="10" t="s">
        <v>475</v>
      </c>
      <c r="E17" s="21">
        <f>'Lap 1 data'!BY8</f>
        <v>605.83532223679276</v>
      </c>
      <c r="F17" s="21">
        <f>'Lap 2 data'!BY8</f>
        <v>573.54907912183558</v>
      </c>
      <c r="G17" s="21">
        <f>'Lap 3 data'!BY8</f>
        <v>559.7917971479975</v>
      </c>
      <c r="H17" s="21">
        <f>'Lap 4 data'!BY8</f>
        <v>543.85988878590535</v>
      </c>
      <c r="I17" s="12">
        <f t="shared" si="1"/>
        <v>559.06692168524614</v>
      </c>
      <c r="J17" s="12">
        <f t="shared" si="0"/>
        <v>14.857862868802746</v>
      </c>
    </row>
    <row r="18" spans="3:10" x14ac:dyDescent="0.25">
      <c r="C18" s="10" t="s">
        <v>3</v>
      </c>
      <c r="D18" s="10" t="s">
        <v>475</v>
      </c>
      <c r="E18" s="21">
        <f>'Lap 1 data'!BZ8</f>
        <v>27.54814357352193</v>
      </c>
      <c r="F18" s="21">
        <f>'Lap 2 data'!BZ8</f>
        <v>35.928608104127022</v>
      </c>
      <c r="G18" s="21">
        <f>'Lap 3 data'!BZ8</f>
        <v>35.763667930552437</v>
      </c>
      <c r="H18" s="21">
        <f>'Lap 4 data'!BZ8</f>
        <v>33.469571390839704</v>
      </c>
      <c r="I18" s="12">
        <f t="shared" si="1"/>
        <v>35.053949141839716</v>
      </c>
      <c r="J18" s="12">
        <f t="shared" si="0"/>
        <v>1.3745875594565113</v>
      </c>
    </row>
    <row r="19" spans="3:10" x14ac:dyDescent="0.25">
      <c r="C19" s="10" t="s">
        <v>4</v>
      </c>
      <c r="D19" s="10" t="s">
        <v>475</v>
      </c>
      <c r="E19" s="21">
        <f>'Lap 1 data'!CA8</f>
        <v>0.29070454722909383</v>
      </c>
      <c r="F19" s="21">
        <f>'Lap 2 data'!CA8</f>
        <v>0.78545474920360958</v>
      </c>
      <c r="G19" s="21">
        <f>'Lap 3 data'!CA8</f>
        <v>0.68542293081586891</v>
      </c>
      <c r="H19" s="21">
        <f>'Lap 4 data'!CA8</f>
        <v>0.6420471373914618</v>
      </c>
      <c r="I19" s="12">
        <f t="shared" si="1"/>
        <v>0.70430827247031347</v>
      </c>
      <c r="J19" s="12">
        <f t="shared" si="0"/>
        <v>7.3545413714722827E-2</v>
      </c>
    </row>
    <row r="20" spans="3:10" x14ac:dyDescent="0.25">
      <c r="C20" s="10" t="s">
        <v>175</v>
      </c>
      <c r="D20" s="10" t="s">
        <v>475</v>
      </c>
      <c r="E20" s="21">
        <f>'Lap 1 data'!CB8</f>
        <v>0.39853910316064306</v>
      </c>
      <c r="F20" s="21">
        <f>'Lap 2 data'!CB8</f>
        <v>0.1996364071727405</v>
      </c>
      <c r="G20" s="21">
        <f>'Lap 3 data'!CB8</f>
        <v>0.1516346134777096</v>
      </c>
      <c r="H20" s="21">
        <f>'Lap 4 data'!CB8</f>
        <v>8.8936656402788E-2</v>
      </c>
      <c r="I20" s="12">
        <f t="shared" si="1"/>
        <v>0.14673589235107939</v>
      </c>
      <c r="J20" s="12">
        <f t="shared" si="0"/>
        <v>5.5512222137469473E-2</v>
      </c>
    </row>
    <row r="21" spans="3:10" x14ac:dyDescent="0.25">
      <c r="C21" s="10" t="s">
        <v>194</v>
      </c>
      <c r="D21" s="10" t="s">
        <v>190</v>
      </c>
      <c r="E21" s="21">
        <f>'Lap 1 data'!CC5</f>
        <v>705.93468059779161</v>
      </c>
      <c r="F21" s="21">
        <f>'Lap 2 data'!CC5</f>
        <v>949.20940955580102</v>
      </c>
      <c r="G21" s="21">
        <f>'Lap 3 data'!CC5</f>
        <v>941.16151221032612</v>
      </c>
      <c r="H21" s="21">
        <f>'Lap 4 data'!CC5</f>
        <v>885.76977456605914</v>
      </c>
      <c r="I21" s="12">
        <f t="shared" si="1"/>
        <v>925.38023211072868</v>
      </c>
      <c r="J21" s="12">
        <f t="shared" si="0"/>
        <v>34.53886829492798</v>
      </c>
    </row>
    <row r="22" spans="3:10" x14ac:dyDescent="0.25">
      <c r="C22" s="10" t="s">
        <v>194</v>
      </c>
      <c r="D22" s="10" t="s">
        <v>186</v>
      </c>
      <c r="E22" s="21">
        <f>'Lap 1 data'!$CI5</f>
        <v>21.7708423117131</v>
      </c>
      <c r="F22" s="21">
        <f>'Lap 2 data'!$CI5</f>
        <v>28.152130611349055</v>
      </c>
      <c r="G22" s="21">
        <f>'Lap 3 data'!$CI5</f>
        <v>27.776922950806487</v>
      </c>
      <c r="H22" s="21">
        <f>'Lap 4 data'!$CI5</f>
        <v>26.288459200316485</v>
      </c>
      <c r="I22" s="12">
        <f t="shared" si="1"/>
        <v>27.405837587490677</v>
      </c>
      <c r="J22" s="12">
        <f t="shared" si="0"/>
        <v>0.98569571482555063</v>
      </c>
    </row>
    <row r="23" spans="3:10" x14ac:dyDescent="0.25">
      <c r="C23" s="10" t="s">
        <v>194</v>
      </c>
      <c r="D23" s="10" t="s">
        <v>475</v>
      </c>
      <c r="E23" s="21">
        <f>'Lap 1 data'!CC8</f>
        <v>28.237387223911668</v>
      </c>
      <c r="F23" s="21">
        <f>'Lap 2 data'!CC8</f>
        <v>36.913699260503371</v>
      </c>
      <c r="G23" s="21">
        <f>'Lap 3 data'!CC8</f>
        <v>36.600725474846016</v>
      </c>
      <c r="H23" s="21">
        <f>'Lap 4 data'!CC8</f>
        <v>34.200555184633956</v>
      </c>
      <c r="I23" s="12">
        <f t="shared" si="0"/>
        <v>4.9214118883093931</v>
      </c>
      <c r="J23" s="12">
        <f t="shared" si="0"/>
        <v>1.4843584915685881</v>
      </c>
    </row>
    <row r="24" spans="3:10" x14ac:dyDescent="0.25">
      <c r="C24" s="20" t="s">
        <v>52</v>
      </c>
      <c r="D24" s="20" t="s">
        <v>187</v>
      </c>
      <c r="E24" s="12">
        <f>'Lap 1 data'!BC5</f>
        <v>0.98972413793103464</v>
      </c>
      <c r="F24" s="12">
        <f>'Lap 2 data'!BC5</f>
        <v>0.98503546099290795</v>
      </c>
      <c r="G24" s="12">
        <f>'Lap 3 data'!BC5</f>
        <v>0.98241134751773052</v>
      </c>
      <c r="H24" s="12">
        <f>'Lap 4 data'!BC5</f>
        <v>0.98028571428571398</v>
      </c>
      <c r="I24" s="12">
        <f t="shared" si="1"/>
        <v>0.98257750759878404</v>
      </c>
      <c r="J24" s="12">
        <f t="shared" si="0"/>
        <v>2.3792289349759519E-3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workbookViewId="0">
      <selection activeCell="D20" sqref="D20"/>
    </sheetView>
  </sheetViews>
  <sheetFormatPr defaultRowHeight="15" x14ac:dyDescent="0.25"/>
  <cols>
    <col min="1" max="1" width="13.5703125" style="4" customWidth="1"/>
    <col min="2" max="2" width="13.42578125" style="4" customWidth="1"/>
    <col min="3" max="3" width="13.85546875" style="4" customWidth="1"/>
    <col min="4" max="4" width="13.42578125" style="4" customWidth="1"/>
  </cols>
  <sheetData>
    <row r="1" spans="1:5" x14ac:dyDescent="0.25">
      <c r="A1" s="33" t="s">
        <v>164</v>
      </c>
      <c r="B1" s="33" t="s">
        <v>165</v>
      </c>
      <c r="C1" s="33" t="s">
        <v>166</v>
      </c>
      <c r="D1" s="33" t="s">
        <v>167</v>
      </c>
      <c r="E1" s="36"/>
    </row>
    <row r="2" spans="1:5" x14ac:dyDescent="0.25">
      <c r="A2" s="33" t="s">
        <v>471</v>
      </c>
      <c r="B2" s="34" t="s">
        <v>472</v>
      </c>
      <c r="C2" s="34" t="s">
        <v>473</v>
      </c>
      <c r="D2" s="35" t="s">
        <v>474</v>
      </c>
      <c r="E2" s="35"/>
    </row>
    <row r="3" spans="1:5" x14ac:dyDescent="0.25">
      <c r="A3" s="33" t="s">
        <v>168</v>
      </c>
      <c r="B3" s="33" t="s">
        <v>168</v>
      </c>
      <c r="C3" s="33" t="s">
        <v>168</v>
      </c>
      <c r="D3" s="33" t="s">
        <v>168</v>
      </c>
    </row>
    <row r="4" spans="1:5" x14ac:dyDescent="0.25">
      <c r="A4" s="4">
        <f>'Raw Data'!AT132</f>
        <v>0.7</v>
      </c>
      <c r="B4" s="4">
        <f>'Raw Data'!AT276</f>
        <v>35.700000000000003</v>
      </c>
      <c r="C4" s="4">
        <f>'Raw Data'!AT416</f>
        <v>36.6</v>
      </c>
      <c r="D4" s="4">
        <f>'Raw Data'!AT556</f>
        <v>36.5</v>
      </c>
    </row>
    <row r="5" spans="1:5" x14ac:dyDescent="0.25">
      <c r="A5" s="4">
        <f>'Raw Data'!AT133</f>
        <v>4.2</v>
      </c>
      <c r="B5" s="4">
        <f>'Raw Data'!AT277</f>
        <v>36.299999999999997</v>
      </c>
      <c r="C5" s="4">
        <f>'Raw Data'!AT417</f>
        <v>37.200000000000003</v>
      </c>
      <c r="D5" s="4">
        <f>'Raw Data'!AT557</f>
        <v>37.4</v>
      </c>
    </row>
    <row r="6" spans="1:5" x14ac:dyDescent="0.25">
      <c r="A6" s="4">
        <f>'Raw Data'!AT134</f>
        <v>10.6</v>
      </c>
      <c r="B6" s="4">
        <f>'Raw Data'!AT278</f>
        <v>38.6</v>
      </c>
      <c r="C6" s="4">
        <f>'Raw Data'!AT418</f>
        <v>39</v>
      </c>
      <c r="D6" s="4">
        <f>'Raw Data'!AT558</f>
        <v>39.200000000000003</v>
      </c>
    </row>
    <row r="7" spans="1:5" x14ac:dyDescent="0.25">
      <c r="A7" s="4">
        <f>'Raw Data'!AT135</f>
        <v>18.3</v>
      </c>
      <c r="B7" s="4">
        <f>'Raw Data'!AT279</f>
        <v>40.5</v>
      </c>
      <c r="C7" s="4">
        <f>'Raw Data'!AT419</f>
        <v>40.200000000000003</v>
      </c>
      <c r="D7" s="4">
        <f>'Raw Data'!AT559</f>
        <v>40.799999999999997</v>
      </c>
    </row>
    <row r="8" spans="1:5" x14ac:dyDescent="0.25">
      <c r="A8" s="4">
        <f>'Raw Data'!AT136</f>
        <v>23.4</v>
      </c>
      <c r="B8" s="4">
        <f>'Raw Data'!AT280</f>
        <v>41.8</v>
      </c>
      <c r="C8" s="4">
        <f>'Raw Data'!AT420</f>
        <v>41.5</v>
      </c>
      <c r="D8" s="4">
        <f>'Raw Data'!AT560</f>
        <v>42.6</v>
      </c>
    </row>
    <row r="9" spans="1:5" x14ac:dyDescent="0.25">
      <c r="A9" s="4">
        <f>'Raw Data'!AT137</f>
        <v>27.6</v>
      </c>
      <c r="B9" s="4">
        <f>'Raw Data'!AT281</f>
        <v>44</v>
      </c>
      <c r="C9" s="4">
        <f>'Raw Data'!AT421</f>
        <v>42.8</v>
      </c>
      <c r="D9" s="4">
        <f>'Raw Data'!AT561</f>
        <v>43.6</v>
      </c>
    </row>
    <row r="10" spans="1:5" x14ac:dyDescent="0.25">
      <c r="A10" s="4">
        <f>'Raw Data'!AT138</f>
        <v>31.6</v>
      </c>
      <c r="B10" s="4">
        <f>'Raw Data'!AT282</f>
        <v>45.5</v>
      </c>
      <c r="C10" s="4">
        <f>'Raw Data'!AT422</f>
        <v>43.8</v>
      </c>
      <c r="D10" s="4">
        <f>'Raw Data'!AT562</f>
        <v>44.3</v>
      </c>
    </row>
    <row r="11" spans="1:5" x14ac:dyDescent="0.25">
      <c r="A11" s="4">
        <f>'Raw Data'!AT139</f>
        <v>34.9</v>
      </c>
      <c r="B11" s="4">
        <f>'Raw Data'!AT283</f>
        <v>46</v>
      </c>
      <c r="C11" s="4">
        <f>'Raw Data'!AT423</f>
        <v>44.7</v>
      </c>
      <c r="D11" s="4">
        <f>'Raw Data'!AT563</f>
        <v>45.4</v>
      </c>
    </row>
    <row r="12" spans="1:5" x14ac:dyDescent="0.25">
      <c r="A12" s="4">
        <f>'Raw Data'!AT140</f>
        <v>38.6</v>
      </c>
      <c r="B12" s="4">
        <f>'Raw Data'!AT284</f>
        <v>46.1</v>
      </c>
      <c r="C12" s="4">
        <f>'Raw Data'!AT424</f>
        <v>45.5</v>
      </c>
      <c r="D12" s="4">
        <f>'Raw Data'!AT564</f>
        <v>46.2</v>
      </c>
    </row>
    <row r="13" spans="1:5" x14ac:dyDescent="0.25">
      <c r="A13" s="4">
        <f>'Raw Data'!AT141</f>
        <v>39.799999999999997</v>
      </c>
      <c r="B13" s="4">
        <f>'Raw Data'!AT285</f>
        <v>46.5</v>
      </c>
      <c r="C13" s="4">
        <f>'Raw Data'!AT425</f>
        <v>45.7</v>
      </c>
      <c r="D13" s="4">
        <f>'Raw Data'!AT565</f>
        <v>46.3</v>
      </c>
    </row>
    <row r="14" spans="1:5" x14ac:dyDescent="0.25">
      <c r="A14" s="4">
        <f>'Raw Data'!AT142</f>
        <v>40.4</v>
      </c>
      <c r="B14" s="4">
        <f>'Raw Data'!AT286</f>
        <v>45</v>
      </c>
      <c r="C14" s="4">
        <f>'Raw Data'!AT426</f>
        <v>43.3</v>
      </c>
      <c r="D14" s="4">
        <f>'Raw Data'!AT566</f>
        <v>45.4</v>
      </c>
    </row>
    <row r="15" spans="1:5" x14ac:dyDescent="0.25">
      <c r="A15" s="4">
        <f>'Raw Data'!AT143</f>
        <v>40.5</v>
      </c>
      <c r="B15" s="4">
        <f>'Raw Data'!AT287</f>
        <v>44.3</v>
      </c>
      <c r="C15" s="4">
        <f>'Raw Data'!AT427</f>
        <v>42.3</v>
      </c>
      <c r="D15" s="4">
        <f>'Raw Data'!AT567</f>
        <v>43.2</v>
      </c>
    </row>
    <row r="16" spans="1:5" x14ac:dyDescent="0.25">
      <c r="A16" s="4">
        <f>'Raw Data'!AT144</f>
        <v>37.700000000000003</v>
      </c>
      <c r="B16" s="4">
        <f>'Raw Data'!AT288</f>
        <v>43.4</v>
      </c>
      <c r="C16" s="4">
        <f>'Raw Data'!AT428</f>
        <v>40.9</v>
      </c>
      <c r="D16" s="4">
        <f>'Raw Data'!AT568</f>
        <v>40.9</v>
      </c>
    </row>
    <row r="17" spans="1:4" x14ac:dyDescent="0.25">
      <c r="A17" s="4">
        <f>'Raw Data'!AT145</f>
        <v>34.5</v>
      </c>
      <c r="B17" s="4">
        <f>'Raw Data'!AT289</f>
        <v>40.5</v>
      </c>
      <c r="C17" s="4">
        <f>'Raw Data'!AT429</f>
        <v>37</v>
      </c>
      <c r="D17" s="4">
        <f>'Raw Data'!AT569</f>
        <v>36.799999999999997</v>
      </c>
    </row>
    <row r="18" spans="1:4" x14ac:dyDescent="0.25">
      <c r="A18" s="4">
        <f>'Raw Data'!AT146</f>
        <v>35.6</v>
      </c>
      <c r="B18" s="4">
        <f>'Raw Data'!AT290</f>
        <v>37.9</v>
      </c>
      <c r="C18" s="4">
        <f>'Raw Data'!AT430</f>
        <v>34.299999999999997</v>
      </c>
      <c r="D18" s="4">
        <f>'Raw Data'!AT570</f>
        <v>35.4</v>
      </c>
    </row>
    <row r="19" spans="1:4" x14ac:dyDescent="0.25">
      <c r="A19" s="4">
        <f>'Raw Data'!AT147</f>
        <v>38</v>
      </c>
      <c r="B19" s="4">
        <f>'Raw Data'!AT291</f>
        <v>34.799999999999997</v>
      </c>
      <c r="C19" s="4">
        <f>'Raw Data'!AT431</f>
        <v>33.700000000000003</v>
      </c>
      <c r="D19" s="4">
        <f>'Raw Data'!AT571</f>
        <v>34.299999999999997</v>
      </c>
    </row>
    <row r="20" spans="1:4" x14ac:dyDescent="0.25">
      <c r="A20" s="4">
        <f>'Raw Data'!AT148</f>
        <v>40</v>
      </c>
      <c r="B20" s="4">
        <f>'Raw Data'!AT292</f>
        <v>32.4</v>
      </c>
      <c r="C20" s="4">
        <f>'Raw Data'!AT432</f>
        <v>32.9</v>
      </c>
      <c r="D20" s="4">
        <f>'Raw Data'!AT572</f>
        <v>31.4</v>
      </c>
    </row>
    <row r="21" spans="1:4" x14ac:dyDescent="0.25">
      <c r="A21" s="4">
        <f>'Raw Data'!AT149</f>
        <v>41.4</v>
      </c>
      <c r="B21" s="4">
        <f>'Raw Data'!AT293</f>
        <v>30.7</v>
      </c>
      <c r="C21" s="4">
        <f>'Raw Data'!AT433</f>
        <v>31.2</v>
      </c>
      <c r="D21" s="4">
        <f>'Raw Data'!AT573</f>
        <v>30.4</v>
      </c>
    </row>
    <row r="22" spans="1:4" x14ac:dyDescent="0.25">
      <c r="A22" s="4">
        <f>'Raw Data'!AT150</f>
        <v>41.7</v>
      </c>
      <c r="B22" s="4">
        <f>'Raw Data'!AT294</f>
        <v>28.6</v>
      </c>
      <c r="C22" s="4">
        <f>'Raw Data'!AT434</f>
        <v>30</v>
      </c>
      <c r="D22" s="4">
        <f>'Raw Data'!AT574</f>
        <v>29.6</v>
      </c>
    </row>
    <row r="23" spans="1:4" x14ac:dyDescent="0.25">
      <c r="A23" s="4">
        <f>'Raw Data'!AT151</f>
        <v>40.4</v>
      </c>
      <c r="B23" s="4">
        <f>'Raw Data'!AT295</f>
        <v>28</v>
      </c>
      <c r="C23" s="4">
        <f>'Raw Data'!AT435</f>
        <v>29.8</v>
      </c>
      <c r="D23" s="4">
        <f>'Raw Data'!AT575</f>
        <v>29</v>
      </c>
    </row>
    <row r="24" spans="1:4" x14ac:dyDescent="0.25">
      <c r="A24" s="4">
        <f>'Raw Data'!AT152</f>
        <v>38.5</v>
      </c>
      <c r="B24" s="4">
        <f>'Raw Data'!AT296</f>
        <v>27.6</v>
      </c>
      <c r="C24" s="4">
        <f>'Raw Data'!AT436</f>
        <v>28.9</v>
      </c>
      <c r="D24" s="4">
        <f>'Raw Data'!AT576</f>
        <v>28.5</v>
      </c>
    </row>
    <row r="25" spans="1:4" x14ac:dyDescent="0.25">
      <c r="A25" s="4">
        <f>'Raw Data'!AT153</f>
        <v>36.1</v>
      </c>
      <c r="B25" s="4">
        <f>'Raw Data'!AT297</f>
        <v>26.6</v>
      </c>
      <c r="C25" s="4">
        <f>'Raw Data'!AT437</f>
        <v>27.6</v>
      </c>
      <c r="D25" s="4">
        <f>'Raw Data'!AT577</f>
        <v>27.2</v>
      </c>
    </row>
    <row r="26" spans="1:4" x14ac:dyDescent="0.25">
      <c r="A26" s="4">
        <f>'Raw Data'!AT154</f>
        <v>32.6</v>
      </c>
      <c r="B26" s="4">
        <f>'Raw Data'!AT298</f>
        <v>26.2</v>
      </c>
      <c r="C26" s="4">
        <f>'Raw Data'!AT438</f>
        <v>27.2</v>
      </c>
      <c r="D26" s="4">
        <f>'Raw Data'!AT578</f>
        <v>25.7</v>
      </c>
    </row>
    <row r="27" spans="1:4" x14ac:dyDescent="0.25">
      <c r="A27" s="4">
        <f>'Raw Data'!AT155</f>
        <v>31.5</v>
      </c>
      <c r="B27" s="4">
        <f>'Raw Data'!AT299</f>
        <v>25.6</v>
      </c>
      <c r="C27" s="4">
        <f>'Raw Data'!AT439</f>
        <v>26.2</v>
      </c>
      <c r="D27" s="4">
        <f>'Raw Data'!AT579</f>
        <v>24.2</v>
      </c>
    </row>
    <row r="28" spans="1:4" x14ac:dyDescent="0.25">
      <c r="A28" s="4">
        <f>'Raw Data'!AT156</f>
        <v>30.8</v>
      </c>
      <c r="B28" s="4">
        <f>'Raw Data'!AT300</f>
        <v>24.6</v>
      </c>
      <c r="C28" s="4">
        <f>'Raw Data'!AT440</f>
        <v>24.7</v>
      </c>
      <c r="D28" s="4">
        <f>'Raw Data'!AT580</f>
        <v>22.7</v>
      </c>
    </row>
    <row r="29" spans="1:4" x14ac:dyDescent="0.25">
      <c r="A29" s="4">
        <f>'Raw Data'!AT157</f>
        <v>29.9</v>
      </c>
      <c r="B29" s="4">
        <f>'Raw Data'!AT301</f>
        <v>23.8</v>
      </c>
      <c r="C29" s="4">
        <f>'Raw Data'!AT441</f>
        <v>23</v>
      </c>
      <c r="D29" s="4">
        <f>'Raw Data'!AT581</f>
        <v>21.5</v>
      </c>
    </row>
    <row r="30" spans="1:4" x14ac:dyDescent="0.25">
      <c r="A30" s="4">
        <f>'Raw Data'!AT158</f>
        <v>26.8</v>
      </c>
      <c r="B30" s="4">
        <f>'Raw Data'!AT302</f>
        <v>22.3</v>
      </c>
      <c r="C30" s="4">
        <f>'Raw Data'!AT442</f>
        <v>21.3</v>
      </c>
      <c r="D30" s="4">
        <f>'Raw Data'!AT582</f>
        <v>20.6</v>
      </c>
    </row>
    <row r="31" spans="1:4" x14ac:dyDescent="0.25">
      <c r="A31" s="4">
        <f>'Raw Data'!AT159</f>
        <v>25.7</v>
      </c>
      <c r="B31" s="4">
        <f>'Raw Data'!AT303</f>
        <v>21</v>
      </c>
      <c r="C31" s="4">
        <f>'Raw Data'!AT443</f>
        <v>20.5</v>
      </c>
      <c r="D31" s="4">
        <f>'Raw Data'!AT583</f>
        <v>20.399999999999999</v>
      </c>
    </row>
    <row r="32" spans="1:4" x14ac:dyDescent="0.25">
      <c r="A32" s="4">
        <f>'Raw Data'!AT160</f>
        <v>24.7</v>
      </c>
      <c r="B32" s="4">
        <f>'Raw Data'!AT304</f>
        <v>19.899999999999999</v>
      </c>
      <c r="C32" s="4">
        <f>'Raw Data'!AT444</f>
        <v>20.399999999999999</v>
      </c>
      <c r="D32" s="4">
        <f>'Raw Data'!AT584</f>
        <v>20.9</v>
      </c>
    </row>
    <row r="33" spans="1:4" x14ac:dyDescent="0.25">
      <c r="A33" s="4">
        <f>'Raw Data'!AT161</f>
        <v>23.2</v>
      </c>
      <c r="B33" s="4">
        <f>'Raw Data'!AT305</f>
        <v>18.899999999999999</v>
      </c>
      <c r="C33" s="4">
        <f>'Raw Data'!AT445</f>
        <v>20.3</v>
      </c>
      <c r="D33" s="4">
        <f>'Raw Data'!AT585</f>
        <v>21.1</v>
      </c>
    </row>
    <row r="34" spans="1:4" x14ac:dyDescent="0.25">
      <c r="A34" s="4">
        <f>'Raw Data'!AT162</f>
        <v>22.2</v>
      </c>
      <c r="B34" s="4">
        <f>'Raw Data'!AT306</f>
        <v>19.399999999999999</v>
      </c>
      <c r="C34" s="4">
        <f>'Raw Data'!AT446</f>
        <v>22.1</v>
      </c>
      <c r="D34" s="4">
        <f>'Raw Data'!AT586</f>
        <v>21.1</v>
      </c>
    </row>
    <row r="35" spans="1:4" x14ac:dyDescent="0.25">
      <c r="A35" s="4">
        <f>'Raw Data'!AT163</f>
        <v>21.6</v>
      </c>
      <c r="B35" s="4">
        <f>'Raw Data'!AT307</f>
        <v>20.9</v>
      </c>
      <c r="C35" s="4">
        <f>'Raw Data'!AT447</f>
        <v>24.3</v>
      </c>
      <c r="D35" s="4">
        <f>'Raw Data'!AT587</f>
        <v>22.3</v>
      </c>
    </row>
    <row r="36" spans="1:4" x14ac:dyDescent="0.25">
      <c r="A36" s="4">
        <f>'Raw Data'!AT164</f>
        <v>19.399999999999999</v>
      </c>
      <c r="B36" s="4">
        <f>'Raw Data'!AT308</f>
        <v>22.7</v>
      </c>
      <c r="C36" s="4">
        <f>'Raw Data'!AT448</f>
        <v>26</v>
      </c>
      <c r="D36" s="4">
        <f>'Raw Data'!AT588</f>
        <v>25.5</v>
      </c>
    </row>
    <row r="37" spans="1:4" x14ac:dyDescent="0.25">
      <c r="A37" s="4">
        <f>'Raw Data'!AT165</f>
        <v>21.1</v>
      </c>
      <c r="B37" s="4">
        <f>'Raw Data'!AT309</f>
        <v>23.2</v>
      </c>
      <c r="C37" s="4">
        <f>'Raw Data'!AT449</f>
        <v>26.5</v>
      </c>
      <c r="D37" s="4">
        <f>'Raw Data'!AT589</f>
        <v>27.3</v>
      </c>
    </row>
    <row r="38" spans="1:4" x14ac:dyDescent="0.25">
      <c r="A38" s="4">
        <f>'Raw Data'!AT166</f>
        <v>22.7</v>
      </c>
      <c r="B38" s="4">
        <f>'Raw Data'!AT310</f>
        <v>26</v>
      </c>
      <c r="C38" s="4">
        <f>'Raw Data'!AT450</f>
        <v>29.1</v>
      </c>
      <c r="D38" s="4">
        <f>'Raw Data'!AT590</f>
        <v>29.1</v>
      </c>
    </row>
    <row r="39" spans="1:4" x14ac:dyDescent="0.25">
      <c r="A39" s="4">
        <f>'Raw Data'!AT167</f>
        <v>24.6</v>
      </c>
      <c r="B39" s="4">
        <f>'Raw Data'!AT311</f>
        <v>30.2</v>
      </c>
      <c r="C39" s="4">
        <f>'Raw Data'!AT451</f>
        <v>30.8</v>
      </c>
      <c r="D39" s="4">
        <f>'Raw Data'!AT591</f>
        <v>32.4</v>
      </c>
    </row>
    <row r="40" spans="1:4" x14ac:dyDescent="0.25">
      <c r="A40" s="4">
        <f>'Raw Data'!AT168</f>
        <v>25.9</v>
      </c>
      <c r="B40" s="4">
        <f>'Raw Data'!AT312</f>
        <v>33.5</v>
      </c>
      <c r="C40" s="4">
        <f>'Raw Data'!AT452</f>
        <v>31</v>
      </c>
      <c r="D40" s="4">
        <f>'Raw Data'!AT592</f>
        <v>33.5</v>
      </c>
    </row>
    <row r="41" spans="1:4" x14ac:dyDescent="0.25">
      <c r="A41" s="4">
        <f>'Raw Data'!AT169</f>
        <v>27.8</v>
      </c>
      <c r="B41" s="4">
        <f>'Raw Data'!AT313</f>
        <v>34.799999999999997</v>
      </c>
      <c r="C41" s="4">
        <f>'Raw Data'!AT453</f>
        <v>33.5</v>
      </c>
      <c r="D41" s="4">
        <f>'Raw Data'!AT593</f>
        <v>34.799999999999997</v>
      </c>
    </row>
    <row r="42" spans="1:4" x14ac:dyDescent="0.25">
      <c r="A42" s="4">
        <f>'Raw Data'!AT170</f>
        <v>29.3</v>
      </c>
      <c r="B42" s="4">
        <f>'Raw Data'!AT314</f>
        <v>35</v>
      </c>
      <c r="C42" s="4">
        <f>'Raw Data'!AT454</f>
        <v>34.5</v>
      </c>
      <c r="D42" s="4">
        <f>'Raw Data'!AT594</f>
        <v>35.1</v>
      </c>
    </row>
    <row r="43" spans="1:4" x14ac:dyDescent="0.25">
      <c r="A43" s="4">
        <f>'Raw Data'!AT171</f>
        <v>30.3</v>
      </c>
      <c r="B43" s="4">
        <f>'Raw Data'!AT315</f>
        <v>35.6</v>
      </c>
      <c r="C43" s="4">
        <f>'Raw Data'!AT455</f>
        <v>35.299999999999997</v>
      </c>
      <c r="D43" s="4">
        <f>'Raw Data'!AT595</f>
        <v>35</v>
      </c>
    </row>
    <row r="44" spans="1:4" x14ac:dyDescent="0.25">
      <c r="A44" s="4">
        <f>'Raw Data'!AT172</f>
        <v>31.7</v>
      </c>
      <c r="B44" s="4">
        <f>'Raw Data'!AT316</f>
        <v>35.799999999999997</v>
      </c>
      <c r="C44" s="4">
        <f>'Raw Data'!AT456</f>
        <v>35.299999999999997</v>
      </c>
      <c r="D44" s="4">
        <f>'Raw Data'!AT596</f>
        <v>35.1</v>
      </c>
    </row>
    <row r="45" spans="1:4" x14ac:dyDescent="0.25">
      <c r="A45" s="4">
        <f>'Raw Data'!AT173</f>
        <v>32.1</v>
      </c>
      <c r="B45" s="4">
        <f>'Raw Data'!AT317</f>
        <v>35.799999999999997</v>
      </c>
      <c r="C45" s="4">
        <f>'Raw Data'!AT457</f>
        <v>35.5</v>
      </c>
      <c r="D45" s="4">
        <f>'Raw Data'!AT597</f>
        <v>34.6</v>
      </c>
    </row>
    <row r="46" spans="1:4" x14ac:dyDescent="0.25">
      <c r="A46" s="4">
        <f>'Raw Data'!AT174</f>
        <v>32.700000000000003</v>
      </c>
      <c r="B46" s="4">
        <f>'Raw Data'!AT318</f>
        <v>35.799999999999997</v>
      </c>
      <c r="C46" s="4">
        <f>'Raw Data'!AT458</f>
        <v>35.200000000000003</v>
      </c>
      <c r="D46" s="4">
        <f>'Raw Data'!AT598</f>
        <v>34.299999999999997</v>
      </c>
    </row>
    <row r="47" spans="1:4" x14ac:dyDescent="0.25">
      <c r="A47" s="4">
        <f>'Raw Data'!AT175</f>
        <v>32.9</v>
      </c>
      <c r="B47" s="4">
        <f>'Raw Data'!AT319</f>
        <v>35.700000000000003</v>
      </c>
      <c r="C47" s="4">
        <f>'Raw Data'!AT459</f>
        <v>34.4</v>
      </c>
      <c r="D47" s="4">
        <f>'Raw Data'!AT599</f>
        <v>34.200000000000003</v>
      </c>
    </row>
    <row r="48" spans="1:4" x14ac:dyDescent="0.25">
      <c r="A48" s="4">
        <f>'Raw Data'!AT176</f>
        <v>33.6</v>
      </c>
      <c r="B48" s="4">
        <f>'Raw Data'!AT320</f>
        <v>35.6</v>
      </c>
      <c r="C48" s="4">
        <f>'Raw Data'!AT460</f>
        <v>34.1</v>
      </c>
      <c r="D48" s="4">
        <f>'Raw Data'!AT600</f>
        <v>34.200000000000003</v>
      </c>
    </row>
    <row r="49" spans="1:4" x14ac:dyDescent="0.25">
      <c r="A49" s="4">
        <f>'Raw Data'!AT177</f>
        <v>33.9</v>
      </c>
      <c r="B49" s="4">
        <f>'Raw Data'!AT321</f>
        <v>35.6</v>
      </c>
      <c r="C49" s="4">
        <f>'Raw Data'!AT461</f>
        <v>37.4</v>
      </c>
      <c r="D49" s="4">
        <f>'Raw Data'!AT601</f>
        <v>28</v>
      </c>
    </row>
    <row r="50" spans="1:4" x14ac:dyDescent="0.25">
      <c r="A50" s="4">
        <f>'Raw Data'!AT178</f>
        <v>33.9</v>
      </c>
      <c r="B50" s="4">
        <f>'Raw Data'!AT322</f>
        <v>34</v>
      </c>
      <c r="C50" s="4">
        <f>'Raw Data'!AT462</f>
        <v>42</v>
      </c>
      <c r="D50" s="4">
        <f>'Raw Data'!AT602</f>
        <v>29.8</v>
      </c>
    </row>
    <row r="51" spans="1:4" x14ac:dyDescent="0.25">
      <c r="A51" s="4">
        <f>'Raw Data'!AT179</f>
        <v>33.9</v>
      </c>
      <c r="B51" s="4">
        <f>'Raw Data'!AT323</f>
        <v>32.200000000000003</v>
      </c>
      <c r="C51" s="4">
        <f>'Raw Data'!AT463</f>
        <v>34.200000000000003</v>
      </c>
      <c r="D51" s="4">
        <f>'Raw Data'!AT603</f>
        <v>31.2</v>
      </c>
    </row>
    <row r="52" spans="1:4" x14ac:dyDescent="0.25">
      <c r="A52" s="4">
        <f>'Raw Data'!AT180</f>
        <v>35.5</v>
      </c>
      <c r="B52" s="4">
        <f>'Raw Data'!AT324</f>
        <v>31.5</v>
      </c>
      <c r="C52" s="4">
        <f>'Raw Data'!AT464</f>
        <v>30.1</v>
      </c>
      <c r="D52" s="4">
        <f>'Raw Data'!AT604</f>
        <v>30.9</v>
      </c>
    </row>
    <row r="53" spans="1:4" x14ac:dyDescent="0.25">
      <c r="A53" s="4">
        <f>'Raw Data'!AT181</f>
        <v>33.4</v>
      </c>
      <c r="B53" s="4">
        <f>'Raw Data'!AT325</f>
        <v>30.9</v>
      </c>
      <c r="C53" s="4">
        <f>'Raw Data'!AT465</f>
        <v>29.9</v>
      </c>
      <c r="D53" s="4">
        <f>'Raw Data'!AT605</f>
        <v>31.8</v>
      </c>
    </row>
    <row r="54" spans="1:4" x14ac:dyDescent="0.25">
      <c r="A54" s="4">
        <f>'Raw Data'!AT182</f>
        <v>32.1</v>
      </c>
      <c r="B54" s="4">
        <f>'Raw Data'!AT326</f>
        <v>30.7</v>
      </c>
      <c r="C54" s="4">
        <f>'Raw Data'!AT466</f>
        <v>30.3</v>
      </c>
      <c r="D54" s="4">
        <f>'Raw Data'!AT606</f>
        <v>32.200000000000003</v>
      </c>
    </row>
    <row r="55" spans="1:4" x14ac:dyDescent="0.25">
      <c r="A55" s="4">
        <f>'Raw Data'!AT183</f>
        <v>31.5</v>
      </c>
      <c r="B55" s="4">
        <f>'Raw Data'!AT327</f>
        <v>31.6</v>
      </c>
      <c r="C55" s="4">
        <f>'Raw Data'!AT467</f>
        <v>31.4</v>
      </c>
      <c r="D55" s="4">
        <f>'Raw Data'!AT607</f>
        <v>33.6</v>
      </c>
    </row>
    <row r="56" spans="1:4" x14ac:dyDescent="0.25">
      <c r="A56" s="4">
        <f>'Raw Data'!AT184</f>
        <v>31.1</v>
      </c>
      <c r="B56" s="4">
        <f>'Raw Data'!AT328</f>
        <v>33.200000000000003</v>
      </c>
      <c r="C56" s="4">
        <f>'Raw Data'!AT468</f>
        <v>33.1</v>
      </c>
      <c r="D56" s="4">
        <f>'Raw Data'!AT608</f>
        <v>36</v>
      </c>
    </row>
    <row r="57" spans="1:4" x14ac:dyDescent="0.25">
      <c r="A57" s="4">
        <f>'Raw Data'!AT185</f>
        <v>31</v>
      </c>
      <c r="B57" s="4">
        <f>'Raw Data'!AT329</f>
        <v>34.200000000000003</v>
      </c>
      <c r="C57" s="4">
        <f>'Raw Data'!AT469</f>
        <v>35.299999999999997</v>
      </c>
      <c r="D57" s="4">
        <f>'Raw Data'!AT609</f>
        <v>36.799999999999997</v>
      </c>
    </row>
    <row r="58" spans="1:4" x14ac:dyDescent="0.25">
      <c r="A58" s="4">
        <f>'Raw Data'!AT186</f>
        <v>31.3</v>
      </c>
      <c r="B58" s="4">
        <f>'Raw Data'!AT330</f>
        <v>36.200000000000003</v>
      </c>
      <c r="C58" s="4">
        <f>'Raw Data'!AT470</f>
        <v>36.9</v>
      </c>
      <c r="D58" s="4">
        <f>'Raw Data'!AT610</f>
        <v>37.1</v>
      </c>
    </row>
    <row r="59" spans="1:4" x14ac:dyDescent="0.25">
      <c r="A59" s="4">
        <f>'Raw Data'!AT187</f>
        <v>33.4</v>
      </c>
      <c r="B59" s="4">
        <f>'Raw Data'!AT331</f>
        <v>36.9</v>
      </c>
      <c r="C59" s="4">
        <f>'Raw Data'!AT471</f>
        <v>37.9</v>
      </c>
      <c r="D59" s="4">
        <f>'Raw Data'!AT611</f>
        <v>38</v>
      </c>
    </row>
    <row r="60" spans="1:4" x14ac:dyDescent="0.25">
      <c r="A60" s="4">
        <f>'Raw Data'!AT188</f>
        <v>35</v>
      </c>
      <c r="B60" s="4">
        <f>'Raw Data'!AT332</f>
        <v>36.700000000000003</v>
      </c>
      <c r="C60" s="4">
        <f>'Raw Data'!AT472</f>
        <v>38.700000000000003</v>
      </c>
      <c r="D60" s="4">
        <f>'Raw Data'!AT612</f>
        <v>38.200000000000003</v>
      </c>
    </row>
    <row r="61" spans="1:4" x14ac:dyDescent="0.25">
      <c r="A61" s="4">
        <f>'Raw Data'!AT189</f>
        <v>36.4</v>
      </c>
      <c r="B61" s="4">
        <f>'Raw Data'!AT333</f>
        <v>37.799999999999997</v>
      </c>
      <c r="C61" s="4">
        <f>'Raw Data'!AT473</f>
        <v>38.9</v>
      </c>
      <c r="D61" s="4">
        <f>'Raw Data'!AT613</f>
        <v>39</v>
      </c>
    </row>
    <row r="62" spans="1:4" x14ac:dyDescent="0.25">
      <c r="A62" s="4">
        <f>'Raw Data'!AT190</f>
        <v>37.299999999999997</v>
      </c>
      <c r="B62" s="4">
        <f>'Raw Data'!AT334</f>
        <v>39.1</v>
      </c>
      <c r="C62" s="4">
        <f>'Raw Data'!AT474</f>
        <v>39.4</v>
      </c>
      <c r="D62" s="4">
        <f>'Raw Data'!AT614</f>
        <v>39.799999999999997</v>
      </c>
    </row>
    <row r="63" spans="1:4" x14ac:dyDescent="0.25">
      <c r="A63" s="4">
        <f>'Raw Data'!AT191</f>
        <v>37.5</v>
      </c>
      <c r="B63" s="4">
        <f>'Raw Data'!AT335</f>
        <v>39.5</v>
      </c>
      <c r="C63" s="4">
        <f>'Raw Data'!AT475</f>
        <v>39.6</v>
      </c>
      <c r="D63" s="4">
        <f>'Raw Data'!AT615</f>
        <v>40</v>
      </c>
    </row>
    <row r="64" spans="1:4" x14ac:dyDescent="0.25">
      <c r="A64" s="4">
        <f>'Raw Data'!AT192</f>
        <v>38</v>
      </c>
      <c r="B64" s="4">
        <f>'Raw Data'!AT336</f>
        <v>40.6</v>
      </c>
      <c r="C64" s="4">
        <f>'Raw Data'!AT476</f>
        <v>39.700000000000003</v>
      </c>
      <c r="D64" s="4">
        <f>'Raw Data'!AT616</f>
        <v>40.5</v>
      </c>
    </row>
    <row r="65" spans="1:4" x14ac:dyDescent="0.25">
      <c r="A65" s="4">
        <f>'Raw Data'!AT193</f>
        <v>38.799999999999997</v>
      </c>
      <c r="B65" s="4">
        <f>'Raw Data'!AT337</f>
        <v>41.5</v>
      </c>
      <c r="C65" s="4">
        <f>'Raw Data'!AT477</f>
        <v>40.799999999999997</v>
      </c>
      <c r="D65" s="4">
        <f>'Raw Data'!AT617</f>
        <v>40.700000000000003</v>
      </c>
    </row>
    <row r="66" spans="1:4" x14ac:dyDescent="0.25">
      <c r="A66" s="4">
        <f>'Raw Data'!AT194</f>
        <v>39.6</v>
      </c>
      <c r="B66" s="4">
        <f>'Raw Data'!AT338</f>
        <v>41.8</v>
      </c>
      <c r="C66" s="4">
        <f>'Raw Data'!AT478</f>
        <v>41.6</v>
      </c>
      <c r="D66" s="4">
        <f>'Raw Data'!AT618</f>
        <v>41</v>
      </c>
    </row>
    <row r="67" spans="1:4" x14ac:dyDescent="0.25">
      <c r="A67" s="4">
        <f>'Raw Data'!AT195</f>
        <v>39.799999999999997</v>
      </c>
      <c r="B67" s="4">
        <f>'Raw Data'!AT339</f>
        <v>42</v>
      </c>
      <c r="C67" s="4">
        <f>'Raw Data'!AT479</f>
        <v>42.3</v>
      </c>
      <c r="D67" s="4">
        <f>'Raw Data'!AT619</f>
        <v>41.7</v>
      </c>
    </row>
    <row r="68" spans="1:4" x14ac:dyDescent="0.25">
      <c r="A68" s="4">
        <f>'Raw Data'!AT196</f>
        <v>40.700000000000003</v>
      </c>
      <c r="B68" s="4">
        <f>'Raw Data'!AT340</f>
        <v>42.4</v>
      </c>
      <c r="C68" s="4">
        <f>'Raw Data'!AT480</f>
        <v>42.5</v>
      </c>
      <c r="D68" s="4">
        <f>'Raw Data'!AT620</f>
        <v>42.4</v>
      </c>
    </row>
    <row r="69" spans="1:4" x14ac:dyDescent="0.25">
      <c r="A69" s="4">
        <f>'Raw Data'!AT197</f>
        <v>41.1</v>
      </c>
      <c r="B69" s="4">
        <f>'Raw Data'!AT341</f>
        <v>42.4</v>
      </c>
      <c r="C69" s="4">
        <f>'Raw Data'!AT481</f>
        <v>42.6</v>
      </c>
      <c r="D69" s="4">
        <f>'Raw Data'!AT621</f>
        <v>42.8</v>
      </c>
    </row>
    <row r="70" spans="1:4" x14ac:dyDescent="0.25">
      <c r="A70" s="4">
        <f>'Raw Data'!AT198</f>
        <v>40.799999999999997</v>
      </c>
      <c r="B70" s="4">
        <f>'Raw Data'!AT342</f>
        <v>42.3</v>
      </c>
      <c r="C70" s="4">
        <f>'Raw Data'!AT482</f>
        <v>42.9</v>
      </c>
      <c r="D70" s="4">
        <f>'Raw Data'!AT622</f>
        <v>42.9</v>
      </c>
    </row>
    <row r="71" spans="1:4" x14ac:dyDescent="0.25">
      <c r="A71" s="4">
        <f>'Raw Data'!AT199</f>
        <v>41.1</v>
      </c>
      <c r="B71" s="4">
        <f>'Raw Data'!AT343</f>
        <v>42.4</v>
      </c>
      <c r="C71" s="4">
        <f>'Raw Data'!AT483</f>
        <v>43</v>
      </c>
      <c r="D71" s="4">
        <f>'Raw Data'!AT623</f>
        <v>43.3</v>
      </c>
    </row>
    <row r="72" spans="1:4" x14ac:dyDescent="0.25">
      <c r="A72" s="4">
        <f>'Raw Data'!AT200</f>
        <v>41.2</v>
      </c>
      <c r="B72" s="4">
        <f>'Raw Data'!AT344</f>
        <v>42.5</v>
      </c>
      <c r="C72" s="4">
        <f>'Raw Data'!AT484</f>
        <v>43.4</v>
      </c>
      <c r="D72" s="4">
        <f>'Raw Data'!AT624</f>
        <v>43.5</v>
      </c>
    </row>
    <row r="73" spans="1:4" x14ac:dyDescent="0.25">
      <c r="A73" s="4">
        <f>'Raw Data'!AT201</f>
        <v>41.4</v>
      </c>
      <c r="B73" s="4">
        <f>'Raw Data'!AT345</f>
        <v>43.1</v>
      </c>
      <c r="C73" s="4">
        <f>'Raw Data'!AT485</f>
        <v>43.9</v>
      </c>
      <c r="D73" s="4">
        <f>'Raw Data'!AT625</f>
        <v>44.1</v>
      </c>
    </row>
    <row r="74" spans="1:4" x14ac:dyDescent="0.25">
      <c r="A74" s="4">
        <f>'Raw Data'!AT202</f>
        <v>41.5</v>
      </c>
      <c r="B74" s="4">
        <f>'Raw Data'!AT346</f>
        <v>43.5</v>
      </c>
      <c r="C74" s="4">
        <f>'Raw Data'!AT486</f>
        <v>44.4</v>
      </c>
      <c r="D74" s="4">
        <f>'Raw Data'!AT626</f>
        <v>44.6</v>
      </c>
    </row>
    <row r="75" spans="1:4" x14ac:dyDescent="0.25">
      <c r="A75" s="4">
        <f>'Raw Data'!AT203</f>
        <v>41.5</v>
      </c>
      <c r="B75" s="4">
        <f>'Raw Data'!AT347</f>
        <v>43.6</v>
      </c>
      <c r="C75" s="4">
        <f>'Raw Data'!AT487</f>
        <v>43.7</v>
      </c>
      <c r="D75" s="4">
        <f>'Raw Data'!AT627</f>
        <v>43.3</v>
      </c>
    </row>
    <row r="76" spans="1:4" x14ac:dyDescent="0.25">
      <c r="A76" s="4">
        <f>'Raw Data'!AT204</f>
        <v>41.5</v>
      </c>
      <c r="B76" s="4">
        <f>'Raw Data'!AT348</f>
        <v>41.8</v>
      </c>
      <c r="C76" s="4">
        <f>'Raw Data'!AT488</f>
        <v>41.1</v>
      </c>
      <c r="D76" s="4">
        <f>'Raw Data'!AT628</f>
        <v>39.6</v>
      </c>
    </row>
    <row r="77" spans="1:4" x14ac:dyDescent="0.25">
      <c r="A77" s="4">
        <f>'Raw Data'!AT205</f>
        <v>41.8</v>
      </c>
      <c r="B77" s="4">
        <f>'Raw Data'!AT349</f>
        <v>37</v>
      </c>
      <c r="C77" s="4">
        <f>'Raw Data'!AT489</f>
        <v>37.9</v>
      </c>
      <c r="D77" s="4">
        <f>'Raw Data'!AT629</f>
        <v>36.5</v>
      </c>
    </row>
    <row r="78" spans="1:4" x14ac:dyDescent="0.25">
      <c r="A78" s="4">
        <f>'Raw Data'!AT206</f>
        <v>42.2</v>
      </c>
      <c r="B78" s="4">
        <f>'Raw Data'!AT350</f>
        <v>35.299999999999997</v>
      </c>
      <c r="C78" s="4">
        <f>'Raw Data'!AT490</f>
        <v>35.4</v>
      </c>
      <c r="D78" s="4">
        <f>'Raw Data'!AT630</f>
        <v>33.799999999999997</v>
      </c>
    </row>
    <row r="79" spans="1:4" x14ac:dyDescent="0.25">
      <c r="A79" s="4">
        <f>'Raw Data'!AT207</f>
        <v>42.5</v>
      </c>
      <c r="B79" s="4">
        <f>'Raw Data'!AT351</f>
        <v>34</v>
      </c>
      <c r="C79" s="4">
        <f>'Raw Data'!AT491</f>
        <v>33.5</v>
      </c>
      <c r="D79" s="4">
        <f>'Raw Data'!AT631</f>
        <v>31.7</v>
      </c>
    </row>
    <row r="80" spans="1:4" x14ac:dyDescent="0.25">
      <c r="A80" s="4">
        <f>'Raw Data'!AT208</f>
        <v>41</v>
      </c>
      <c r="B80" s="4">
        <f>'Raw Data'!AT352</f>
        <v>32.799999999999997</v>
      </c>
      <c r="C80" s="4">
        <f>'Raw Data'!AT492</f>
        <v>33</v>
      </c>
      <c r="D80" s="4">
        <f>'Raw Data'!AT632</f>
        <v>30.7</v>
      </c>
    </row>
    <row r="81" spans="1:4" x14ac:dyDescent="0.25">
      <c r="A81" s="4">
        <f>'Raw Data'!AT209</f>
        <v>38.299999999999997</v>
      </c>
      <c r="B81" s="4">
        <f>'Raw Data'!AT353</f>
        <v>32.200000000000003</v>
      </c>
      <c r="C81" s="4">
        <f>'Raw Data'!AT493</f>
        <v>32.4</v>
      </c>
      <c r="D81" s="4">
        <f>'Raw Data'!AT633</f>
        <v>29.5</v>
      </c>
    </row>
    <row r="82" spans="1:4" x14ac:dyDescent="0.25">
      <c r="A82" s="4">
        <f>'Raw Data'!AT210</f>
        <v>36.200000000000003</v>
      </c>
      <c r="B82" s="4">
        <f>'Raw Data'!AT354</f>
        <v>31.5</v>
      </c>
      <c r="C82" s="4">
        <f>'Raw Data'!AT494</f>
        <v>30.5</v>
      </c>
      <c r="D82" s="4">
        <f>'Raw Data'!AT634</f>
        <v>28.3</v>
      </c>
    </row>
    <row r="83" spans="1:4" x14ac:dyDescent="0.25">
      <c r="A83" s="4">
        <f>'Raw Data'!AT211</f>
        <v>34.4</v>
      </c>
      <c r="B83" s="4">
        <f>'Raw Data'!AT355</f>
        <v>30.1</v>
      </c>
      <c r="C83" s="4">
        <f>'Raw Data'!AT495</f>
        <v>28.6</v>
      </c>
      <c r="D83" s="4">
        <f>'Raw Data'!AT635</f>
        <v>28</v>
      </c>
    </row>
    <row r="84" spans="1:4" x14ac:dyDescent="0.25">
      <c r="A84" s="4">
        <f>'Raw Data'!AT212</f>
        <v>32.6</v>
      </c>
      <c r="B84" s="4">
        <f>'Raw Data'!AT356</f>
        <v>28.7</v>
      </c>
      <c r="C84" s="4">
        <f>'Raw Data'!AT496</f>
        <v>26.7</v>
      </c>
      <c r="D84" s="4">
        <f>'Raw Data'!AT636</f>
        <v>27</v>
      </c>
    </row>
    <row r="85" spans="1:4" x14ac:dyDescent="0.25">
      <c r="A85" s="4">
        <f>'Raw Data'!AT213</f>
        <v>30.5</v>
      </c>
      <c r="B85" s="4">
        <f>'Raw Data'!AT357</f>
        <v>27.3</v>
      </c>
      <c r="C85" s="4">
        <f>'Raw Data'!AT497</f>
        <v>26.2</v>
      </c>
      <c r="D85" s="4">
        <f>'Raw Data'!AT637</f>
        <v>25.5</v>
      </c>
    </row>
    <row r="86" spans="1:4" x14ac:dyDescent="0.25">
      <c r="A86" s="4">
        <f>'Raw Data'!AT214</f>
        <v>28.9</v>
      </c>
      <c r="B86" s="4">
        <f>'Raw Data'!AT358</f>
        <v>25.7</v>
      </c>
      <c r="C86" s="4">
        <f>'Raw Data'!AT498</f>
        <v>25.1</v>
      </c>
      <c r="D86" s="4">
        <f>'Raw Data'!AT638</f>
        <v>22.9</v>
      </c>
    </row>
    <row r="87" spans="1:4" x14ac:dyDescent="0.25">
      <c r="A87" s="4">
        <f>'Raw Data'!AT215</f>
        <v>28.5</v>
      </c>
      <c r="B87" s="4">
        <f>'Raw Data'!AT359</f>
        <v>23.4</v>
      </c>
      <c r="C87" s="4">
        <f>'Raw Data'!AT499</f>
        <v>22.6</v>
      </c>
      <c r="D87" s="4">
        <f>'Raw Data'!AT639</f>
        <v>20.9</v>
      </c>
    </row>
    <row r="88" spans="1:4" x14ac:dyDescent="0.25">
      <c r="A88" s="4">
        <f>'Raw Data'!AT216</f>
        <v>27.4</v>
      </c>
      <c r="B88" s="4">
        <f>'Raw Data'!AT360</f>
        <v>22.7</v>
      </c>
      <c r="C88" s="4">
        <f>'Raw Data'!AT500</f>
        <v>20.8</v>
      </c>
      <c r="D88" s="4">
        <f>'Raw Data'!AT640</f>
        <v>20.7</v>
      </c>
    </row>
    <row r="89" spans="1:4" x14ac:dyDescent="0.25">
      <c r="A89" s="4">
        <f>'Raw Data'!AT217</f>
        <v>25.3</v>
      </c>
      <c r="B89" s="4">
        <f>'Raw Data'!AT361</f>
        <v>21.6</v>
      </c>
      <c r="C89" s="4">
        <f>'Raw Data'!AT501</f>
        <v>20</v>
      </c>
      <c r="D89" s="4">
        <f>'Raw Data'!AT641</f>
        <v>20.8</v>
      </c>
    </row>
    <row r="90" spans="1:4" x14ac:dyDescent="0.25">
      <c r="A90" s="4">
        <f>'Raw Data'!AT218</f>
        <v>24.7</v>
      </c>
      <c r="B90" s="4">
        <f>'Raw Data'!AT362</f>
        <v>20.6</v>
      </c>
      <c r="C90" s="4">
        <f>'Raw Data'!AT502</f>
        <v>20.3</v>
      </c>
      <c r="D90" s="4">
        <f>'Raw Data'!AT642</f>
        <v>21</v>
      </c>
    </row>
    <row r="91" spans="1:4" x14ac:dyDescent="0.25">
      <c r="A91" s="4">
        <f>'Raw Data'!AT219</f>
        <v>22.2</v>
      </c>
      <c r="B91" s="4">
        <f>'Raw Data'!AT363</f>
        <v>20.7</v>
      </c>
      <c r="C91" s="4">
        <f>'Raw Data'!AT503</f>
        <v>21</v>
      </c>
      <c r="D91" s="4">
        <f>'Raw Data'!AT643</f>
        <v>21.9</v>
      </c>
    </row>
    <row r="92" spans="1:4" x14ac:dyDescent="0.25">
      <c r="A92" s="4">
        <f>'Raw Data'!AT220</f>
        <v>21.1</v>
      </c>
      <c r="B92" s="4">
        <f>'Raw Data'!AT364</f>
        <v>21.3</v>
      </c>
      <c r="C92" s="4">
        <f>'Raw Data'!AT504</f>
        <v>21.2</v>
      </c>
      <c r="D92" s="4">
        <f>'Raw Data'!AT644</f>
        <v>22.5</v>
      </c>
    </row>
    <row r="93" spans="1:4" x14ac:dyDescent="0.25">
      <c r="A93" s="4">
        <f>'Raw Data'!AT221</f>
        <v>20.100000000000001</v>
      </c>
      <c r="B93" s="4">
        <f>'Raw Data'!AT365</f>
        <v>21.9</v>
      </c>
      <c r="C93" s="4">
        <f>'Raw Data'!AT505</f>
        <v>21.6</v>
      </c>
      <c r="D93" s="4">
        <f>'Raw Data'!AT645</f>
        <v>22.6</v>
      </c>
    </row>
    <row r="94" spans="1:4" x14ac:dyDescent="0.25">
      <c r="A94" s="4">
        <f>'Raw Data'!AT222</f>
        <v>20.2</v>
      </c>
      <c r="B94" s="4">
        <f>'Raw Data'!AT366</f>
        <v>22</v>
      </c>
      <c r="C94" s="4">
        <f>'Raw Data'!AT506</f>
        <v>25</v>
      </c>
      <c r="D94" s="4">
        <f>'Raw Data'!AT646</f>
        <v>25.1</v>
      </c>
    </row>
    <row r="95" spans="1:4" x14ac:dyDescent="0.25">
      <c r="A95" s="4">
        <f>'Raw Data'!AT223</f>
        <v>20.9</v>
      </c>
      <c r="B95" s="4">
        <f>'Raw Data'!AT367</f>
        <v>22.6</v>
      </c>
      <c r="C95" s="4">
        <f>'Raw Data'!AT507</f>
        <v>26.7</v>
      </c>
      <c r="D95" s="4">
        <f>'Raw Data'!AT647</f>
        <v>26.2</v>
      </c>
    </row>
    <row r="96" spans="1:4" x14ac:dyDescent="0.25">
      <c r="A96" s="4">
        <f>'Raw Data'!AT224</f>
        <v>21.7</v>
      </c>
      <c r="B96" s="4">
        <f>'Raw Data'!AT368</f>
        <v>25.2</v>
      </c>
      <c r="C96" s="4">
        <f>'Raw Data'!AT508</f>
        <v>27.5</v>
      </c>
      <c r="D96" s="4">
        <f>'Raw Data'!AT648</f>
        <v>27.8</v>
      </c>
    </row>
    <row r="97" spans="1:4" x14ac:dyDescent="0.25">
      <c r="A97" s="4">
        <f>'Raw Data'!AT225</f>
        <v>22.6</v>
      </c>
      <c r="B97" s="4">
        <f>'Raw Data'!AT369</f>
        <v>26.5</v>
      </c>
      <c r="C97" s="4">
        <f>'Raw Data'!AT509</f>
        <v>27.8</v>
      </c>
      <c r="D97" s="4">
        <f>'Raw Data'!AT649</f>
        <v>28.4</v>
      </c>
    </row>
    <row r="98" spans="1:4" x14ac:dyDescent="0.25">
      <c r="A98" s="4">
        <f>'Raw Data'!AT226</f>
        <v>22.9</v>
      </c>
      <c r="B98" s="4">
        <f>'Raw Data'!AT370</f>
        <v>26.7</v>
      </c>
      <c r="C98" s="4">
        <f>'Raw Data'!AT510</f>
        <v>28.8</v>
      </c>
      <c r="D98" s="4">
        <f>'Raw Data'!AT650</f>
        <v>29.2</v>
      </c>
    </row>
    <row r="99" spans="1:4" x14ac:dyDescent="0.25">
      <c r="A99" s="4">
        <f>'Raw Data'!AT227</f>
        <v>24.2</v>
      </c>
      <c r="B99" s="4">
        <f>'Raw Data'!AT371</f>
        <v>26.7</v>
      </c>
      <c r="C99" s="4">
        <f>'Raw Data'!AT511</f>
        <v>30.6</v>
      </c>
      <c r="D99" s="4">
        <f>'Raw Data'!AT651</f>
        <v>30.4</v>
      </c>
    </row>
    <row r="100" spans="1:4" x14ac:dyDescent="0.25">
      <c r="A100" s="4">
        <f>'Raw Data'!AT228</f>
        <v>26</v>
      </c>
      <c r="B100" s="4">
        <f>'Raw Data'!AT372</f>
        <v>29</v>
      </c>
      <c r="C100" s="4">
        <f>'Raw Data'!AT512</f>
        <v>31.7</v>
      </c>
      <c r="D100" s="4">
        <f>'Raw Data'!AT652</f>
        <v>30.8</v>
      </c>
    </row>
    <row r="101" spans="1:4" x14ac:dyDescent="0.25">
      <c r="A101" s="4">
        <f>'Raw Data'!AT229</f>
        <v>27.4</v>
      </c>
      <c r="B101" s="4">
        <f>'Raw Data'!AT373</f>
        <v>30.5</v>
      </c>
      <c r="C101" s="4">
        <f>'Raw Data'!AT513</f>
        <v>32</v>
      </c>
      <c r="D101" s="4">
        <f>'Raw Data'!AT653</f>
        <v>30.6</v>
      </c>
    </row>
    <row r="102" spans="1:4" x14ac:dyDescent="0.25">
      <c r="A102" s="4">
        <f>'Raw Data'!AT230</f>
        <v>28.7</v>
      </c>
      <c r="B102" s="4">
        <f>'Raw Data'!AT374</f>
        <v>31.2</v>
      </c>
      <c r="C102" s="4">
        <f>'Raw Data'!AT514</f>
        <v>32.1</v>
      </c>
      <c r="D102" s="4">
        <f>'Raw Data'!AT654</f>
        <v>31.2</v>
      </c>
    </row>
    <row r="103" spans="1:4" x14ac:dyDescent="0.25">
      <c r="A103" s="4">
        <f>'Raw Data'!AT231</f>
        <v>29.1</v>
      </c>
      <c r="B103" s="4">
        <f>'Raw Data'!AT375</f>
        <v>31.3</v>
      </c>
      <c r="C103" s="4">
        <f>'Raw Data'!AT515</f>
        <v>32.700000000000003</v>
      </c>
      <c r="D103" s="4">
        <f>'Raw Data'!AT655</f>
        <v>31.9</v>
      </c>
    </row>
    <row r="104" spans="1:4" x14ac:dyDescent="0.25">
      <c r="A104" s="4">
        <f>'Raw Data'!AT232</f>
        <v>29.5</v>
      </c>
      <c r="B104" s="4">
        <f>'Raw Data'!AT376</f>
        <v>31.3</v>
      </c>
      <c r="C104" s="4">
        <f>'Raw Data'!AT516</f>
        <v>33.5</v>
      </c>
      <c r="D104" s="4">
        <f>'Raw Data'!AT656</f>
        <v>32.6</v>
      </c>
    </row>
    <row r="105" spans="1:4" x14ac:dyDescent="0.25">
      <c r="A105" s="4">
        <f>'Raw Data'!AT233</f>
        <v>30.2</v>
      </c>
      <c r="B105" s="4">
        <f>'Raw Data'!AT377</f>
        <v>32.1</v>
      </c>
      <c r="C105" s="4">
        <f>'Raw Data'!AT517</f>
        <v>34</v>
      </c>
      <c r="D105" s="4">
        <f>'Raw Data'!AT657</f>
        <v>32.9</v>
      </c>
    </row>
    <row r="106" spans="1:4" x14ac:dyDescent="0.25">
      <c r="A106" s="4">
        <f>'Raw Data'!AT234</f>
        <v>30.4</v>
      </c>
      <c r="B106" s="4">
        <f>'Raw Data'!AT378</f>
        <v>34.1</v>
      </c>
      <c r="C106" s="4">
        <f>'Raw Data'!AT518</f>
        <v>34</v>
      </c>
      <c r="D106" s="4">
        <f>'Raw Data'!AT658</f>
        <v>33.5</v>
      </c>
    </row>
    <row r="107" spans="1:4" x14ac:dyDescent="0.25">
      <c r="A107" s="4">
        <f>'Raw Data'!AT235</f>
        <v>30.9</v>
      </c>
      <c r="B107" s="4">
        <f>'Raw Data'!AT379</f>
        <v>34.9</v>
      </c>
      <c r="C107" s="4">
        <f>'Raw Data'!AT519</f>
        <v>34.4</v>
      </c>
      <c r="D107" s="4">
        <f>'Raw Data'!AT659</f>
        <v>34.799999999999997</v>
      </c>
    </row>
    <row r="108" spans="1:4" x14ac:dyDescent="0.25">
      <c r="A108" s="4">
        <f>'Raw Data'!AT236</f>
        <v>31.6</v>
      </c>
      <c r="B108" s="4">
        <f>'Raw Data'!AT380</f>
        <v>35.4</v>
      </c>
      <c r="C108" s="4">
        <f>'Raw Data'!AT520</f>
        <v>35</v>
      </c>
      <c r="D108" s="4">
        <f>'Raw Data'!AT660</f>
        <v>35.299999999999997</v>
      </c>
    </row>
    <row r="109" spans="1:4" x14ac:dyDescent="0.25">
      <c r="A109" s="4">
        <f>'Raw Data'!AT237</f>
        <v>32.4</v>
      </c>
      <c r="B109" s="4">
        <f>'Raw Data'!AT381</f>
        <v>35.700000000000003</v>
      </c>
      <c r="C109" s="4">
        <f>'Raw Data'!AT521</f>
        <v>35.5</v>
      </c>
      <c r="D109" s="4">
        <f>'Raw Data'!AT661</f>
        <v>35</v>
      </c>
    </row>
    <row r="110" spans="1:4" x14ac:dyDescent="0.25">
      <c r="A110" s="4">
        <f>'Raw Data'!AT238</f>
        <v>32.6</v>
      </c>
      <c r="B110" s="4">
        <f>'Raw Data'!AT382</f>
        <v>35.700000000000003</v>
      </c>
      <c r="C110" s="4">
        <f>'Raw Data'!AT522</f>
        <v>34.9</v>
      </c>
      <c r="D110" s="4">
        <f>'Raw Data'!AT662</f>
        <v>34.9</v>
      </c>
    </row>
    <row r="111" spans="1:4" x14ac:dyDescent="0.25">
      <c r="A111" s="4">
        <f>'Raw Data'!AT239</f>
        <v>33.5</v>
      </c>
      <c r="B111" s="4">
        <f>'Raw Data'!AT383</f>
        <v>35.6</v>
      </c>
      <c r="C111" s="4">
        <f>'Raw Data'!AT523</f>
        <v>34</v>
      </c>
      <c r="D111" s="4">
        <f>'Raw Data'!AT663</f>
        <v>34.6</v>
      </c>
    </row>
    <row r="112" spans="1:4" x14ac:dyDescent="0.25">
      <c r="A112" s="4">
        <f>'Raw Data'!AT240</f>
        <v>35</v>
      </c>
      <c r="B112" s="4">
        <f>'Raw Data'!AT384</f>
        <v>34.700000000000003</v>
      </c>
      <c r="C112" s="4">
        <f>'Raw Data'!AT524</f>
        <v>33.700000000000003</v>
      </c>
      <c r="D112" s="4">
        <f>'Raw Data'!AT664</f>
        <v>34.200000000000003</v>
      </c>
    </row>
    <row r="113" spans="1:4" x14ac:dyDescent="0.25">
      <c r="A113" s="4">
        <f>'Raw Data'!AT241</f>
        <v>35.6</v>
      </c>
      <c r="B113" s="4">
        <f>'Raw Data'!AT385</f>
        <v>34</v>
      </c>
      <c r="C113" s="4">
        <f>'Raw Data'!AT525</f>
        <v>32.9</v>
      </c>
      <c r="D113" s="4">
        <f>'Raw Data'!AT665</f>
        <v>34.1</v>
      </c>
    </row>
    <row r="114" spans="1:4" x14ac:dyDescent="0.25">
      <c r="A114" s="4">
        <f>'Raw Data'!AT242</f>
        <v>35.4</v>
      </c>
      <c r="B114" s="4">
        <f>'Raw Data'!AT386</f>
        <v>33.9</v>
      </c>
      <c r="C114" s="4">
        <f>'Raw Data'!AT526</f>
        <v>35</v>
      </c>
      <c r="D114" s="4">
        <f>'Raw Data'!AT666</f>
        <v>34.700000000000003</v>
      </c>
    </row>
    <row r="115" spans="1:4" x14ac:dyDescent="0.25">
      <c r="A115" s="4">
        <f>'Raw Data'!AT243</f>
        <v>35.299999999999997</v>
      </c>
      <c r="B115" s="4">
        <f>'Raw Data'!AT387</f>
        <v>34.5</v>
      </c>
      <c r="C115" s="4">
        <f>'Raw Data'!AT527</f>
        <v>36.700000000000003</v>
      </c>
      <c r="D115" s="4">
        <f>'Raw Data'!AT667</f>
        <v>36</v>
      </c>
    </row>
    <row r="116" spans="1:4" x14ac:dyDescent="0.25">
      <c r="A116" s="4">
        <f>'Raw Data'!AT244</f>
        <v>35.4</v>
      </c>
      <c r="B116" s="4">
        <f>'Raw Data'!AT388</f>
        <v>35.799999999999997</v>
      </c>
      <c r="C116" s="4">
        <f>'Raw Data'!AT528</f>
        <v>38.200000000000003</v>
      </c>
      <c r="D116" s="4">
        <f>'Raw Data'!AT668</f>
        <v>37.200000000000003</v>
      </c>
    </row>
    <row r="117" spans="1:4" x14ac:dyDescent="0.25">
      <c r="A117" s="4">
        <f>'Raw Data'!AT245</f>
        <v>35.299999999999997</v>
      </c>
      <c r="B117" s="4">
        <f>'Raw Data'!AT389</f>
        <v>37.1</v>
      </c>
      <c r="C117" s="4">
        <f>'Raw Data'!AT529</f>
        <v>39.5</v>
      </c>
      <c r="D117" s="4">
        <f>'Raw Data'!AT669</f>
        <v>38.4</v>
      </c>
    </row>
    <row r="118" spans="1:4" x14ac:dyDescent="0.25">
      <c r="A118" s="4">
        <f>'Raw Data'!AT246</f>
        <v>36.299999999999997</v>
      </c>
      <c r="B118" s="4">
        <f>'Raw Data'!AT390</f>
        <v>38.6</v>
      </c>
      <c r="C118" s="4">
        <f>'Raw Data'!AT530</f>
        <v>40.799999999999997</v>
      </c>
      <c r="D118" s="4">
        <f>'Raw Data'!AT670</f>
        <v>40</v>
      </c>
    </row>
    <row r="119" spans="1:4" x14ac:dyDescent="0.25">
      <c r="A119" s="4">
        <f>'Raw Data'!AT247</f>
        <v>36.6</v>
      </c>
      <c r="B119" s="4">
        <f>'Raw Data'!AT391</f>
        <v>40.1</v>
      </c>
      <c r="C119" s="4">
        <f>'Raw Data'!AT531</f>
        <v>42.3</v>
      </c>
      <c r="D119" s="4">
        <f>'Raw Data'!AT671</f>
        <v>41.1</v>
      </c>
    </row>
    <row r="120" spans="1:4" x14ac:dyDescent="0.25">
      <c r="A120" s="4">
        <f>'Raw Data'!AT248</f>
        <v>38.1</v>
      </c>
      <c r="B120" s="4">
        <f>'Raw Data'!AT392</f>
        <v>40.5</v>
      </c>
      <c r="C120" s="4">
        <f>'Raw Data'!AT532</f>
        <v>43.5</v>
      </c>
      <c r="D120" s="4">
        <f>'Raw Data'!AT672</f>
        <v>41.5</v>
      </c>
    </row>
    <row r="121" spans="1:4" x14ac:dyDescent="0.25">
      <c r="A121" s="4">
        <f>'Raw Data'!AT249</f>
        <v>39</v>
      </c>
      <c r="B121" s="4">
        <f>'Raw Data'!AT393</f>
        <v>43.1</v>
      </c>
      <c r="C121" s="4">
        <f>'Raw Data'!AT533</f>
        <v>43.8</v>
      </c>
      <c r="D121" s="4">
        <f>'Raw Data'!AT673</f>
        <v>43.6</v>
      </c>
    </row>
    <row r="122" spans="1:4" x14ac:dyDescent="0.25">
      <c r="A122" s="4">
        <f>'Raw Data'!AT250</f>
        <v>40.4</v>
      </c>
      <c r="B122" s="4">
        <f>'Raw Data'!AT394</f>
        <v>45.5</v>
      </c>
      <c r="C122" s="4">
        <f>'Raw Data'!AT534</f>
        <v>44.8</v>
      </c>
      <c r="D122" s="4">
        <f>'Raw Data'!AT674</f>
        <v>45.3</v>
      </c>
    </row>
    <row r="123" spans="1:4" x14ac:dyDescent="0.25">
      <c r="A123" s="4">
        <f>'Raw Data'!AT251</f>
        <v>41.6</v>
      </c>
      <c r="B123" s="4">
        <f>'Raw Data'!AT395</f>
        <v>45.5</v>
      </c>
      <c r="C123" s="4">
        <f>'Raw Data'!AT535</f>
        <v>42.4</v>
      </c>
      <c r="D123" s="4">
        <f>'Raw Data'!AT675</f>
        <v>45.3</v>
      </c>
    </row>
    <row r="124" spans="1:4" x14ac:dyDescent="0.25">
      <c r="A124" s="4">
        <f>'Raw Data'!AT252</f>
        <v>42.5</v>
      </c>
      <c r="B124" s="4">
        <f>'Raw Data'!AT396</f>
        <v>41</v>
      </c>
      <c r="C124" s="4">
        <f>'Raw Data'!AT536</f>
        <v>39.700000000000003</v>
      </c>
      <c r="D124" s="4">
        <f>'Raw Data'!AT676</f>
        <v>43.9</v>
      </c>
    </row>
    <row r="125" spans="1:4" x14ac:dyDescent="0.25">
      <c r="A125" s="4">
        <f>'Raw Data'!AT253</f>
        <v>43.5</v>
      </c>
      <c r="B125" s="4">
        <f>'Raw Data'!AT397</f>
        <v>39.200000000000003</v>
      </c>
      <c r="C125" s="4">
        <f>'Raw Data'!AT537</f>
        <v>37.200000000000003</v>
      </c>
      <c r="D125" s="4">
        <f>'Raw Data'!AT677</f>
        <v>41.8</v>
      </c>
    </row>
    <row r="126" spans="1:4" x14ac:dyDescent="0.25">
      <c r="A126" s="4">
        <f>'Raw Data'!AT254</f>
        <v>43.7</v>
      </c>
      <c r="B126" s="4">
        <f>'Raw Data'!AT398</f>
        <v>37.5</v>
      </c>
      <c r="C126" s="4">
        <f>'Raw Data'!AT538</f>
        <v>34.4</v>
      </c>
      <c r="D126" s="4">
        <f>'Raw Data'!AT678</f>
        <v>39</v>
      </c>
    </row>
    <row r="127" spans="1:4" x14ac:dyDescent="0.25">
      <c r="A127" s="4">
        <f>'Raw Data'!AT255</f>
        <v>41.9</v>
      </c>
      <c r="B127" s="4">
        <f>'Raw Data'!AT399</f>
        <v>36.799999999999997</v>
      </c>
      <c r="C127" s="4">
        <f>'Raw Data'!AT539</f>
        <v>33.6</v>
      </c>
      <c r="D127" s="4">
        <f>'Raw Data'!AT679</f>
        <v>36.5</v>
      </c>
    </row>
    <row r="128" spans="1:4" x14ac:dyDescent="0.25">
      <c r="A128" s="4">
        <f>'Raw Data'!AT256</f>
        <v>39.700000000000003</v>
      </c>
      <c r="B128" s="4">
        <f>'Raw Data'!AT400</f>
        <v>34.1</v>
      </c>
      <c r="C128" s="4">
        <f>'Raw Data'!AT540</f>
        <v>32.299999999999997</v>
      </c>
      <c r="D128" s="4">
        <f>'Raw Data'!AT680</f>
        <v>31.4</v>
      </c>
    </row>
    <row r="129" spans="1:4" x14ac:dyDescent="0.25">
      <c r="A129" s="4">
        <f>'Raw Data'!AT257</f>
        <v>37.799999999999997</v>
      </c>
      <c r="B129" s="4">
        <f>'Raw Data'!AT401</f>
        <v>29.5</v>
      </c>
      <c r="C129" s="4">
        <f>'Raw Data'!AT541</f>
        <v>29.8</v>
      </c>
      <c r="D129" s="4">
        <f>'Raw Data'!AT681</f>
        <v>29.6</v>
      </c>
    </row>
    <row r="130" spans="1:4" x14ac:dyDescent="0.25">
      <c r="A130" s="4">
        <f>'Raw Data'!AT258</f>
        <v>37.200000000000003</v>
      </c>
      <c r="B130" s="4">
        <f>'Raw Data'!AT402</f>
        <v>28.7</v>
      </c>
      <c r="C130" s="4">
        <f>'Raw Data'!AT542</f>
        <v>28.8</v>
      </c>
      <c r="D130" s="4">
        <f>'Raw Data'!AT682</f>
        <v>27.6</v>
      </c>
    </row>
    <row r="131" spans="1:4" x14ac:dyDescent="0.25">
      <c r="A131" s="4">
        <f>'Raw Data'!AT259</f>
        <v>32.9</v>
      </c>
      <c r="B131" s="4">
        <f>'Raw Data'!AT403</f>
        <v>28.9</v>
      </c>
      <c r="C131" s="4">
        <f>'Raw Data'!AT543</f>
        <v>28.5</v>
      </c>
      <c r="D131" s="4">
        <f>'Raw Data'!AT683</f>
        <v>26.4</v>
      </c>
    </row>
    <row r="132" spans="1:4" x14ac:dyDescent="0.25">
      <c r="A132" s="4">
        <f>'Raw Data'!AT260</f>
        <v>29.8</v>
      </c>
      <c r="B132" s="4">
        <f>'Raw Data'!AT404</f>
        <v>28.6</v>
      </c>
      <c r="C132" s="4">
        <f>'Raw Data'!AT544</f>
        <v>28.4</v>
      </c>
      <c r="D132" s="4">
        <f>'Raw Data'!AT684</f>
        <v>26.2</v>
      </c>
    </row>
    <row r="133" spans="1:4" x14ac:dyDescent="0.25">
      <c r="A133" s="4">
        <f>'Raw Data'!AT261</f>
        <v>28.7</v>
      </c>
      <c r="B133" s="4">
        <f>'Raw Data'!AT405</f>
        <v>28.4</v>
      </c>
      <c r="C133" s="4">
        <f>'Raw Data'!AT545</f>
        <v>28.4</v>
      </c>
      <c r="D133" s="4">
        <f>'Raw Data'!AT685</f>
        <v>25.4</v>
      </c>
    </row>
    <row r="134" spans="1:4" x14ac:dyDescent="0.25">
      <c r="A134" s="4">
        <f>'Raw Data'!AT262</f>
        <v>28</v>
      </c>
      <c r="B134" s="4">
        <f>'Raw Data'!AT406</f>
        <v>27.9</v>
      </c>
      <c r="C134" s="4">
        <f>'Raw Data'!AT546</f>
        <v>27.7</v>
      </c>
      <c r="D134" s="4">
        <f>'Raw Data'!AT686</f>
        <v>25.4</v>
      </c>
    </row>
    <row r="135" spans="1:4" x14ac:dyDescent="0.25">
      <c r="A135" s="4">
        <f>'Raw Data'!AT263</f>
        <v>27.8</v>
      </c>
      <c r="B135" s="4">
        <f>'Raw Data'!AT407</f>
        <v>27.3</v>
      </c>
      <c r="C135" s="4">
        <f>'Raw Data'!AT547</f>
        <v>26.3</v>
      </c>
      <c r="D135" s="4">
        <f>'Raw Data'!AT687</f>
        <v>27.1</v>
      </c>
    </row>
    <row r="136" spans="1:4" x14ac:dyDescent="0.25">
      <c r="A136" s="4">
        <f>'Raw Data'!AT264</f>
        <v>26.7</v>
      </c>
      <c r="B136" s="4">
        <f>'Raw Data'!AT408</f>
        <v>27.1</v>
      </c>
      <c r="C136" s="4">
        <f>'Raw Data'!AT548</f>
        <v>26.7</v>
      </c>
      <c r="D136" s="4">
        <f>'Raw Data'!AT688</f>
        <v>29.5</v>
      </c>
    </row>
    <row r="137" spans="1:4" x14ac:dyDescent="0.25">
      <c r="A137" s="4">
        <f>'Raw Data'!AT265</f>
        <v>26.8</v>
      </c>
      <c r="B137" s="4">
        <f>'Raw Data'!AT409</f>
        <v>28.5</v>
      </c>
      <c r="C137" s="4">
        <f>'Raw Data'!AT549</f>
        <v>29.1</v>
      </c>
      <c r="D137" s="4">
        <f>'Raw Data'!AT689</f>
        <v>30.8</v>
      </c>
    </row>
    <row r="138" spans="1:4" x14ac:dyDescent="0.25">
      <c r="A138" s="4">
        <f>'Raw Data'!AT266</f>
        <v>26.6</v>
      </c>
      <c r="B138" s="4">
        <f>'Raw Data'!AT410</f>
        <v>30.6</v>
      </c>
      <c r="C138" s="4">
        <f>'Raw Data'!AT550</f>
        <v>32.299999999999997</v>
      </c>
      <c r="D138" s="4">
        <f>'Raw Data'!AT690</f>
        <v>32.9</v>
      </c>
    </row>
    <row r="139" spans="1:4" x14ac:dyDescent="0.25">
      <c r="A139" s="4">
        <f>'Raw Data'!AT267</f>
        <v>26.7</v>
      </c>
      <c r="B139" s="4">
        <f>'Raw Data'!AT411</f>
        <v>34</v>
      </c>
      <c r="C139" s="4">
        <f>'Raw Data'!AT551</f>
        <v>34.200000000000003</v>
      </c>
      <c r="D139" s="4">
        <f>'Raw Data'!AT691</f>
        <v>34.5</v>
      </c>
    </row>
    <row r="140" spans="1:4" x14ac:dyDescent="0.25">
      <c r="A140" s="4">
        <f>'Raw Data'!AT268</f>
        <v>26.8</v>
      </c>
      <c r="B140" s="4">
        <f>'Raw Data'!AT412</f>
        <v>36</v>
      </c>
      <c r="C140" s="4">
        <f>'Raw Data'!AT552</f>
        <v>35.200000000000003</v>
      </c>
      <c r="D140" s="4">
        <f>'Raw Data'!AT692</f>
        <v>34.799999999999997</v>
      </c>
    </row>
    <row r="141" spans="1:4" x14ac:dyDescent="0.25">
      <c r="A141" s="4">
        <f>'Raw Data'!AT269</f>
        <v>27.6</v>
      </c>
      <c r="B141" s="4">
        <f>'Raw Data'!AT413</f>
        <v>36.799999999999997</v>
      </c>
      <c r="C141" s="4">
        <f>'Raw Data'!AT553</f>
        <v>35.299999999999997</v>
      </c>
      <c r="D141" s="4">
        <f>'Raw Data'!AT693</f>
        <v>35.4</v>
      </c>
    </row>
    <row r="142" spans="1:4" x14ac:dyDescent="0.25">
      <c r="A142" s="4">
        <f>'Raw Data'!AT270</f>
        <v>29.1</v>
      </c>
      <c r="B142" s="4">
        <f>'Raw Data'!AT414</f>
        <v>36.6</v>
      </c>
      <c r="C142" s="4">
        <f>'Raw Data'!AT554</f>
        <v>35.6</v>
      </c>
      <c r="D142" s="4">
        <f>'Raw Data'!AT694</f>
        <v>35.6</v>
      </c>
    </row>
    <row r="143" spans="1:4" x14ac:dyDescent="0.25">
      <c r="A143" s="4">
        <f>'Raw Data'!AT271</f>
        <v>31.5</v>
      </c>
      <c r="B143" s="4">
        <f>'Raw Data'!AT415</f>
        <v>36.6</v>
      </c>
      <c r="C143" s="4">
        <f>'Raw Data'!AT555</f>
        <v>35.9</v>
      </c>
      <c r="D143" s="4">
        <f>'Raw Data'!AT695</f>
        <v>36</v>
      </c>
    </row>
    <row r="144" spans="1:4" x14ac:dyDescent="0.25">
      <c r="A144" s="4">
        <f>'Raw Data'!AT272</f>
        <v>33.799999999999997</v>
      </c>
      <c r="B144" s="4">
        <f>'Raw Data'!AT416</f>
        <v>36.6</v>
      </c>
      <c r="C144" s="4">
        <f>'Raw Data'!AT556</f>
        <v>36.5</v>
      </c>
    </row>
    <row r="145" spans="1:1" x14ac:dyDescent="0.25">
      <c r="A145" s="4">
        <f>'Raw Data'!AT273</f>
        <v>34.799999999999997</v>
      </c>
    </row>
    <row r="146" spans="1:1" x14ac:dyDescent="0.25">
      <c r="A146" s="4">
        <f>'Raw Data'!AT274</f>
        <v>35.6</v>
      </c>
    </row>
    <row r="147" spans="1:1" x14ac:dyDescent="0.25">
      <c r="A147" s="4">
        <f>'Raw Data'!AT275</f>
        <v>35.799999999999997</v>
      </c>
    </row>
    <row r="148" spans="1:1" x14ac:dyDescent="0.25">
      <c r="A148" s="4">
        <f>'Raw Data'!AT276</f>
        <v>35.700000000000003</v>
      </c>
    </row>
  </sheetData>
  <customSheetViews>
    <customSheetView guid="{2B424CCC-7244-4294-A128-8AE125D4F682}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7"/>
  <sheetViews>
    <sheetView zoomScaleNormal="100" workbookViewId="0">
      <pane xSplit="2" ySplit="9" topLeftCell="BS10" activePane="bottomRight" state="frozen"/>
      <selection pane="topRight" activeCell="C1" sqref="C1"/>
      <selection pane="bottomLeft" activeCell="A10" sqref="A10"/>
      <selection pane="bottomRight" activeCell="CD8" sqref="CD8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3" width="12" style="4" bestFit="1" customWidth="1"/>
    <col min="14" max="14" width="11" style="4" bestFit="1" customWidth="1"/>
    <col min="15" max="15" width="12" style="4" bestFit="1" customWidth="1"/>
    <col min="16" max="16" width="11" style="4" bestFit="1" customWidth="1"/>
    <col min="17" max="17" width="12" style="4" bestFit="1" customWidth="1"/>
    <col min="18" max="18" width="11" style="4" bestFit="1" customWidth="1"/>
    <col min="19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customWidth="1"/>
    <col min="81" max="81" width="14.7109375" style="4" bestFit="1" customWidth="1"/>
    <col min="82" max="82" width="3.5703125" style="4" customWidth="1"/>
    <col min="83" max="86" width="12" style="4" bestFit="1" customWidth="1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Breaks'!A2</f>
        <v>Cells 132-276</v>
      </c>
    </row>
    <row r="5" spans="1:87" s="14" customFormat="1" x14ac:dyDescent="0.25">
      <c r="A5" s="14" t="s">
        <v>169</v>
      </c>
      <c r="C5" s="14">
        <f>AVERAGE(C10:C200)</f>
        <v>14.245482758620689</v>
      </c>
      <c r="D5" s="14">
        <f t="shared" ref="D5:BO5" si="0">AVERAGE(D10:D200)</f>
        <v>1.0243337931034482</v>
      </c>
      <c r="E5" s="14">
        <f t="shared" si="0"/>
        <v>10243.324429806889</v>
      </c>
      <c r="F5" s="14">
        <f t="shared" si="0"/>
        <v>71.864137931034477</v>
      </c>
      <c r="G5" s="14">
        <f t="shared" si="0"/>
        <v>24.157931034482747</v>
      </c>
      <c r="H5" s="14">
        <f t="shared" si="0"/>
        <v>194.08965517241376</v>
      </c>
      <c r="I5" s="14" t="e">
        <f t="shared" si="0"/>
        <v>#DIV/0!</v>
      </c>
      <c r="J5" s="14">
        <f t="shared" si="0"/>
        <v>3.5724137931034454E-2</v>
      </c>
      <c r="K5" s="14">
        <f t="shared" si="0"/>
        <v>0.84629241379310327</v>
      </c>
      <c r="L5" s="14">
        <f t="shared" si="0"/>
        <v>12.057384137931038</v>
      </c>
      <c r="M5" s="14">
        <f t="shared" si="0"/>
        <v>0.86150965517241385</v>
      </c>
      <c r="N5" s="14">
        <f t="shared" si="0"/>
        <v>60.918741379310347</v>
      </c>
      <c r="O5" s="14">
        <f t="shared" si="0"/>
        <v>20.448616551724133</v>
      </c>
      <c r="P5" s="14">
        <f t="shared" si="0"/>
        <v>81.366896551724139</v>
      </c>
      <c r="Q5" s="14">
        <f t="shared" si="0"/>
        <v>47.170151034482764</v>
      </c>
      <c r="R5" s="14">
        <f t="shared" si="0"/>
        <v>15.772189655172419</v>
      </c>
      <c r="S5" s="14">
        <f t="shared" si="0"/>
        <v>62.939310344827604</v>
      </c>
      <c r="T5" s="14">
        <f t="shared" si="0"/>
        <v>194.27085793103447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3.0164827586206897E-2</v>
      </c>
      <c r="Y5" s="14">
        <f t="shared" si="0"/>
        <v>11.921379310344816</v>
      </c>
      <c r="Z5" s="14">
        <f t="shared" si="0"/>
        <v>855.06206896551726</v>
      </c>
      <c r="AA5" s="14">
        <f t="shared" si="0"/>
        <v>869.6827586206897</v>
      </c>
      <c r="AB5" s="14">
        <f t="shared" si="0"/>
        <v>840.58620689655174</v>
      </c>
      <c r="AC5" s="14">
        <f t="shared" si="0"/>
        <v>76.250344827586218</v>
      </c>
      <c r="AD5" s="14">
        <f t="shared" si="0"/>
        <v>12.11993103448275</v>
      </c>
      <c r="AE5" s="14">
        <f t="shared" si="0"/>
        <v>0.27820689655172459</v>
      </c>
      <c r="AF5" s="14">
        <f t="shared" si="0"/>
        <v>991.40689655172412</v>
      </c>
      <c r="AG5" s="14">
        <f t="shared" si="0"/>
        <v>-7</v>
      </c>
      <c r="AH5" s="14">
        <f t="shared" si="0"/>
        <v>12.432574324137931</v>
      </c>
      <c r="AI5" s="14">
        <f t="shared" si="0"/>
        <v>27.936018779310345</v>
      </c>
      <c r="AJ5" s="14">
        <f t="shared" si="0"/>
        <v>136.20896551724138</v>
      </c>
      <c r="AK5" s="14">
        <f t="shared" si="0"/>
        <v>136.31103448275866</v>
      </c>
      <c r="AL5" s="14">
        <f t="shared" si="0"/>
        <v>4.8255172413793073</v>
      </c>
      <c r="AM5" s="14">
        <f t="shared" si="0"/>
        <v>142.12758620689655</v>
      </c>
      <c r="AN5" s="14" t="e">
        <f t="shared" si="0"/>
        <v>#DIV/0!</v>
      </c>
      <c r="AO5" s="14">
        <f t="shared" si="0"/>
        <v>1.7448275862068965</v>
      </c>
      <c r="AP5" s="14">
        <f t="shared" si="0"/>
        <v>0.83280084610472538</v>
      </c>
      <c r="AQ5" s="14">
        <f t="shared" si="0"/>
        <v>47.161496179310355</v>
      </c>
      <c r="AR5" s="14">
        <f t="shared" si="0"/>
        <v>-88.487576855172435</v>
      </c>
      <c r="AS5" s="14">
        <f t="shared" si="0"/>
        <v>314.88137931034476</v>
      </c>
      <c r="AT5" s="14">
        <f t="shared" si="0"/>
        <v>32.202068965517249</v>
      </c>
      <c r="AU5" s="14">
        <f t="shared" si="0"/>
        <v>12</v>
      </c>
      <c r="AV5" s="14">
        <f t="shared" si="0"/>
        <v>9.9241379310344833</v>
      </c>
      <c r="AW5" s="14" t="e">
        <f t="shared" si="0"/>
        <v>#DIV/0!</v>
      </c>
      <c r="AX5" s="14">
        <f t="shared" si="0"/>
        <v>1.2112360344827588</v>
      </c>
      <c r="AY5" s="14">
        <f t="shared" si="0"/>
        <v>1.2588215517241381</v>
      </c>
      <c r="AZ5" s="14">
        <f t="shared" si="0"/>
        <v>1.9422714620689647</v>
      </c>
      <c r="BA5" s="14">
        <f t="shared" si="0"/>
        <v>11.153999999999998</v>
      </c>
      <c r="BB5" s="14">
        <f t="shared" si="0"/>
        <v>11.040344827586203</v>
      </c>
      <c r="BC5" s="14">
        <f t="shared" si="0"/>
        <v>0.98972413793103464</v>
      </c>
      <c r="BD5" s="14">
        <f t="shared" si="0"/>
        <v>18.169172413793099</v>
      </c>
      <c r="BE5" s="14">
        <f t="shared" si="0"/>
        <v>2257.843655172413</v>
      </c>
      <c r="BF5" s="14">
        <f t="shared" si="0"/>
        <v>100.11770344827585</v>
      </c>
      <c r="BG5" s="14">
        <f t="shared" si="0"/>
        <v>1.2036482758620688</v>
      </c>
      <c r="BH5" s="14">
        <f t="shared" si="0"/>
        <v>0.40082758620689635</v>
      </c>
      <c r="BI5" s="14">
        <f t="shared" si="0"/>
        <v>1.6045172413793103</v>
      </c>
      <c r="BJ5" s="14">
        <f t="shared" si="0"/>
        <v>0.93203448275862022</v>
      </c>
      <c r="BK5" s="14">
        <f t="shared" si="0"/>
        <v>0.30916551724137936</v>
      </c>
      <c r="BL5" s="14">
        <f t="shared" si="0"/>
        <v>1.241220689655173</v>
      </c>
      <c r="BM5" s="14">
        <f t="shared" si="0"/>
        <v>1.472667586206897</v>
      </c>
      <c r="BN5" s="14" t="e">
        <f t="shared" si="0"/>
        <v>#DIV/0!</v>
      </c>
      <c r="BO5" s="14" t="e">
        <f t="shared" si="0"/>
        <v>#DIV/0!</v>
      </c>
      <c r="BP5" s="14" t="e">
        <f t="shared" ref="BP5:BV5" si="1">AVERAGE(BP10:BP200)</f>
        <v>#DIV/0!</v>
      </c>
      <c r="BQ5" s="14">
        <f t="shared" si="1"/>
        <v>4.0676827586206912</v>
      </c>
      <c r="BR5" s="14">
        <f t="shared" si="1"/>
        <v>0.35380087586206893</v>
      </c>
      <c r="BS5" s="14">
        <f t="shared" si="1"/>
        <v>-5</v>
      </c>
      <c r="BT5" s="14">
        <f t="shared" si="1"/>
        <v>6.8463862068965506E-3</v>
      </c>
      <c r="BU5" s="14">
        <f t="shared" si="1"/>
        <v>8.6460092344827668</v>
      </c>
      <c r="BV5" s="14">
        <f t="shared" si="1"/>
        <v>0.13829673793103459</v>
      </c>
      <c r="BW5" s="14">
        <f>AVERAGE(BW10:BW200)</f>
        <v>2.2842756397503443</v>
      </c>
      <c r="BX5" s="23"/>
      <c r="BY5" s="14">
        <f>AVERAGE(BY10:BY200)</f>
        <v>15041.428690016925</v>
      </c>
      <c r="BZ5" s="14">
        <f t="shared" ref="BZ5:CB5" si="2">AVERAGE(BZ10:BZ200)</f>
        <v>683.95390941157893</v>
      </c>
      <c r="CA5" s="14">
        <f t="shared" si="2"/>
        <v>7.2174922070671572</v>
      </c>
      <c r="CB5" s="14">
        <f t="shared" si="2"/>
        <v>9.8947639405401038</v>
      </c>
      <c r="CC5" s="24">
        <f>BZ8/(144/3600)+CB8/(144/3600)+CA8/(144/3600)</f>
        <v>705.93468059779161</v>
      </c>
      <c r="CD5" s="23"/>
      <c r="CE5" s="22">
        <f>BY8/$AT8</f>
        <v>467.09510206079142</v>
      </c>
      <c r="CF5" s="22">
        <f>BZ8/$AT8</f>
        <v>21.239439929899326</v>
      </c>
      <c r="CG5" s="22">
        <f>CA8/$AT8</f>
        <v>0.22413131947502571</v>
      </c>
      <c r="CH5" s="22">
        <f>CB8/$AT8</f>
        <v>0.30727106233874768</v>
      </c>
      <c r="CI5" s="25">
        <f>(BZ8+CB8+CA8)/AT8</f>
        <v>21.7708423117131</v>
      </c>
    </row>
    <row r="6" spans="1:87" s="14" customFormat="1" x14ac:dyDescent="0.25">
      <c r="A6" s="14" t="s">
        <v>170</v>
      </c>
      <c r="C6" s="14">
        <f>MIN(C10:C200)</f>
        <v>12.917</v>
      </c>
      <c r="D6" s="14">
        <f t="shared" ref="D6:BO6" si="3">MIN(D10:D200)</f>
        <v>1.4E-3</v>
      </c>
      <c r="E6" s="14">
        <f t="shared" si="3"/>
        <v>13.553082</v>
      </c>
      <c r="F6" s="14">
        <f t="shared" si="3"/>
        <v>8.5</v>
      </c>
      <c r="G6" s="14">
        <f t="shared" si="3"/>
        <v>4.2</v>
      </c>
      <c r="H6" s="14">
        <f t="shared" si="3"/>
        <v>-14.1</v>
      </c>
      <c r="I6" s="14">
        <f t="shared" si="3"/>
        <v>0</v>
      </c>
      <c r="J6" s="14">
        <f t="shared" si="3"/>
        <v>0</v>
      </c>
      <c r="K6" s="14">
        <f t="shared" si="3"/>
        <v>0.82520000000000004</v>
      </c>
      <c r="L6" s="14">
        <f t="shared" si="3"/>
        <v>10.8413</v>
      </c>
      <c r="M6" s="14">
        <f t="shared" si="3"/>
        <v>1.1999999999999999E-3</v>
      </c>
      <c r="N6" s="14">
        <f t="shared" si="3"/>
        <v>7.2118000000000002</v>
      </c>
      <c r="O6" s="14">
        <f t="shared" si="3"/>
        <v>3.5344000000000002</v>
      </c>
      <c r="P6" s="14">
        <f t="shared" si="3"/>
        <v>10.8</v>
      </c>
      <c r="Q6" s="14">
        <f t="shared" si="3"/>
        <v>5.5274000000000001</v>
      </c>
      <c r="R6" s="14">
        <f t="shared" si="3"/>
        <v>2.7088999999999999</v>
      </c>
      <c r="S6" s="14">
        <f t="shared" si="3"/>
        <v>8.3000000000000007</v>
      </c>
      <c r="T6" s="14">
        <f t="shared" si="3"/>
        <v>0</v>
      </c>
      <c r="U6" s="14">
        <f t="shared" si="3"/>
        <v>0</v>
      </c>
      <c r="V6" s="14">
        <f t="shared" si="3"/>
        <v>0</v>
      </c>
      <c r="W6" s="14">
        <f t="shared" si="3"/>
        <v>0</v>
      </c>
      <c r="X6" s="14">
        <f t="shared" si="3"/>
        <v>0</v>
      </c>
      <c r="Y6" s="14">
        <f t="shared" si="3"/>
        <v>11.5</v>
      </c>
      <c r="Z6" s="14">
        <f t="shared" si="3"/>
        <v>841</v>
      </c>
      <c r="AA6" s="14">
        <f t="shared" si="3"/>
        <v>856</v>
      </c>
      <c r="AB6" s="14">
        <f t="shared" si="3"/>
        <v>833</v>
      </c>
      <c r="AC6" s="14">
        <f t="shared" si="3"/>
        <v>64</v>
      </c>
      <c r="AD6" s="14">
        <f t="shared" si="3"/>
        <v>10.16</v>
      </c>
      <c r="AE6" s="14">
        <f t="shared" si="3"/>
        <v>0.23</v>
      </c>
      <c r="AF6" s="14">
        <f t="shared" si="3"/>
        <v>991</v>
      </c>
      <c r="AG6" s="14">
        <f t="shared" si="3"/>
        <v>-7</v>
      </c>
      <c r="AH6" s="14">
        <f t="shared" si="3"/>
        <v>11</v>
      </c>
      <c r="AI6" s="14">
        <f t="shared" si="3"/>
        <v>27</v>
      </c>
      <c r="AJ6" s="14">
        <f t="shared" si="3"/>
        <v>135</v>
      </c>
      <c r="AK6" s="14">
        <f t="shared" si="3"/>
        <v>130.30000000000001</v>
      </c>
      <c r="AL6" s="14">
        <f t="shared" si="3"/>
        <v>4.0999999999999996</v>
      </c>
      <c r="AM6" s="14">
        <f t="shared" si="3"/>
        <v>142</v>
      </c>
      <c r="AN6" s="14">
        <f t="shared" si="3"/>
        <v>0</v>
      </c>
      <c r="AO6" s="14">
        <f t="shared" si="3"/>
        <v>1</v>
      </c>
      <c r="AP6" s="14">
        <f t="shared" si="3"/>
        <v>0.83196759259259256</v>
      </c>
      <c r="AQ6" s="14">
        <f t="shared" si="3"/>
        <v>47.158574000000002</v>
      </c>
      <c r="AR6" s="14">
        <f t="shared" si="3"/>
        <v>-88.492039000000005</v>
      </c>
      <c r="AS6" s="14">
        <f t="shared" si="3"/>
        <v>307.5</v>
      </c>
      <c r="AT6" s="14">
        <f t="shared" si="3"/>
        <v>0.7</v>
      </c>
      <c r="AU6" s="14">
        <f t="shared" si="3"/>
        <v>12</v>
      </c>
      <c r="AV6" s="14">
        <f t="shared" si="3"/>
        <v>8</v>
      </c>
      <c r="AW6" s="14">
        <f t="shared" si="3"/>
        <v>0</v>
      </c>
      <c r="AX6" s="14">
        <f t="shared" si="3"/>
        <v>0.8</v>
      </c>
      <c r="AY6" s="14">
        <f t="shared" si="3"/>
        <v>1</v>
      </c>
      <c r="AZ6" s="14">
        <f t="shared" si="3"/>
        <v>1.3</v>
      </c>
      <c r="BA6" s="14">
        <f t="shared" si="3"/>
        <v>11.154</v>
      </c>
      <c r="BB6" s="14">
        <f t="shared" si="3"/>
        <v>9.58</v>
      </c>
      <c r="BC6" s="14">
        <f t="shared" si="3"/>
        <v>0.86</v>
      </c>
      <c r="BD6" s="14">
        <f t="shared" si="3"/>
        <v>16.835000000000001</v>
      </c>
      <c r="BE6" s="14">
        <f t="shared" si="3"/>
        <v>1921.471</v>
      </c>
      <c r="BF6" s="14">
        <f t="shared" si="3"/>
        <v>0.14399999999999999</v>
      </c>
      <c r="BG6" s="14">
        <f t="shared" si="3"/>
        <v>0.13600000000000001</v>
      </c>
      <c r="BH6" s="14">
        <f t="shared" si="3"/>
        <v>7.0000000000000007E-2</v>
      </c>
      <c r="BI6" s="14">
        <f t="shared" si="3"/>
        <v>0.21199999999999999</v>
      </c>
      <c r="BJ6" s="14">
        <f t="shared" si="3"/>
        <v>0.105</v>
      </c>
      <c r="BK6" s="14">
        <f t="shared" si="3"/>
        <v>5.2999999999999999E-2</v>
      </c>
      <c r="BL6" s="14">
        <f t="shared" si="3"/>
        <v>0.16200000000000001</v>
      </c>
      <c r="BM6" s="14">
        <f t="shared" si="3"/>
        <v>0</v>
      </c>
      <c r="BN6" s="14">
        <f t="shared" si="3"/>
        <v>0</v>
      </c>
      <c r="BO6" s="14">
        <f t="shared" si="3"/>
        <v>0</v>
      </c>
      <c r="BP6" s="14">
        <f t="shared" ref="BP6:BV6" si="4">MIN(BP10:BP200)</f>
        <v>0</v>
      </c>
      <c r="BQ6" s="14">
        <f t="shared" si="4"/>
        <v>0</v>
      </c>
      <c r="BR6" s="14">
        <f t="shared" si="4"/>
        <v>0.135662</v>
      </c>
      <c r="BS6" s="14">
        <f t="shared" si="4"/>
        <v>-5</v>
      </c>
      <c r="BT6" s="14">
        <f t="shared" si="4"/>
        <v>5.0000000000000001E-3</v>
      </c>
      <c r="BU6" s="14">
        <f t="shared" si="4"/>
        <v>3.3152400000000002</v>
      </c>
      <c r="BV6" s="14">
        <f t="shared" si="4"/>
        <v>0.10100000000000001</v>
      </c>
      <c r="BW6" s="14">
        <f>MIN(BW10:BW200)</f>
        <v>0.87588640800000006</v>
      </c>
      <c r="BX6" s="23"/>
      <c r="BY6" s="14">
        <f>MIN(BY10:BY200)</f>
        <v>5382.1917644785208</v>
      </c>
      <c r="BZ6" s="14">
        <f t="shared" ref="BZ6:CB6" si="5">MIN(BZ10:BZ200)</f>
        <v>0.97704637934400007</v>
      </c>
      <c r="CA6" s="14">
        <f t="shared" si="5"/>
        <v>0.33518999239200009</v>
      </c>
      <c r="CB6" s="14">
        <f t="shared" si="5"/>
        <v>0</v>
      </c>
      <c r="CC6" s="23"/>
      <c r="CD6" s="23"/>
      <c r="CE6" s="26"/>
      <c r="CF6" s="26"/>
      <c r="CG6" s="26"/>
      <c r="CH6" s="26"/>
      <c r="CI6" s="23"/>
    </row>
    <row r="7" spans="1:87" s="14" customFormat="1" x14ac:dyDescent="0.25">
      <c r="A7" s="14" t="s">
        <v>171</v>
      </c>
      <c r="C7" s="14">
        <f>MAX(C10:C200)</f>
        <v>15.266</v>
      </c>
      <c r="D7" s="14">
        <f t="shared" ref="D7:BO7" si="6">MAX(D10:D200)</f>
        <v>3.4247000000000001</v>
      </c>
      <c r="E7" s="14">
        <f t="shared" si="6"/>
        <v>34246.993463999999</v>
      </c>
      <c r="F7" s="14">
        <f t="shared" si="6"/>
        <v>764.8</v>
      </c>
      <c r="G7" s="14">
        <f t="shared" si="6"/>
        <v>64</v>
      </c>
      <c r="H7" s="14">
        <f t="shared" si="6"/>
        <v>2806.5</v>
      </c>
      <c r="I7" s="14">
        <f t="shared" si="6"/>
        <v>0</v>
      </c>
      <c r="J7" s="14">
        <f t="shared" si="6"/>
        <v>0.89</v>
      </c>
      <c r="K7" s="14">
        <f t="shared" si="6"/>
        <v>0.85589999999999999</v>
      </c>
      <c r="L7" s="14">
        <f t="shared" si="6"/>
        <v>12.9175</v>
      </c>
      <c r="M7" s="14">
        <f t="shared" si="6"/>
        <v>2.839</v>
      </c>
      <c r="N7" s="14">
        <f t="shared" si="6"/>
        <v>653.15660000000003</v>
      </c>
      <c r="O7" s="14">
        <f t="shared" si="6"/>
        <v>54.120699999999999</v>
      </c>
      <c r="P7" s="14">
        <f t="shared" si="6"/>
        <v>666.2</v>
      </c>
      <c r="Q7" s="14">
        <f t="shared" si="6"/>
        <v>506.14609999999999</v>
      </c>
      <c r="R7" s="14">
        <f t="shared" si="6"/>
        <v>41.503999999999998</v>
      </c>
      <c r="S7" s="14">
        <f t="shared" si="6"/>
        <v>516.20000000000005</v>
      </c>
      <c r="T7" s="14">
        <f t="shared" si="6"/>
        <v>2806.4540000000002</v>
      </c>
      <c r="U7" s="14">
        <f t="shared" si="6"/>
        <v>0</v>
      </c>
      <c r="V7" s="14">
        <f t="shared" si="6"/>
        <v>0</v>
      </c>
      <c r="W7" s="14">
        <f t="shared" si="6"/>
        <v>0</v>
      </c>
      <c r="X7" s="14">
        <f t="shared" si="6"/>
        <v>0.75380000000000003</v>
      </c>
      <c r="Y7" s="14">
        <f t="shared" si="6"/>
        <v>12.3</v>
      </c>
      <c r="Z7" s="14">
        <f t="shared" si="6"/>
        <v>868</v>
      </c>
      <c r="AA7" s="14">
        <f t="shared" si="6"/>
        <v>882</v>
      </c>
      <c r="AB7" s="14">
        <f t="shared" si="6"/>
        <v>849</v>
      </c>
      <c r="AC7" s="14">
        <f t="shared" si="6"/>
        <v>85</v>
      </c>
      <c r="AD7" s="14">
        <f t="shared" si="6"/>
        <v>13.51</v>
      </c>
      <c r="AE7" s="14">
        <f t="shared" si="6"/>
        <v>0.31</v>
      </c>
      <c r="AF7" s="14">
        <f t="shared" si="6"/>
        <v>992</v>
      </c>
      <c r="AG7" s="14">
        <f t="shared" si="6"/>
        <v>-7</v>
      </c>
      <c r="AH7" s="14">
        <f t="shared" si="6"/>
        <v>14</v>
      </c>
      <c r="AI7" s="14">
        <f t="shared" si="6"/>
        <v>28</v>
      </c>
      <c r="AJ7" s="14">
        <f t="shared" si="6"/>
        <v>138</v>
      </c>
      <c r="AK7" s="14">
        <f t="shared" si="6"/>
        <v>142.30000000000001</v>
      </c>
      <c r="AL7" s="14">
        <f t="shared" si="6"/>
        <v>5.5</v>
      </c>
      <c r="AM7" s="14">
        <f t="shared" si="6"/>
        <v>143</v>
      </c>
      <c r="AN7" s="14">
        <f t="shared" si="6"/>
        <v>0</v>
      </c>
      <c r="AO7" s="14">
        <f t="shared" si="6"/>
        <v>2</v>
      </c>
      <c r="AP7" s="14">
        <f t="shared" si="6"/>
        <v>0.83363425925925927</v>
      </c>
      <c r="AQ7" s="14">
        <f t="shared" si="6"/>
        <v>47.164484000000002</v>
      </c>
      <c r="AR7" s="14">
        <f t="shared" si="6"/>
        <v>-88.483984000000007</v>
      </c>
      <c r="AS7" s="14">
        <f t="shared" si="6"/>
        <v>319.2</v>
      </c>
      <c r="AT7" s="14">
        <f t="shared" si="6"/>
        <v>43.7</v>
      </c>
      <c r="AU7" s="14">
        <f t="shared" si="6"/>
        <v>12</v>
      </c>
      <c r="AV7" s="14">
        <f t="shared" si="6"/>
        <v>11</v>
      </c>
      <c r="AW7" s="14">
        <f t="shared" si="6"/>
        <v>0</v>
      </c>
      <c r="AX7" s="14">
        <f t="shared" si="6"/>
        <v>2.2124000000000001</v>
      </c>
      <c r="AY7" s="14">
        <f t="shared" si="6"/>
        <v>2.1</v>
      </c>
      <c r="AZ7" s="14">
        <f t="shared" si="6"/>
        <v>3</v>
      </c>
      <c r="BA7" s="14">
        <f t="shared" si="6"/>
        <v>11.154</v>
      </c>
      <c r="BB7" s="14">
        <f t="shared" si="6"/>
        <v>11.81</v>
      </c>
      <c r="BC7" s="14">
        <f t="shared" si="6"/>
        <v>1.06</v>
      </c>
      <c r="BD7" s="14">
        <f t="shared" si="6"/>
        <v>21.177</v>
      </c>
      <c r="BE7" s="14">
        <f t="shared" si="6"/>
        <v>2418.8159999999998</v>
      </c>
      <c r="BF7" s="14">
        <f t="shared" si="6"/>
        <v>313.625</v>
      </c>
      <c r="BG7" s="14">
        <f t="shared" si="6"/>
        <v>13.321999999999999</v>
      </c>
      <c r="BH7" s="14">
        <f t="shared" si="6"/>
        <v>1.056</v>
      </c>
      <c r="BI7" s="14">
        <f t="shared" si="6"/>
        <v>13.587999999999999</v>
      </c>
      <c r="BJ7" s="14">
        <f t="shared" si="6"/>
        <v>10.324</v>
      </c>
      <c r="BK7" s="14">
        <f t="shared" si="6"/>
        <v>0.81</v>
      </c>
      <c r="BL7" s="14">
        <f t="shared" si="6"/>
        <v>10.53</v>
      </c>
      <c r="BM7" s="14">
        <f t="shared" si="6"/>
        <v>20.564499999999999</v>
      </c>
      <c r="BN7" s="14">
        <f t="shared" si="6"/>
        <v>0</v>
      </c>
      <c r="BO7" s="14">
        <f t="shared" si="6"/>
        <v>0</v>
      </c>
      <c r="BP7" s="14">
        <f t="shared" ref="BP7:BV7" si="7">MAX(BP10:BP200)</f>
        <v>0</v>
      </c>
      <c r="BQ7" s="14">
        <f t="shared" si="7"/>
        <v>102.94199999999999</v>
      </c>
      <c r="BR7" s="14">
        <f t="shared" si="7"/>
        <v>0.63526400000000005</v>
      </c>
      <c r="BS7" s="14">
        <f t="shared" si="7"/>
        <v>-5</v>
      </c>
      <c r="BT7" s="14">
        <f t="shared" si="7"/>
        <v>8.7229999999999999E-3</v>
      </c>
      <c r="BU7" s="14">
        <f t="shared" si="7"/>
        <v>15.524271000000001</v>
      </c>
      <c r="BV7" s="14">
        <f t="shared" si="7"/>
        <v>0.176205</v>
      </c>
      <c r="BW7" s="14">
        <f>MAX(BW10:BW200)</f>
        <v>4.1015123981999997</v>
      </c>
      <c r="BX7" s="23"/>
      <c r="BY7" s="14">
        <f>MAX(BY10:BY200)</f>
        <v>25919.269215951063</v>
      </c>
      <c r="BZ7" s="14">
        <f t="shared" ref="BZ7:CB7" si="8">MAX(BZ10:BZ200)</f>
        <v>2953.7504752102145</v>
      </c>
      <c r="CA7" s="14">
        <f t="shared" si="8"/>
        <v>71.067288040641003</v>
      </c>
      <c r="CB7" s="14">
        <f t="shared" si="8"/>
        <v>111.88563828616681</v>
      </c>
      <c r="CC7" s="23"/>
      <c r="CD7" s="23"/>
      <c r="CE7" s="27"/>
      <c r="CF7" s="27"/>
      <c r="CG7" s="27"/>
      <c r="CH7" s="27"/>
      <c r="CI7" s="23"/>
    </row>
    <row r="8" spans="1:87" s="14" customFormat="1" x14ac:dyDescent="0.25">
      <c r="A8" s="14" t="s">
        <v>172</v>
      </c>
      <c r="B8" s="3">
        <f>B154-B10</f>
        <v>1.6666666666667052E-3</v>
      </c>
      <c r="AT8" s="15">
        <f>SUM(AT10:AT200)/3600</f>
        <v>1.2970277777777781</v>
      </c>
      <c r="BU8" s="28">
        <f>SUM(BU10:BU200)/3600</f>
        <v>0.34824203861111142</v>
      </c>
      <c r="BV8" s="23"/>
      <c r="BW8" s="28">
        <f>SUM(BW10:BW200)/3600</f>
        <v>9.2005546601055546E-2</v>
      </c>
      <c r="BX8" s="23"/>
      <c r="BY8" s="28">
        <f>SUM(BY10:BY200)/3600</f>
        <v>605.83532223679276</v>
      </c>
      <c r="BZ8" s="28">
        <f t="shared" ref="BZ8:CB8" si="9">SUM(BZ10:BZ200)/3600</f>
        <v>27.54814357352193</v>
      </c>
      <c r="CA8" s="28">
        <f t="shared" si="9"/>
        <v>0.29070454722909383</v>
      </c>
      <c r="CB8" s="28">
        <f t="shared" si="9"/>
        <v>0.39853910316064306</v>
      </c>
      <c r="CC8" s="29">
        <f>SUM(BZ8:CB8)</f>
        <v>28.237387223911668</v>
      </c>
      <c r="CD8" s="23"/>
      <c r="CE8" s="23"/>
      <c r="CF8" s="23"/>
      <c r="CG8" s="23"/>
      <c r="CH8" s="23"/>
      <c r="CI8" s="29"/>
    </row>
    <row r="9" spans="1:87" x14ac:dyDescent="0.25">
      <c r="B9" s="14"/>
      <c r="BW9" s="30">
        <f>AT8/BW8</f>
        <v>14.097278106523392</v>
      </c>
      <c r="BX9" s="31" t="s">
        <v>191</v>
      </c>
      <c r="CE9" s="32" t="s">
        <v>192</v>
      </c>
    </row>
    <row r="10" spans="1:87" x14ac:dyDescent="0.25">
      <c r="A10" s="2">
        <v>42804</v>
      </c>
      <c r="B10" s="3">
        <v>0.62367142361111105</v>
      </c>
      <c r="C10" s="4">
        <v>14.028</v>
      </c>
      <c r="D10" s="4">
        <v>1.1186</v>
      </c>
      <c r="E10" s="4">
        <v>11185.877342</v>
      </c>
      <c r="F10" s="4">
        <v>8.5</v>
      </c>
      <c r="G10" s="4">
        <v>4.2</v>
      </c>
      <c r="H10" s="4">
        <v>412.6</v>
      </c>
      <c r="J10" s="4">
        <v>0.89</v>
      </c>
      <c r="K10" s="4">
        <v>0.84750000000000003</v>
      </c>
      <c r="L10" s="4">
        <v>11.888400000000001</v>
      </c>
      <c r="M10" s="4">
        <v>0.94799999999999995</v>
      </c>
      <c r="N10" s="4">
        <v>7.2324999999999999</v>
      </c>
      <c r="O10" s="4">
        <v>3.5344000000000002</v>
      </c>
      <c r="P10" s="4">
        <v>10.8</v>
      </c>
      <c r="Q10" s="4">
        <v>5.5433000000000003</v>
      </c>
      <c r="R10" s="4">
        <v>2.7088999999999999</v>
      </c>
      <c r="S10" s="4">
        <v>8.3000000000000007</v>
      </c>
      <c r="T10" s="4">
        <v>412.61149999999998</v>
      </c>
      <c r="W10" s="4">
        <v>0</v>
      </c>
      <c r="X10" s="4">
        <v>0.75380000000000003</v>
      </c>
      <c r="Y10" s="4">
        <v>12.2</v>
      </c>
      <c r="Z10" s="4">
        <v>851</v>
      </c>
      <c r="AA10" s="4">
        <v>868</v>
      </c>
      <c r="AB10" s="4">
        <v>843</v>
      </c>
      <c r="AC10" s="4">
        <v>64</v>
      </c>
      <c r="AD10" s="4">
        <v>10.16</v>
      </c>
      <c r="AE10" s="4">
        <v>0.23</v>
      </c>
      <c r="AF10" s="4">
        <v>992</v>
      </c>
      <c r="AG10" s="4">
        <v>-7</v>
      </c>
      <c r="AH10" s="4">
        <v>13</v>
      </c>
      <c r="AI10" s="4">
        <v>28</v>
      </c>
      <c r="AJ10" s="4">
        <v>135.69999999999999</v>
      </c>
      <c r="AK10" s="4">
        <v>136.4</v>
      </c>
      <c r="AL10" s="4">
        <v>5.0999999999999996</v>
      </c>
      <c r="AM10" s="4">
        <v>143</v>
      </c>
      <c r="AN10" s="4" t="s">
        <v>155</v>
      </c>
      <c r="AO10" s="4">
        <v>2</v>
      </c>
      <c r="AP10" s="5">
        <v>0.83196759259259256</v>
      </c>
      <c r="AQ10" s="4">
        <v>47.159354</v>
      </c>
      <c r="AR10" s="4">
        <v>-88.489733000000001</v>
      </c>
      <c r="AS10" s="4">
        <v>315.2</v>
      </c>
      <c r="AT10" s="4">
        <v>0.7</v>
      </c>
      <c r="AU10" s="4">
        <v>12</v>
      </c>
      <c r="AV10" s="4">
        <v>10</v>
      </c>
      <c r="AW10" s="4" t="s">
        <v>407</v>
      </c>
      <c r="AX10" s="4">
        <v>1.2</v>
      </c>
      <c r="AY10" s="4">
        <v>1.4</v>
      </c>
      <c r="AZ10" s="4">
        <v>1.8</v>
      </c>
      <c r="BA10" s="4">
        <v>11.154</v>
      </c>
      <c r="BB10" s="4">
        <v>11.08</v>
      </c>
      <c r="BC10" s="4">
        <v>0.99</v>
      </c>
      <c r="BD10" s="4">
        <v>17.994</v>
      </c>
      <c r="BE10" s="4">
        <v>2232.9169999999999</v>
      </c>
      <c r="BF10" s="4">
        <v>113.327</v>
      </c>
      <c r="BG10" s="4">
        <v>0.14199999999999999</v>
      </c>
      <c r="BH10" s="4">
        <v>7.0000000000000007E-2</v>
      </c>
      <c r="BI10" s="4">
        <v>0.21199999999999999</v>
      </c>
      <c r="BJ10" s="4">
        <v>0.109</v>
      </c>
      <c r="BK10" s="4">
        <v>5.2999999999999999E-2</v>
      </c>
      <c r="BL10" s="4">
        <v>0.16200000000000001</v>
      </c>
      <c r="BM10" s="4">
        <v>3.2134</v>
      </c>
      <c r="BQ10" s="4">
        <v>102.94199999999999</v>
      </c>
      <c r="BR10" s="4">
        <v>0.30325400000000002</v>
      </c>
      <c r="BS10" s="4">
        <v>-5</v>
      </c>
      <c r="BT10" s="4">
        <v>8.0000000000000002E-3</v>
      </c>
      <c r="BU10" s="4">
        <v>7.4107700000000003</v>
      </c>
      <c r="BV10" s="4">
        <v>0.16159999999999999</v>
      </c>
      <c r="BW10" s="4">
        <f>BU10*0.2642</f>
        <v>1.9579254340000001</v>
      </c>
      <c r="BY10" s="4">
        <f>BE10*$BU10*0.7718</f>
        <v>12771.464165158262</v>
      </c>
      <c r="BZ10" s="4">
        <f>BF10*$BU10*0.7718</f>
        <v>648.18876807552203</v>
      </c>
      <c r="CA10" s="4">
        <f>BJ10*$BU10*0.7718</f>
        <v>0.6234399191740001</v>
      </c>
      <c r="CB10" s="4">
        <f>BM10*$BU10*0.7718</f>
        <v>18.379466387832402</v>
      </c>
    </row>
    <row r="11" spans="1:87" x14ac:dyDescent="0.25">
      <c r="A11" s="2">
        <v>42804</v>
      </c>
      <c r="B11" s="3">
        <v>0.6236829976851852</v>
      </c>
      <c r="C11" s="4">
        <v>13.782</v>
      </c>
      <c r="D11" s="4">
        <v>1.5751999999999999</v>
      </c>
      <c r="E11" s="4">
        <v>15751.638514</v>
      </c>
      <c r="F11" s="4">
        <v>8.6999999999999993</v>
      </c>
      <c r="G11" s="4">
        <v>21.7</v>
      </c>
      <c r="H11" s="4">
        <v>538.29999999999995</v>
      </c>
      <c r="J11" s="4">
        <v>0.8</v>
      </c>
      <c r="K11" s="4">
        <v>0.8448</v>
      </c>
      <c r="L11" s="4">
        <v>11.6432</v>
      </c>
      <c r="M11" s="4">
        <v>1.3307</v>
      </c>
      <c r="N11" s="4">
        <v>7.3642000000000003</v>
      </c>
      <c r="O11" s="4">
        <v>18.374500000000001</v>
      </c>
      <c r="P11" s="4">
        <v>25.7</v>
      </c>
      <c r="Q11" s="4">
        <v>5.6441999999999997</v>
      </c>
      <c r="R11" s="4">
        <v>14.0829</v>
      </c>
      <c r="S11" s="4">
        <v>19.7</v>
      </c>
      <c r="T11" s="4">
        <v>538.25969999999995</v>
      </c>
      <c r="W11" s="4">
        <v>0</v>
      </c>
      <c r="X11" s="4">
        <v>0.67589999999999995</v>
      </c>
      <c r="Y11" s="4">
        <v>12.1</v>
      </c>
      <c r="Z11" s="4">
        <v>848</v>
      </c>
      <c r="AA11" s="4">
        <v>870</v>
      </c>
      <c r="AB11" s="4">
        <v>844</v>
      </c>
      <c r="AC11" s="4">
        <v>64</v>
      </c>
      <c r="AD11" s="4">
        <v>10.16</v>
      </c>
      <c r="AE11" s="4">
        <v>0.23</v>
      </c>
      <c r="AF11" s="4">
        <v>992</v>
      </c>
      <c r="AG11" s="4">
        <v>-7</v>
      </c>
      <c r="AH11" s="4">
        <v>13</v>
      </c>
      <c r="AI11" s="4">
        <v>28</v>
      </c>
      <c r="AJ11" s="4">
        <v>135</v>
      </c>
      <c r="AK11" s="4">
        <v>134.69999999999999</v>
      </c>
      <c r="AL11" s="4">
        <v>5.0999999999999996</v>
      </c>
      <c r="AM11" s="4">
        <v>143</v>
      </c>
      <c r="AN11" s="4" t="s">
        <v>155</v>
      </c>
      <c r="AO11" s="4">
        <v>2</v>
      </c>
      <c r="AP11" s="5">
        <v>0.83197916666666671</v>
      </c>
      <c r="AQ11" s="4">
        <v>47.159331999999999</v>
      </c>
      <c r="AR11" s="4">
        <v>-88.489711</v>
      </c>
      <c r="AS11" s="4">
        <v>315</v>
      </c>
      <c r="AT11" s="4">
        <v>4.2</v>
      </c>
      <c r="AU11" s="4">
        <v>12</v>
      </c>
      <c r="AV11" s="4">
        <v>10</v>
      </c>
      <c r="AW11" s="4" t="s">
        <v>407</v>
      </c>
      <c r="AX11" s="4">
        <v>1.4124000000000001</v>
      </c>
      <c r="AY11" s="4">
        <v>1.1168</v>
      </c>
      <c r="AZ11" s="4">
        <v>2.0124</v>
      </c>
      <c r="BA11" s="4">
        <v>11.154</v>
      </c>
      <c r="BB11" s="4">
        <v>10.87</v>
      </c>
      <c r="BC11" s="4">
        <v>0.98</v>
      </c>
      <c r="BD11" s="4">
        <v>18.369</v>
      </c>
      <c r="BE11" s="4">
        <v>2161.58</v>
      </c>
      <c r="BF11" s="4">
        <v>157.24</v>
      </c>
      <c r="BG11" s="4">
        <v>0.14299999999999999</v>
      </c>
      <c r="BH11" s="4">
        <v>0.35699999999999998</v>
      </c>
      <c r="BI11" s="4">
        <v>0.5</v>
      </c>
      <c r="BJ11" s="4">
        <v>0.11</v>
      </c>
      <c r="BK11" s="4">
        <v>0.27400000000000002</v>
      </c>
      <c r="BL11" s="4">
        <v>0.38400000000000001</v>
      </c>
      <c r="BM11" s="4">
        <v>4.1435000000000004</v>
      </c>
      <c r="BQ11" s="4">
        <v>91.231999999999999</v>
      </c>
      <c r="BR11" s="4">
        <v>0.393897</v>
      </c>
      <c r="BS11" s="4">
        <v>-5</v>
      </c>
      <c r="BT11" s="4">
        <v>8.0000000000000002E-3</v>
      </c>
      <c r="BU11" s="4">
        <v>9.6258579999999991</v>
      </c>
      <c r="BV11" s="4">
        <v>0.16159999999999999</v>
      </c>
      <c r="BW11" s="4">
        <f t="shared" ref="BW11:BW74" si="10">BU11*0.2642</f>
        <v>2.5431516835999997</v>
      </c>
      <c r="BY11" s="4">
        <f t="shared" ref="BY11:BY74" si="11">BE11*$BU11*0.7718</f>
        <v>16058.890556286951</v>
      </c>
      <c r="BZ11" s="4">
        <f t="shared" ref="BZ11:BZ74" si="12">BF11*$BU11*0.7718</f>
        <v>1168.1732580198559</v>
      </c>
      <c r="CA11" s="4">
        <f t="shared" ref="CA11:CA74" si="13">BJ11*$BU11*0.7718</f>
        <v>0.81721609248399985</v>
      </c>
      <c r="CB11" s="4">
        <f t="shared" ref="CB11:CB74" si="14">BM11*$BU11*0.7718</f>
        <v>30.783044356431404</v>
      </c>
    </row>
    <row r="12" spans="1:87" x14ac:dyDescent="0.25">
      <c r="A12" s="2">
        <v>42804</v>
      </c>
      <c r="B12" s="3">
        <v>0.62369457175925924</v>
      </c>
      <c r="C12" s="4">
        <v>13.384</v>
      </c>
      <c r="D12" s="4">
        <v>2.2061999999999999</v>
      </c>
      <c r="E12" s="4">
        <v>22062.175325</v>
      </c>
      <c r="F12" s="4">
        <v>8.6999999999999993</v>
      </c>
      <c r="G12" s="4">
        <v>26.1</v>
      </c>
      <c r="H12" s="4">
        <v>591.70000000000005</v>
      </c>
      <c r="J12" s="4">
        <v>0.7</v>
      </c>
      <c r="K12" s="4">
        <v>0.84160000000000001</v>
      </c>
      <c r="L12" s="4">
        <v>11.2643</v>
      </c>
      <c r="M12" s="4">
        <v>1.8569</v>
      </c>
      <c r="N12" s="4">
        <v>7.3082000000000003</v>
      </c>
      <c r="O12" s="4">
        <v>21.933199999999999</v>
      </c>
      <c r="P12" s="4">
        <v>29.2</v>
      </c>
      <c r="Q12" s="4">
        <v>5.6013000000000002</v>
      </c>
      <c r="R12" s="4">
        <v>16.810400000000001</v>
      </c>
      <c r="S12" s="4">
        <v>22.4</v>
      </c>
      <c r="T12" s="4">
        <v>591.71259999999995</v>
      </c>
      <c r="W12" s="4">
        <v>0</v>
      </c>
      <c r="X12" s="4">
        <v>0.58919999999999995</v>
      </c>
      <c r="Y12" s="4">
        <v>11.9</v>
      </c>
      <c r="Z12" s="4">
        <v>851</v>
      </c>
      <c r="AA12" s="4">
        <v>872</v>
      </c>
      <c r="AB12" s="4">
        <v>845</v>
      </c>
      <c r="AC12" s="4">
        <v>64</v>
      </c>
      <c r="AD12" s="4">
        <v>10.16</v>
      </c>
      <c r="AE12" s="4">
        <v>0.23</v>
      </c>
      <c r="AF12" s="4">
        <v>992</v>
      </c>
      <c r="AG12" s="4">
        <v>-7</v>
      </c>
      <c r="AH12" s="4">
        <v>12.723000000000001</v>
      </c>
      <c r="AI12" s="4">
        <v>28</v>
      </c>
      <c r="AJ12" s="4">
        <v>135</v>
      </c>
      <c r="AK12" s="4">
        <v>134.80000000000001</v>
      </c>
      <c r="AL12" s="4">
        <v>5</v>
      </c>
      <c r="AM12" s="4">
        <v>143</v>
      </c>
      <c r="AN12" s="4" t="s">
        <v>155</v>
      </c>
      <c r="AO12" s="4">
        <v>2</v>
      </c>
      <c r="AP12" s="5">
        <v>0.83199074074074064</v>
      </c>
      <c r="AQ12" s="4">
        <v>47.159287999999997</v>
      </c>
      <c r="AR12" s="4">
        <v>-88.489637000000002</v>
      </c>
      <c r="AS12" s="4">
        <v>314.8</v>
      </c>
      <c r="AT12" s="4">
        <v>10.6</v>
      </c>
      <c r="AU12" s="4">
        <v>12</v>
      </c>
      <c r="AV12" s="4">
        <v>10</v>
      </c>
      <c r="AW12" s="4" t="s">
        <v>407</v>
      </c>
      <c r="AX12" s="4">
        <v>1.6415999999999999</v>
      </c>
      <c r="AY12" s="4">
        <v>1</v>
      </c>
      <c r="AZ12" s="4">
        <v>2.2416</v>
      </c>
      <c r="BA12" s="4">
        <v>11.154</v>
      </c>
      <c r="BB12" s="4">
        <v>10.65</v>
      </c>
      <c r="BC12" s="4">
        <v>0.95</v>
      </c>
      <c r="BD12" s="4">
        <v>18.815000000000001</v>
      </c>
      <c r="BE12" s="4">
        <v>2066.9389999999999</v>
      </c>
      <c r="BF12" s="4">
        <v>216.85900000000001</v>
      </c>
      <c r="BG12" s="4">
        <v>0.14000000000000001</v>
      </c>
      <c r="BH12" s="4">
        <v>0.42099999999999999</v>
      </c>
      <c r="BI12" s="4">
        <v>0.56200000000000006</v>
      </c>
      <c r="BJ12" s="4">
        <v>0.108</v>
      </c>
      <c r="BK12" s="4">
        <v>0.32300000000000001</v>
      </c>
      <c r="BL12" s="4">
        <v>0.43099999999999999</v>
      </c>
      <c r="BM12" s="4">
        <v>4.5019999999999998</v>
      </c>
      <c r="BQ12" s="4">
        <v>78.605000000000004</v>
      </c>
      <c r="BR12" s="4">
        <v>0.46874700000000002</v>
      </c>
      <c r="BS12" s="4">
        <v>-5</v>
      </c>
      <c r="BT12" s="4">
        <v>7.7229999999999998E-3</v>
      </c>
      <c r="BU12" s="4">
        <v>11.455005</v>
      </c>
      <c r="BV12" s="4">
        <v>0.156005</v>
      </c>
      <c r="BW12" s="4">
        <f t="shared" si="10"/>
        <v>3.026412321</v>
      </c>
      <c r="BY12" s="4">
        <f t="shared" si="11"/>
        <v>18273.751600208601</v>
      </c>
      <c r="BZ12" s="4">
        <f t="shared" si="12"/>
        <v>1917.2445332298812</v>
      </c>
      <c r="CA12" s="4">
        <f t="shared" si="13"/>
        <v>0.95482506877200002</v>
      </c>
      <c r="CB12" s="4">
        <f t="shared" si="14"/>
        <v>39.802059811218001</v>
      </c>
    </row>
    <row r="13" spans="1:87" x14ac:dyDescent="0.25">
      <c r="A13" s="2">
        <v>42804</v>
      </c>
      <c r="B13" s="3">
        <v>0.62370614583333339</v>
      </c>
      <c r="C13" s="4">
        <v>12.917</v>
      </c>
      <c r="D13" s="4">
        <v>2.819</v>
      </c>
      <c r="E13" s="4">
        <v>28189.769033</v>
      </c>
      <c r="F13" s="4">
        <v>8.6</v>
      </c>
      <c r="G13" s="4">
        <v>15.6</v>
      </c>
      <c r="H13" s="4">
        <v>617.20000000000005</v>
      </c>
      <c r="J13" s="4">
        <v>0.6</v>
      </c>
      <c r="K13" s="4">
        <v>0.83930000000000005</v>
      </c>
      <c r="L13" s="4">
        <v>10.8413</v>
      </c>
      <c r="M13" s="4">
        <v>2.3658999999999999</v>
      </c>
      <c r="N13" s="4">
        <v>7.2178000000000004</v>
      </c>
      <c r="O13" s="4">
        <v>13.0928</v>
      </c>
      <c r="P13" s="4">
        <v>20.3</v>
      </c>
      <c r="Q13" s="4">
        <v>5.532</v>
      </c>
      <c r="R13" s="4">
        <v>10.034800000000001</v>
      </c>
      <c r="S13" s="4">
        <v>15.6</v>
      </c>
      <c r="T13" s="4">
        <v>617.16840000000002</v>
      </c>
      <c r="W13" s="4">
        <v>0</v>
      </c>
      <c r="X13" s="4">
        <v>0.50360000000000005</v>
      </c>
      <c r="Y13" s="4">
        <v>11.9</v>
      </c>
      <c r="Z13" s="4">
        <v>851</v>
      </c>
      <c r="AA13" s="4">
        <v>873</v>
      </c>
      <c r="AB13" s="4">
        <v>846</v>
      </c>
      <c r="AC13" s="4">
        <v>64</v>
      </c>
      <c r="AD13" s="4">
        <v>10.16</v>
      </c>
      <c r="AE13" s="4">
        <v>0.23</v>
      </c>
      <c r="AF13" s="4">
        <v>992</v>
      </c>
      <c r="AG13" s="4">
        <v>-7</v>
      </c>
      <c r="AH13" s="4">
        <v>12</v>
      </c>
      <c r="AI13" s="4">
        <v>28</v>
      </c>
      <c r="AJ13" s="4">
        <v>135</v>
      </c>
      <c r="AK13" s="4">
        <v>136.69999999999999</v>
      </c>
      <c r="AL13" s="4">
        <v>4.9000000000000004</v>
      </c>
      <c r="AM13" s="4">
        <v>142.9</v>
      </c>
      <c r="AN13" s="4" t="s">
        <v>155</v>
      </c>
      <c r="AO13" s="4">
        <v>2</v>
      </c>
      <c r="AP13" s="5">
        <v>0.83200231481481479</v>
      </c>
      <c r="AQ13" s="4">
        <v>47.159236999999997</v>
      </c>
      <c r="AR13" s="4">
        <v>-88.489541000000003</v>
      </c>
      <c r="AS13" s="4">
        <v>314.7</v>
      </c>
      <c r="AT13" s="4">
        <v>18.3</v>
      </c>
      <c r="AU13" s="4">
        <v>12</v>
      </c>
      <c r="AV13" s="4">
        <v>10</v>
      </c>
      <c r="AW13" s="4" t="s">
        <v>407</v>
      </c>
      <c r="AX13" s="4">
        <v>1.2043999999999999</v>
      </c>
      <c r="AY13" s="4">
        <v>1</v>
      </c>
      <c r="AZ13" s="4">
        <v>1.8044</v>
      </c>
      <c r="BA13" s="4">
        <v>11.154</v>
      </c>
      <c r="BB13" s="4">
        <v>10.48</v>
      </c>
      <c r="BC13" s="4">
        <v>0.94</v>
      </c>
      <c r="BD13" s="4">
        <v>19.149000000000001</v>
      </c>
      <c r="BE13" s="4">
        <v>1975.982</v>
      </c>
      <c r="BF13" s="4">
        <v>274.45800000000003</v>
      </c>
      <c r="BG13" s="4">
        <v>0.13800000000000001</v>
      </c>
      <c r="BH13" s="4">
        <v>0.25</v>
      </c>
      <c r="BI13" s="4">
        <v>0.38800000000000001</v>
      </c>
      <c r="BJ13" s="4">
        <v>0.106</v>
      </c>
      <c r="BK13" s="4">
        <v>0.192</v>
      </c>
      <c r="BL13" s="4">
        <v>0.29699999999999999</v>
      </c>
      <c r="BM13" s="4">
        <v>4.6642000000000001</v>
      </c>
      <c r="BQ13" s="4">
        <v>66.736000000000004</v>
      </c>
      <c r="BR13" s="4">
        <v>0.57060599999999995</v>
      </c>
      <c r="BS13" s="4">
        <v>-5</v>
      </c>
      <c r="BT13" s="4">
        <v>7.2769999999999996E-3</v>
      </c>
      <c r="BU13" s="4">
        <v>13.944184999999999</v>
      </c>
      <c r="BV13" s="4">
        <v>0.14699499999999999</v>
      </c>
      <c r="BW13" s="4">
        <f t="shared" si="10"/>
        <v>3.6840536769999996</v>
      </c>
      <c r="BY13" s="4">
        <f t="shared" si="11"/>
        <v>21265.759320212306</v>
      </c>
      <c r="BZ13" s="4">
        <f t="shared" si="12"/>
        <v>2953.7504752102145</v>
      </c>
      <c r="CA13" s="4">
        <f t="shared" si="13"/>
        <v>1.140784930198</v>
      </c>
      <c r="CB13" s="4">
        <f t="shared" si="14"/>
        <v>50.196689353108603</v>
      </c>
    </row>
    <row r="14" spans="1:87" x14ac:dyDescent="0.25">
      <c r="A14" s="2">
        <v>42804</v>
      </c>
      <c r="B14" s="3">
        <v>0.62371771990740743</v>
      </c>
      <c r="C14" s="4">
        <v>13.416</v>
      </c>
      <c r="D14" s="4">
        <v>2.4565000000000001</v>
      </c>
      <c r="E14" s="4">
        <v>24564.653783999998</v>
      </c>
      <c r="F14" s="4">
        <v>8.6</v>
      </c>
      <c r="G14" s="4">
        <v>14.6</v>
      </c>
      <c r="H14" s="4">
        <v>701.4</v>
      </c>
      <c r="J14" s="4">
        <v>0.4</v>
      </c>
      <c r="K14" s="4">
        <v>0.83860000000000001</v>
      </c>
      <c r="L14" s="4">
        <v>11.2507</v>
      </c>
      <c r="M14" s="4">
        <v>2.0598999999999998</v>
      </c>
      <c r="N14" s="4">
        <v>7.2118000000000002</v>
      </c>
      <c r="O14" s="4">
        <v>12.2021</v>
      </c>
      <c r="P14" s="4">
        <v>19.399999999999999</v>
      </c>
      <c r="Q14" s="4">
        <v>5.5274000000000001</v>
      </c>
      <c r="R14" s="4">
        <v>9.3521999999999998</v>
      </c>
      <c r="S14" s="4">
        <v>14.9</v>
      </c>
      <c r="T14" s="4">
        <v>701.4</v>
      </c>
      <c r="W14" s="4">
        <v>0</v>
      </c>
      <c r="X14" s="4">
        <v>0.33539999999999998</v>
      </c>
      <c r="Y14" s="4">
        <v>12</v>
      </c>
      <c r="Z14" s="4">
        <v>851</v>
      </c>
      <c r="AA14" s="4">
        <v>873</v>
      </c>
      <c r="AB14" s="4">
        <v>846</v>
      </c>
      <c r="AC14" s="4">
        <v>64</v>
      </c>
      <c r="AD14" s="4">
        <v>10.16</v>
      </c>
      <c r="AE14" s="4">
        <v>0.23</v>
      </c>
      <c r="AF14" s="4">
        <v>992</v>
      </c>
      <c r="AG14" s="4">
        <v>-7</v>
      </c>
      <c r="AH14" s="4">
        <v>12.276999999999999</v>
      </c>
      <c r="AI14" s="4">
        <v>28</v>
      </c>
      <c r="AJ14" s="4">
        <v>135</v>
      </c>
      <c r="AK14" s="4">
        <v>135.69999999999999</v>
      </c>
      <c r="AL14" s="4">
        <v>4.9000000000000004</v>
      </c>
      <c r="AM14" s="4">
        <v>142.6</v>
      </c>
      <c r="AN14" s="4" t="s">
        <v>155</v>
      </c>
      <c r="AO14" s="4">
        <v>2</v>
      </c>
      <c r="AP14" s="5">
        <v>0.83201388888888894</v>
      </c>
      <c r="AQ14" s="4">
        <v>47.159177999999997</v>
      </c>
      <c r="AR14" s="4">
        <v>-88.489431999999994</v>
      </c>
      <c r="AS14" s="4">
        <v>314.7</v>
      </c>
      <c r="AT14" s="4">
        <v>23.4</v>
      </c>
      <c r="AU14" s="4">
        <v>12</v>
      </c>
      <c r="AV14" s="4">
        <v>10</v>
      </c>
      <c r="AW14" s="4" t="s">
        <v>407</v>
      </c>
      <c r="AX14" s="4">
        <v>1</v>
      </c>
      <c r="AY14" s="4">
        <v>1.0708</v>
      </c>
      <c r="AZ14" s="4">
        <v>1.6708000000000001</v>
      </c>
      <c r="BA14" s="4">
        <v>11.154</v>
      </c>
      <c r="BB14" s="4">
        <v>10.44</v>
      </c>
      <c r="BC14" s="4">
        <v>0.94</v>
      </c>
      <c r="BD14" s="4">
        <v>19.248999999999999</v>
      </c>
      <c r="BE14" s="4">
        <v>2033.4179999999999</v>
      </c>
      <c r="BF14" s="4">
        <v>236.96199999999999</v>
      </c>
      <c r="BG14" s="4">
        <v>0.13600000000000001</v>
      </c>
      <c r="BH14" s="4">
        <v>0.23100000000000001</v>
      </c>
      <c r="BI14" s="4">
        <v>0.36699999999999999</v>
      </c>
      <c r="BJ14" s="4">
        <v>0.105</v>
      </c>
      <c r="BK14" s="4">
        <v>0.17699999999999999</v>
      </c>
      <c r="BL14" s="4">
        <v>0.28199999999999997</v>
      </c>
      <c r="BM14" s="4">
        <v>5.2564000000000002</v>
      </c>
      <c r="BQ14" s="4">
        <v>44.081000000000003</v>
      </c>
      <c r="BR14" s="4">
        <v>0.599854</v>
      </c>
      <c r="BS14" s="4">
        <v>-5</v>
      </c>
      <c r="BT14" s="4">
        <v>7.7229999999999998E-3</v>
      </c>
      <c r="BU14" s="4">
        <v>14.658932999999999</v>
      </c>
      <c r="BV14" s="4">
        <v>0.156005</v>
      </c>
      <c r="BW14" s="4">
        <f t="shared" si="10"/>
        <v>3.8728900985999997</v>
      </c>
      <c r="BY14" s="4">
        <f t="shared" si="11"/>
        <v>23005.61236050677</v>
      </c>
      <c r="BZ14" s="4">
        <f t="shared" si="12"/>
        <v>2680.9322609372025</v>
      </c>
      <c r="CA14" s="4">
        <f t="shared" si="13"/>
        <v>1.1879452713869998</v>
      </c>
      <c r="CB14" s="4">
        <f t="shared" si="14"/>
        <v>59.469671662082156</v>
      </c>
    </row>
    <row r="15" spans="1:87" x14ac:dyDescent="0.25">
      <c r="A15" s="2">
        <v>42804</v>
      </c>
      <c r="B15" s="3">
        <v>0.62372929398148147</v>
      </c>
      <c r="C15" s="4">
        <v>14.006</v>
      </c>
      <c r="D15" s="4">
        <v>1.1119000000000001</v>
      </c>
      <c r="E15" s="4">
        <v>11118.599034000001</v>
      </c>
      <c r="F15" s="4">
        <v>8.6</v>
      </c>
      <c r="G15" s="4">
        <v>14.2</v>
      </c>
      <c r="H15" s="4">
        <v>633.5</v>
      </c>
      <c r="J15" s="4">
        <v>0.3</v>
      </c>
      <c r="K15" s="4">
        <v>0.84740000000000004</v>
      </c>
      <c r="L15" s="4">
        <v>11.8691</v>
      </c>
      <c r="M15" s="4">
        <v>0.94220000000000004</v>
      </c>
      <c r="N15" s="4">
        <v>7.2877999999999998</v>
      </c>
      <c r="O15" s="4">
        <v>12.0334</v>
      </c>
      <c r="P15" s="4">
        <v>19.3</v>
      </c>
      <c r="Q15" s="4">
        <v>5.5857000000000001</v>
      </c>
      <c r="R15" s="4">
        <v>9.2227999999999994</v>
      </c>
      <c r="S15" s="4">
        <v>14.8</v>
      </c>
      <c r="T15" s="4">
        <v>633.48910000000001</v>
      </c>
      <c r="W15" s="4">
        <v>0</v>
      </c>
      <c r="X15" s="4">
        <v>0.25419999999999998</v>
      </c>
      <c r="Y15" s="4">
        <v>11.8</v>
      </c>
      <c r="Z15" s="4">
        <v>855</v>
      </c>
      <c r="AA15" s="4">
        <v>874</v>
      </c>
      <c r="AB15" s="4">
        <v>848</v>
      </c>
      <c r="AC15" s="4">
        <v>64</v>
      </c>
      <c r="AD15" s="4">
        <v>10.16</v>
      </c>
      <c r="AE15" s="4">
        <v>0.23</v>
      </c>
      <c r="AF15" s="4">
        <v>992</v>
      </c>
      <c r="AG15" s="4">
        <v>-7</v>
      </c>
      <c r="AH15" s="4">
        <v>12.723000000000001</v>
      </c>
      <c r="AI15" s="4">
        <v>28</v>
      </c>
      <c r="AJ15" s="4">
        <v>135</v>
      </c>
      <c r="AK15" s="4">
        <v>135.30000000000001</v>
      </c>
      <c r="AL15" s="4">
        <v>4.8</v>
      </c>
      <c r="AM15" s="4">
        <v>142.19999999999999</v>
      </c>
      <c r="AN15" s="4" t="s">
        <v>155</v>
      </c>
      <c r="AO15" s="4">
        <v>2</v>
      </c>
      <c r="AP15" s="5">
        <v>0.83202546296296298</v>
      </c>
      <c r="AQ15" s="4">
        <v>47.159112999999998</v>
      </c>
      <c r="AR15" s="4">
        <v>-88.489277000000001</v>
      </c>
      <c r="AS15" s="4">
        <v>314.3</v>
      </c>
      <c r="AT15" s="4">
        <v>27.6</v>
      </c>
      <c r="AU15" s="4">
        <v>12</v>
      </c>
      <c r="AV15" s="4">
        <v>10</v>
      </c>
      <c r="AW15" s="4" t="s">
        <v>407</v>
      </c>
      <c r="AX15" s="4">
        <v>1.0708</v>
      </c>
      <c r="AY15" s="4">
        <v>1.2416</v>
      </c>
      <c r="AZ15" s="4">
        <v>1.8415999999999999</v>
      </c>
      <c r="BA15" s="4">
        <v>11.154</v>
      </c>
      <c r="BB15" s="4">
        <v>11.08</v>
      </c>
      <c r="BC15" s="4">
        <v>0.99</v>
      </c>
      <c r="BD15" s="4">
        <v>18.004999999999999</v>
      </c>
      <c r="BE15" s="4">
        <v>2229.8130000000001</v>
      </c>
      <c r="BF15" s="4">
        <v>112.66200000000001</v>
      </c>
      <c r="BG15" s="4">
        <v>0.14299999999999999</v>
      </c>
      <c r="BH15" s="4">
        <v>0.23699999999999999</v>
      </c>
      <c r="BI15" s="4">
        <v>0.38</v>
      </c>
      <c r="BJ15" s="4">
        <v>0.11</v>
      </c>
      <c r="BK15" s="4">
        <v>0.18099999999999999</v>
      </c>
      <c r="BL15" s="4">
        <v>0.29099999999999998</v>
      </c>
      <c r="BM15" s="4">
        <v>4.9348000000000001</v>
      </c>
      <c r="BQ15" s="4">
        <v>34.726999999999997</v>
      </c>
      <c r="BR15" s="4">
        <v>0.53426300000000004</v>
      </c>
      <c r="BS15" s="4">
        <v>-5</v>
      </c>
      <c r="BT15" s="4">
        <v>7.2769999999999996E-3</v>
      </c>
      <c r="BU15" s="4">
        <v>13.056051999999999</v>
      </c>
      <c r="BV15" s="4">
        <v>0.14699499999999999</v>
      </c>
      <c r="BW15" s="4">
        <f t="shared" si="10"/>
        <v>3.4494089383999995</v>
      </c>
      <c r="BY15" s="4">
        <f t="shared" si="11"/>
        <v>22469.06954633342</v>
      </c>
      <c r="BZ15" s="4">
        <f t="shared" si="12"/>
        <v>1135.2567741012433</v>
      </c>
      <c r="CA15" s="4">
        <f t="shared" si="13"/>
        <v>1.1084327026960001</v>
      </c>
      <c r="CB15" s="4">
        <f t="shared" si="14"/>
        <v>49.726306375129276</v>
      </c>
    </row>
    <row r="16" spans="1:87" x14ac:dyDescent="0.25">
      <c r="A16" s="2">
        <v>42804</v>
      </c>
      <c r="B16" s="3">
        <v>0.62374086805555551</v>
      </c>
      <c r="C16" s="4">
        <v>14.314</v>
      </c>
      <c r="D16" s="4">
        <v>0.64180000000000004</v>
      </c>
      <c r="E16" s="4">
        <v>6417.9553260000002</v>
      </c>
      <c r="F16" s="4">
        <v>9.4</v>
      </c>
      <c r="G16" s="4">
        <v>14.2</v>
      </c>
      <c r="H16" s="4">
        <v>446.7</v>
      </c>
      <c r="J16" s="4">
        <v>0.2</v>
      </c>
      <c r="K16" s="4">
        <v>0.8498</v>
      </c>
      <c r="L16" s="4">
        <v>12.163399999999999</v>
      </c>
      <c r="M16" s="4">
        <v>0.5454</v>
      </c>
      <c r="N16" s="4">
        <v>7.9535999999999998</v>
      </c>
      <c r="O16" s="4">
        <v>12.0669</v>
      </c>
      <c r="P16" s="4">
        <v>20</v>
      </c>
      <c r="Q16" s="4">
        <v>6.0959000000000003</v>
      </c>
      <c r="R16" s="4">
        <v>9.2484999999999999</v>
      </c>
      <c r="S16" s="4">
        <v>15.3</v>
      </c>
      <c r="T16" s="4">
        <v>446.6918</v>
      </c>
      <c r="W16" s="4">
        <v>0</v>
      </c>
      <c r="X16" s="4">
        <v>0.17</v>
      </c>
      <c r="Y16" s="4">
        <v>11.8</v>
      </c>
      <c r="Z16" s="4">
        <v>856</v>
      </c>
      <c r="AA16" s="4">
        <v>874</v>
      </c>
      <c r="AB16" s="4">
        <v>847</v>
      </c>
      <c r="AC16" s="4">
        <v>64</v>
      </c>
      <c r="AD16" s="4">
        <v>10.16</v>
      </c>
      <c r="AE16" s="4">
        <v>0.23</v>
      </c>
      <c r="AF16" s="4">
        <v>992</v>
      </c>
      <c r="AG16" s="4">
        <v>-7</v>
      </c>
      <c r="AH16" s="4">
        <v>12</v>
      </c>
      <c r="AI16" s="4">
        <v>28</v>
      </c>
      <c r="AJ16" s="4">
        <v>135</v>
      </c>
      <c r="AK16" s="4">
        <v>136</v>
      </c>
      <c r="AL16" s="4">
        <v>5</v>
      </c>
      <c r="AM16" s="4">
        <v>142</v>
      </c>
      <c r="AN16" s="4" t="s">
        <v>155</v>
      </c>
      <c r="AO16" s="4">
        <v>2</v>
      </c>
      <c r="AP16" s="5">
        <v>0.83203703703703702</v>
      </c>
      <c r="AQ16" s="4">
        <v>47.159044999999999</v>
      </c>
      <c r="AR16" s="4">
        <v>-88.489089000000007</v>
      </c>
      <c r="AS16" s="4">
        <v>314.10000000000002</v>
      </c>
      <c r="AT16" s="4">
        <v>31.6</v>
      </c>
      <c r="AU16" s="4">
        <v>12</v>
      </c>
      <c r="AV16" s="4">
        <v>10</v>
      </c>
      <c r="AW16" s="4" t="s">
        <v>407</v>
      </c>
      <c r="AX16" s="4">
        <v>1.3121879999999999</v>
      </c>
      <c r="AY16" s="4">
        <v>1.087812</v>
      </c>
      <c r="AZ16" s="4">
        <v>2.0414590000000001</v>
      </c>
      <c r="BA16" s="4">
        <v>11.154</v>
      </c>
      <c r="BB16" s="4">
        <v>11.26</v>
      </c>
      <c r="BC16" s="4">
        <v>1.01</v>
      </c>
      <c r="BD16" s="4">
        <v>17.677</v>
      </c>
      <c r="BE16" s="4">
        <v>2306.9029999999998</v>
      </c>
      <c r="BF16" s="4">
        <v>65.834000000000003</v>
      </c>
      <c r="BG16" s="4">
        <v>0.158</v>
      </c>
      <c r="BH16" s="4">
        <v>0.24</v>
      </c>
      <c r="BI16" s="4">
        <v>0.39800000000000002</v>
      </c>
      <c r="BJ16" s="4">
        <v>0.121</v>
      </c>
      <c r="BK16" s="4">
        <v>0.184</v>
      </c>
      <c r="BL16" s="4">
        <v>0.30499999999999999</v>
      </c>
      <c r="BM16" s="4">
        <v>3.5127999999999999</v>
      </c>
      <c r="BQ16" s="4">
        <v>23.437000000000001</v>
      </c>
      <c r="BR16" s="4">
        <v>0.56046499999999999</v>
      </c>
      <c r="BS16" s="4">
        <v>-5</v>
      </c>
      <c r="BT16" s="4">
        <v>7.7229999999999998E-3</v>
      </c>
      <c r="BU16" s="4">
        <v>13.696364000000001</v>
      </c>
      <c r="BV16" s="4">
        <v>0.156005</v>
      </c>
      <c r="BW16" s="4">
        <f t="shared" si="10"/>
        <v>3.6185793688000003</v>
      </c>
      <c r="BY16" s="4">
        <f t="shared" si="11"/>
        <v>24385.934194294085</v>
      </c>
      <c r="BZ16" s="4">
        <f t="shared" si="12"/>
        <v>695.92158480315697</v>
      </c>
      <c r="CA16" s="4">
        <f t="shared" si="13"/>
        <v>1.2790733019592</v>
      </c>
      <c r="CB16" s="4">
        <f t="shared" si="14"/>
        <v>37.133295001010559</v>
      </c>
    </row>
    <row r="17" spans="1:80" x14ac:dyDescent="0.25">
      <c r="A17" s="2">
        <v>42804</v>
      </c>
      <c r="B17" s="3">
        <v>0.62375244212962966</v>
      </c>
      <c r="C17" s="4">
        <v>14.32</v>
      </c>
      <c r="D17" s="4">
        <v>0.73019999999999996</v>
      </c>
      <c r="E17" s="4">
        <v>7302.0792879999999</v>
      </c>
      <c r="F17" s="4">
        <v>11.4</v>
      </c>
      <c r="G17" s="4">
        <v>14.2</v>
      </c>
      <c r="H17" s="4">
        <v>360.7</v>
      </c>
      <c r="J17" s="4">
        <v>0.1</v>
      </c>
      <c r="K17" s="4">
        <v>0.84899999999999998</v>
      </c>
      <c r="L17" s="4">
        <v>12.157</v>
      </c>
      <c r="M17" s="4">
        <v>0.61990000000000001</v>
      </c>
      <c r="N17" s="4">
        <v>9.6976999999999993</v>
      </c>
      <c r="O17" s="4">
        <v>12.0253</v>
      </c>
      <c r="P17" s="4">
        <v>21.7</v>
      </c>
      <c r="Q17" s="4">
        <v>7.4326999999999996</v>
      </c>
      <c r="R17" s="4">
        <v>9.2166999999999994</v>
      </c>
      <c r="S17" s="4">
        <v>16.600000000000001</v>
      </c>
      <c r="T17" s="4">
        <v>360.7</v>
      </c>
      <c r="W17" s="4">
        <v>0</v>
      </c>
      <c r="X17" s="4">
        <v>8.4900000000000003E-2</v>
      </c>
      <c r="Y17" s="4">
        <v>12.1</v>
      </c>
      <c r="Z17" s="4">
        <v>852</v>
      </c>
      <c r="AA17" s="4">
        <v>871</v>
      </c>
      <c r="AB17" s="4">
        <v>845</v>
      </c>
      <c r="AC17" s="4">
        <v>64</v>
      </c>
      <c r="AD17" s="4">
        <v>10.16</v>
      </c>
      <c r="AE17" s="4">
        <v>0.23</v>
      </c>
      <c r="AF17" s="4">
        <v>992</v>
      </c>
      <c r="AG17" s="4">
        <v>-7</v>
      </c>
      <c r="AH17" s="4">
        <v>12.276723</v>
      </c>
      <c r="AI17" s="4">
        <v>28</v>
      </c>
      <c r="AJ17" s="4">
        <v>135.30000000000001</v>
      </c>
      <c r="AK17" s="4">
        <v>136.30000000000001</v>
      </c>
      <c r="AL17" s="4">
        <v>5.0999999999999996</v>
      </c>
      <c r="AM17" s="4">
        <v>142</v>
      </c>
      <c r="AN17" s="4" t="s">
        <v>155</v>
      </c>
      <c r="AO17" s="4">
        <v>2</v>
      </c>
      <c r="AP17" s="5">
        <v>0.83204861111111106</v>
      </c>
      <c r="AQ17" s="4">
        <v>47.158993000000002</v>
      </c>
      <c r="AR17" s="4">
        <v>-88.488872999999998</v>
      </c>
      <c r="AS17" s="4">
        <v>313.8</v>
      </c>
      <c r="AT17" s="4">
        <v>34.9</v>
      </c>
      <c r="AU17" s="4">
        <v>12</v>
      </c>
      <c r="AV17" s="4">
        <v>10</v>
      </c>
      <c r="AW17" s="4" t="s">
        <v>407</v>
      </c>
      <c r="AX17" s="4">
        <v>1.4707710000000001</v>
      </c>
      <c r="AY17" s="4">
        <v>1.424625</v>
      </c>
      <c r="AZ17" s="4">
        <v>2.5246249999999999</v>
      </c>
      <c r="BA17" s="4">
        <v>11.154</v>
      </c>
      <c r="BB17" s="4">
        <v>11.19</v>
      </c>
      <c r="BC17" s="4">
        <v>1</v>
      </c>
      <c r="BD17" s="4">
        <v>17.792000000000002</v>
      </c>
      <c r="BE17" s="4">
        <v>2294.9409999999998</v>
      </c>
      <c r="BF17" s="4">
        <v>74.481999999999999</v>
      </c>
      <c r="BG17" s="4">
        <v>0.192</v>
      </c>
      <c r="BH17" s="4">
        <v>0.23799999999999999</v>
      </c>
      <c r="BI17" s="4">
        <v>0.42899999999999999</v>
      </c>
      <c r="BJ17" s="4">
        <v>0.14699999999999999</v>
      </c>
      <c r="BK17" s="4">
        <v>0.182</v>
      </c>
      <c r="BL17" s="4">
        <v>0.32900000000000001</v>
      </c>
      <c r="BM17" s="4">
        <v>2.8233999999999999</v>
      </c>
      <c r="BQ17" s="4">
        <v>11.653</v>
      </c>
      <c r="BR17" s="4">
        <v>0.55813299999999999</v>
      </c>
      <c r="BS17" s="4">
        <v>-5</v>
      </c>
      <c r="BT17" s="4">
        <v>7.0000000000000001E-3</v>
      </c>
      <c r="BU17" s="4">
        <v>13.639372</v>
      </c>
      <c r="BV17" s="4">
        <v>0.1414</v>
      </c>
      <c r="BW17" s="4">
        <f t="shared" si="10"/>
        <v>3.6035220823999996</v>
      </c>
      <c r="BY17" s="4">
        <f t="shared" si="11"/>
        <v>24158.539390360733</v>
      </c>
      <c r="BZ17" s="4">
        <f t="shared" si="12"/>
        <v>784.06213095362716</v>
      </c>
      <c r="CA17" s="4">
        <f t="shared" si="13"/>
        <v>1.5474494945112001</v>
      </c>
      <c r="CB17" s="4">
        <f t="shared" si="14"/>
        <v>29.72155716192464</v>
      </c>
    </row>
    <row r="18" spans="1:80" x14ac:dyDescent="0.25">
      <c r="A18" s="2">
        <v>42804</v>
      </c>
      <c r="B18" s="3">
        <v>0.6237640162037037</v>
      </c>
      <c r="C18" s="4">
        <v>14.315</v>
      </c>
      <c r="D18" s="4">
        <v>0.96399999999999997</v>
      </c>
      <c r="E18" s="4">
        <v>9640.1995009999991</v>
      </c>
      <c r="F18" s="4">
        <v>12.6</v>
      </c>
      <c r="G18" s="4">
        <v>11.7</v>
      </c>
      <c r="H18" s="4">
        <v>317.39999999999998</v>
      </c>
      <c r="J18" s="4">
        <v>0.1</v>
      </c>
      <c r="K18" s="4">
        <v>0.84660000000000002</v>
      </c>
      <c r="L18" s="4">
        <v>12.120100000000001</v>
      </c>
      <c r="M18" s="4">
        <v>0.81620000000000004</v>
      </c>
      <c r="N18" s="4">
        <v>10.641999999999999</v>
      </c>
      <c r="O18" s="4">
        <v>9.891</v>
      </c>
      <c r="P18" s="4">
        <v>20.5</v>
      </c>
      <c r="Q18" s="4">
        <v>8.1563999999999997</v>
      </c>
      <c r="R18" s="4">
        <v>7.5808999999999997</v>
      </c>
      <c r="S18" s="4">
        <v>15.7</v>
      </c>
      <c r="T18" s="4">
        <v>317.35090000000002</v>
      </c>
      <c r="W18" s="4">
        <v>0</v>
      </c>
      <c r="X18" s="4">
        <v>8.4699999999999998E-2</v>
      </c>
      <c r="Y18" s="4">
        <v>12.2</v>
      </c>
      <c r="Z18" s="4">
        <v>851</v>
      </c>
      <c r="AA18" s="4">
        <v>869</v>
      </c>
      <c r="AB18" s="4">
        <v>842</v>
      </c>
      <c r="AC18" s="4">
        <v>64</v>
      </c>
      <c r="AD18" s="4">
        <v>10.16</v>
      </c>
      <c r="AE18" s="4">
        <v>0.23</v>
      </c>
      <c r="AF18" s="4">
        <v>992</v>
      </c>
      <c r="AG18" s="4">
        <v>-7</v>
      </c>
      <c r="AH18" s="4">
        <v>13</v>
      </c>
      <c r="AI18" s="4">
        <v>28</v>
      </c>
      <c r="AJ18" s="4">
        <v>136</v>
      </c>
      <c r="AK18" s="4">
        <v>137</v>
      </c>
      <c r="AL18" s="4">
        <v>5.0999999999999996</v>
      </c>
      <c r="AM18" s="4">
        <v>142</v>
      </c>
      <c r="AN18" s="4" t="s">
        <v>155</v>
      </c>
      <c r="AO18" s="4">
        <v>2</v>
      </c>
      <c r="AP18" s="5">
        <v>0.83206018518518521</v>
      </c>
      <c r="AQ18" s="4">
        <v>47.158949999999997</v>
      </c>
      <c r="AR18" s="4">
        <v>-88.488652000000002</v>
      </c>
      <c r="AS18" s="4">
        <v>313.60000000000002</v>
      </c>
      <c r="AT18" s="4">
        <v>38.6</v>
      </c>
      <c r="AU18" s="4">
        <v>12</v>
      </c>
      <c r="AV18" s="4">
        <v>10</v>
      </c>
      <c r="AW18" s="4" t="s">
        <v>407</v>
      </c>
      <c r="AX18" s="4">
        <v>1.2876000000000001</v>
      </c>
      <c r="AY18" s="4">
        <v>1.4583999999999999</v>
      </c>
      <c r="AZ18" s="4">
        <v>2.0628000000000002</v>
      </c>
      <c r="BA18" s="4">
        <v>11.154</v>
      </c>
      <c r="BB18" s="4">
        <v>11.01</v>
      </c>
      <c r="BC18" s="4">
        <v>0.99</v>
      </c>
      <c r="BD18" s="4">
        <v>18.113</v>
      </c>
      <c r="BE18" s="4">
        <v>2260.5300000000002</v>
      </c>
      <c r="BF18" s="4">
        <v>96.888000000000005</v>
      </c>
      <c r="BG18" s="4">
        <v>0.20799999999999999</v>
      </c>
      <c r="BH18" s="4">
        <v>0.193</v>
      </c>
      <c r="BI18" s="4">
        <v>0.40100000000000002</v>
      </c>
      <c r="BJ18" s="4">
        <v>0.159</v>
      </c>
      <c r="BK18" s="4">
        <v>0.14799999999999999</v>
      </c>
      <c r="BL18" s="4">
        <v>0.307</v>
      </c>
      <c r="BM18" s="4">
        <v>2.4542999999999999</v>
      </c>
      <c r="BQ18" s="4">
        <v>11.481999999999999</v>
      </c>
      <c r="BR18" s="4">
        <v>0.43108400000000002</v>
      </c>
      <c r="BS18" s="4">
        <v>-5</v>
      </c>
      <c r="BT18" s="4">
        <v>7.2760000000000003E-3</v>
      </c>
      <c r="BU18" s="4">
        <v>10.534618</v>
      </c>
      <c r="BV18" s="4">
        <v>0.146981</v>
      </c>
      <c r="BW18" s="4">
        <f t="shared" si="10"/>
        <v>2.7832460755999997</v>
      </c>
      <c r="BY18" s="4">
        <f t="shared" si="11"/>
        <v>18379.506297255375</v>
      </c>
      <c r="BZ18" s="4">
        <f t="shared" si="12"/>
        <v>787.75933348749129</v>
      </c>
      <c r="CA18" s="4">
        <f t="shared" si="13"/>
        <v>1.2927682894116002</v>
      </c>
      <c r="CB18" s="4">
        <f t="shared" si="14"/>
        <v>19.954976180521321</v>
      </c>
    </row>
    <row r="19" spans="1:80" x14ac:dyDescent="0.25">
      <c r="A19" s="2">
        <v>42804</v>
      </c>
      <c r="B19" s="3">
        <v>0.62377559027777785</v>
      </c>
      <c r="C19" s="4">
        <v>14.242000000000001</v>
      </c>
      <c r="D19" s="4">
        <v>1.5184</v>
      </c>
      <c r="E19" s="4">
        <v>15183.733333</v>
      </c>
      <c r="F19" s="4">
        <v>12.9</v>
      </c>
      <c r="G19" s="4">
        <v>11.7</v>
      </c>
      <c r="H19" s="4">
        <v>593.79999999999995</v>
      </c>
      <c r="J19" s="4">
        <v>0.1</v>
      </c>
      <c r="K19" s="4">
        <v>0.84130000000000005</v>
      </c>
      <c r="L19" s="4">
        <v>11.982100000000001</v>
      </c>
      <c r="M19" s="4">
        <v>1.2774000000000001</v>
      </c>
      <c r="N19" s="4">
        <v>10.867100000000001</v>
      </c>
      <c r="O19" s="4">
        <v>9.8430999999999997</v>
      </c>
      <c r="P19" s="4">
        <v>20.7</v>
      </c>
      <c r="Q19" s="4">
        <v>8.3290000000000006</v>
      </c>
      <c r="R19" s="4">
        <v>7.5442</v>
      </c>
      <c r="S19" s="4">
        <v>15.9</v>
      </c>
      <c r="T19" s="4">
        <v>593.82960000000003</v>
      </c>
      <c r="W19" s="4">
        <v>0</v>
      </c>
      <c r="X19" s="4">
        <v>8.4099999999999994E-2</v>
      </c>
      <c r="Y19" s="4">
        <v>12.2</v>
      </c>
      <c r="Z19" s="4">
        <v>850</v>
      </c>
      <c r="AA19" s="4">
        <v>867</v>
      </c>
      <c r="AB19" s="4">
        <v>840</v>
      </c>
      <c r="AC19" s="4">
        <v>64</v>
      </c>
      <c r="AD19" s="4">
        <v>10.16</v>
      </c>
      <c r="AE19" s="4">
        <v>0.23</v>
      </c>
      <c r="AF19" s="4">
        <v>992</v>
      </c>
      <c r="AG19" s="4">
        <v>-7</v>
      </c>
      <c r="AH19" s="4">
        <v>13</v>
      </c>
      <c r="AI19" s="4">
        <v>28</v>
      </c>
      <c r="AJ19" s="4">
        <v>136</v>
      </c>
      <c r="AK19" s="4">
        <v>137</v>
      </c>
      <c r="AL19" s="4">
        <v>5.2</v>
      </c>
      <c r="AM19" s="4">
        <v>142</v>
      </c>
      <c r="AN19" s="4" t="s">
        <v>155</v>
      </c>
      <c r="AO19" s="4">
        <v>2</v>
      </c>
      <c r="AP19" s="5">
        <v>0.83207175925925936</v>
      </c>
      <c r="AQ19" s="4">
        <v>47.158932</v>
      </c>
      <c r="AR19" s="4">
        <v>-88.488411999999997</v>
      </c>
      <c r="AS19" s="4">
        <v>313.39999999999998</v>
      </c>
      <c r="AT19" s="4">
        <v>39.799999999999997</v>
      </c>
      <c r="AU19" s="4">
        <v>12</v>
      </c>
      <c r="AV19" s="4">
        <v>10</v>
      </c>
      <c r="AW19" s="4" t="s">
        <v>407</v>
      </c>
      <c r="AX19" s="4">
        <v>1.2707999999999999</v>
      </c>
      <c r="AY19" s="4">
        <v>1.1168</v>
      </c>
      <c r="AZ19" s="4">
        <v>1.8708</v>
      </c>
      <c r="BA19" s="4">
        <v>11.154</v>
      </c>
      <c r="BB19" s="4">
        <v>10.62</v>
      </c>
      <c r="BC19" s="4">
        <v>0.95</v>
      </c>
      <c r="BD19" s="4">
        <v>18.864999999999998</v>
      </c>
      <c r="BE19" s="4">
        <v>2175.7289999999998</v>
      </c>
      <c r="BF19" s="4">
        <v>147.63</v>
      </c>
      <c r="BG19" s="4">
        <v>0.20699999999999999</v>
      </c>
      <c r="BH19" s="4">
        <v>0.187</v>
      </c>
      <c r="BI19" s="4">
        <v>0.39400000000000002</v>
      </c>
      <c r="BJ19" s="4">
        <v>0.158</v>
      </c>
      <c r="BK19" s="4">
        <v>0.14299999999999999</v>
      </c>
      <c r="BL19" s="4">
        <v>0.30199999999999999</v>
      </c>
      <c r="BM19" s="4">
        <v>4.4710999999999999</v>
      </c>
      <c r="BQ19" s="4">
        <v>11.108000000000001</v>
      </c>
      <c r="BR19" s="4">
        <v>0.30098999999999998</v>
      </c>
      <c r="BS19" s="4">
        <v>-5</v>
      </c>
      <c r="BT19" s="4">
        <v>7.7229999999999998E-3</v>
      </c>
      <c r="BU19" s="4">
        <v>7.3554430000000002</v>
      </c>
      <c r="BV19" s="4">
        <v>0.156005</v>
      </c>
      <c r="BW19" s="4">
        <f t="shared" si="10"/>
        <v>1.9433080406000001</v>
      </c>
      <c r="BY19" s="4">
        <f t="shared" si="11"/>
        <v>12351.463206226494</v>
      </c>
      <c r="BZ19" s="4">
        <f t="shared" si="12"/>
        <v>838.08530985946209</v>
      </c>
      <c r="CA19" s="4">
        <f t="shared" si="13"/>
        <v>0.89695508336920005</v>
      </c>
      <c r="CB19" s="4">
        <f t="shared" si="14"/>
        <v>25.382125780076141</v>
      </c>
    </row>
    <row r="20" spans="1:80" x14ac:dyDescent="0.25">
      <c r="A20" s="2">
        <v>42804</v>
      </c>
      <c r="B20" s="3">
        <v>0.62378716435185189</v>
      </c>
      <c r="C20" s="4">
        <v>13.77</v>
      </c>
      <c r="D20" s="4">
        <v>3.2385999999999999</v>
      </c>
      <c r="E20" s="4">
        <v>32385.804312</v>
      </c>
      <c r="F20" s="4">
        <v>13.1</v>
      </c>
      <c r="G20" s="4">
        <v>10.8</v>
      </c>
      <c r="H20" s="4">
        <v>2634.5</v>
      </c>
      <c r="J20" s="4">
        <v>0.09</v>
      </c>
      <c r="K20" s="4">
        <v>0.82520000000000004</v>
      </c>
      <c r="L20" s="4">
        <v>11.363799999999999</v>
      </c>
      <c r="M20" s="4">
        <v>2.6726000000000001</v>
      </c>
      <c r="N20" s="4">
        <v>10.770200000000001</v>
      </c>
      <c r="O20" s="4">
        <v>8.8986000000000001</v>
      </c>
      <c r="P20" s="4">
        <v>19.7</v>
      </c>
      <c r="Q20" s="4">
        <v>8.2546999999999997</v>
      </c>
      <c r="R20" s="4">
        <v>6.8201999999999998</v>
      </c>
      <c r="S20" s="4">
        <v>15.1</v>
      </c>
      <c r="T20" s="4">
        <v>2634.5047</v>
      </c>
      <c r="W20" s="4">
        <v>0</v>
      </c>
      <c r="X20" s="4">
        <v>7.51E-2</v>
      </c>
      <c r="Y20" s="4">
        <v>12.2</v>
      </c>
      <c r="Z20" s="4">
        <v>846</v>
      </c>
      <c r="AA20" s="4">
        <v>866</v>
      </c>
      <c r="AB20" s="4">
        <v>838</v>
      </c>
      <c r="AC20" s="4">
        <v>64</v>
      </c>
      <c r="AD20" s="4">
        <v>10.16</v>
      </c>
      <c r="AE20" s="4">
        <v>0.23</v>
      </c>
      <c r="AF20" s="4">
        <v>992</v>
      </c>
      <c r="AG20" s="4">
        <v>-7</v>
      </c>
      <c r="AH20" s="4">
        <v>13</v>
      </c>
      <c r="AI20" s="4">
        <v>28</v>
      </c>
      <c r="AJ20" s="4">
        <v>136</v>
      </c>
      <c r="AK20" s="4">
        <v>136.69999999999999</v>
      </c>
      <c r="AL20" s="4">
        <v>5.2</v>
      </c>
      <c r="AM20" s="4">
        <v>142</v>
      </c>
      <c r="AN20" s="4" t="s">
        <v>155</v>
      </c>
      <c r="AO20" s="4">
        <v>2</v>
      </c>
      <c r="AP20" s="5">
        <v>0.83208333333333329</v>
      </c>
      <c r="AQ20" s="4">
        <v>47.158934000000002</v>
      </c>
      <c r="AR20" s="4">
        <v>-88.488163999999998</v>
      </c>
      <c r="AS20" s="4">
        <v>313.2</v>
      </c>
      <c r="AT20" s="4">
        <v>40.4</v>
      </c>
      <c r="AU20" s="4">
        <v>12</v>
      </c>
      <c r="AV20" s="4">
        <v>10</v>
      </c>
      <c r="AW20" s="4" t="s">
        <v>407</v>
      </c>
      <c r="AX20" s="4">
        <v>1.3</v>
      </c>
      <c r="AY20" s="4">
        <v>1.1415999999999999</v>
      </c>
      <c r="AZ20" s="4">
        <v>1.9708000000000001</v>
      </c>
      <c r="BA20" s="4">
        <v>11.154</v>
      </c>
      <c r="BB20" s="4">
        <v>9.58</v>
      </c>
      <c r="BC20" s="4">
        <v>0.86</v>
      </c>
      <c r="BD20" s="4">
        <v>21.177</v>
      </c>
      <c r="BE20" s="4">
        <v>1921.471</v>
      </c>
      <c r="BF20" s="4">
        <v>287.62299999999999</v>
      </c>
      <c r="BG20" s="4">
        <v>0.191</v>
      </c>
      <c r="BH20" s="4">
        <v>0.158</v>
      </c>
      <c r="BI20" s="4">
        <v>0.34799999999999998</v>
      </c>
      <c r="BJ20" s="4">
        <v>0.14599999999999999</v>
      </c>
      <c r="BK20" s="4">
        <v>0.121</v>
      </c>
      <c r="BL20" s="4">
        <v>0.26700000000000002</v>
      </c>
      <c r="BM20" s="4">
        <v>18.4709</v>
      </c>
      <c r="BQ20" s="4">
        <v>9.2360000000000007</v>
      </c>
      <c r="BR20" s="4">
        <v>0.20977000000000001</v>
      </c>
      <c r="BS20" s="4">
        <v>-5</v>
      </c>
      <c r="BT20" s="4">
        <v>7.2769999999999996E-3</v>
      </c>
      <c r="BU20" s="4">
        <v>5.1262540000000003</v>
      </c>
      <c r="BV20" s="4">
        <v>0.14699499999999999</v>
      </c>
      <c r="BW20" s="4">
        <f t="shared" si="10"/>
        <v>1.3543563068</v>
      </c>
      <c r="BY20" s="4">
        <f t="shared" si="11"/>
        <v>7602.1901748375221</v>
      </c>
      <c r="BZ20" s="4">
        <f t="shared" si="12"/>
        <v>1137.9639581639756</v>
      </c>
      <c r="CA20" s="4">
        <f t="shared" si="13"/>
        <v>0.57764065423120003</v>
      </c>
      <c r="CB20" s="4">
        <f t="shared" si="14"/>
        <v>73.079060001637487</v>
      </c>
    </row>
    <row r="21" spans="1:80" x14ac:dyDescent="0.25">
      <c r="A21" s="2">
        <v>42804</v>
      </c>
      <c r="B21" s="3">
        <v>0.62379873842592592</v>
      </c>
      <c r="C21" s="4">
        <v>13.612</v>
      </c>
      <c r="D21" s="4">
        <v>2.4441999999999999</v>
      </c>
      <c r="E21" s="4">
        <v>24442.189054999999</v>
      </c>
      <c r="F21" s="4">
        <v>13.3</v>
      </c>
      <c r="G21" s="4">
        <v>10.4</v>
      </c>
      <c r="H21" s="4">
        <v>2806.5</v>
      </c>
      <c r="J21" s="4">
        <v>0</v>
      </c>
      <c r="K21" s="4">
        <v>0.83479999999999999</v>
      </c>
      <c r="L21" s="4">
        <v>11.363099999999999</v>
      </c>
      <c r="M21" s="4">
        <v>2.0404</v>
      </c>
      <c r="N21" s="4">
        <v>11.1028</v>
      </c>
      <c r="O21" s="4">
        <v>8.6819000000000006</v>
      </c>
      <c r="P21" s="4">
        <v>19.8</v>
      </c>
      <c r="Q21" s="4">
        <v>8.5096000000000007</v>
      </c>
      <c r="R21" s="4">
        <v>6.6540999999999997</v>
      </c>
      <c r="S21" s="4">
        <v>15.2</v>
      </c>
      <c r="T21" s="4">
        <v>2806.4540000000002</v>
      </c>
      <c r="W21" s="4">
        <v>0</v>
      </c>
      <c r="X21" s="4">
        <v>0</v>
      </c>
      <c r="Y21" s="4">
        <v>12.1</v>
      </c>
      <c r="Z21" s="4">
        <v>843</v>
      </c>
      <c r="AA21" s="4">
        <v>868</v>
      </c>
      <c r="AB21" s="4">
        <v>841</v>
      </c>
      <c r="AC21" s="4">
        <v>64</v>
      </c>
      <c r="AD21" s="4">
        <v>10.16</v>
      </c>
      <c r="AE21" s="4">
        <v>0.23</v>
      </c>
      <c r="AF21" s="4">
        <v>992</v>
      </c>
      <c r="AG21" s="4">
        <v>-7</v>
      </c>
      <c r="AH21" s="4">
        <v>13</v>
      </c>
      <c r="AI21" s="4">
        <v>28</v>
      </c>
      <c r="AJ21" s="4">
        <v>136</v>
      </c>
      <c r="AK21" s="4">
        <v>136</v>
      </c>
      <c r="AL21" s="4">
        <v>5.3</v>
      </c>
      <c r="AM21" s="4">
        <v>142</v>
      </c>
      <c r="AN21" s="4" t="s">
        <v>155</v>
      </c>
      <c r="AO21" s="4">
        <v>2</v>
      </c>
      <c r="AP21" s="5">
        <v>0.83209490740740744</v>
      </c>
      <c r="AQ21" s="4">
        <v>47.158934000000002</v>
      </c>
      <c r="AR21" s="4">
        <v>-88.487921999999998</v>
      </c>
      <c r="AS21" s="4">
        <v>313</v>
      </c>
      <c r="AT21" s="4">
        <v>40.5</v>
      </c>
      <c r="AU21" s="4">
        <v>12</v>
      </c>
      <c r="AV21" s="4">
        <v>10</v>
      </c>
      <c r="AW21" s="4" t="s">
        <v>407</v>
      </c>
      <c r="AX21" s="4">
        <v>0.94599999999999995</v>
      </c>
      <c r="AY21" s="4">
        <v>1.0584</v>
      </c>
      <c r="AZ21" s="4">
        <v>1.5044</v>
      </c>
      <c r="BA21" s="4">
        <v>11.154</v>
      </c>
      <c r="BB21" s="4">
        <v>10.18</v>
      </c>
      <c r="BC21" s="4">
        <v>0.91</v>
      </c>
      <c r="BD21" s="4">
        <v>19.789000000000001</v>
      </c>
      <c r="BE21" s="4">
        <v>2008.067</v>
      </c>
      <c r="BF21" s="4">
        <v>229.499</v>
      </c>
      <c r="BG21" s="4">
        <v>0.20499999999999999</v>
      </c>
      <c r="BH21" s="4">
        <v>0.161</v>
      </c>
      <c r="BI21" s="4">
        <v>0.36599999999999999</v>
      </c>
      <c r="BJ21" s="4">
        <v>0.157</v>
      </c>
      <c r="BK21" s="4">
        <v>0.123</v>
      </c>
      <c r="BL21" s="4">
        <v>0.28100000000000003</v>
      </c>
      <c r="BM21" s="4">
        <v>20.564499999999999</v>
      </c>
      <c r="BQ21" s="4">
        <v>0</v>
      </c>
      <c r="BR21" s="4">
        <v>0.288466</v>
      </c>
      <c r="BS21" s="4">
        <v>-5</v>
      </c>
      <c r="BT21" s="4">
        <v>8.0000000000000002E-3</v>
      </c>
      <c r="BU21" s="4">
        <v>7.0493880000000004</v>
      </c>
      <c r="BV21" s="4">
        <v>0.16159999999999999</v>
      </c>
      <c r="BW21" s="4">
        <f t="shared" si="10"/>
        <v>1.8624483096</v>
      </c>
      <c r="BY21" s="4">
        <f t="shared" si="11"/>
        <v>10925.325586150315</v>
      </c>
      <c r="BZ21" s="4">
        <f t="shared" si="12"/>
        <v>1248.6392618851417</v>
      </c>
      <c r="CA21" s="4">
        <f t="shared" si="13"/>
        <v>0.85419267236880014</v>
      </c>
      <c r="CB21" s="4">
        <f t="shared" si="14"/>
        <v>111.88563828616681</v>
      </c>
    </row>
    <row r="22" spans="1:80" x14ac:dyDescent="0.25">
      <c r="A22" s="2">
        <v>42804</v>
      </c>
      <c r="B22" s="3">
        <v>0.62381031249999996</v>
      </c>
      <c r="C22" s="4">
        <v>13.833</v>
      </c>
      <c r="D22" s="4">
        <v>1.722</v>
      </c>
      <c r="E22" s="4">
        <v>17219.810997</v>
      </c>
      <c r="F22" s="4">
        <v>13.3</v>
      </c>
      <c r="G22" s="4">
        <v>9.6</v>
      </c>
      <c r="H22" s="4">
        <v>1597.3</v>
      </c>
      <c r="J22" s="4">
        <v>0</v>
      </c>
      <c r="K22" s="4">
        <v>0.8417</v>
      </c>
      <c r="L22" s="4">
        <v>11.644</v>
      </c>
      <c r="M22" s="4">
        <v>1.4495</v>
      </c>
      <c r="N22" s="4">
        <v>11.180899999999999</v>
      </c>
      <c r="O22" s="4">
        <v>8.1113</v>
      </c>
      <c r="P22" s="4">
        <v>19.3</v>
      </c>
      <c r="Q22" s="4">
        <v>8.5694999999999997</v>
      </c>
      <c r="R22" s="4">
        <v>6.2168000000000001</v>
      </c>
      <c r="S22" s="4">
        <v>14.8</v>
      </c>
      <c r="T22" s="4">
        <v>1597.2718</v>
      </c>
      <c r="W22" s="4">
        <v>0</v>
      </c>
      <c r="X22" s="4">
        <v>0</v>
      </c>
      <c r="Y22" s="4">
        <v>11.9</v>
      </c>
      <c r="Z22" s="4">
        <v>850</v>
      </c>
      <c r="AA22" s="4">
        <v>873</v>
      </c>
      <c r="AB22" s="4">
        <v>847</v>
      </c>
      <c r="AC22" s="4">
        <v>64</v>
      </c>
      <c r="AD22" s="4">
        <v>10.16</v>
      </c>
      <c r="AE22" s="4">
        <v>0.23</v>
      </c>
      <c r="AF22" s="4">
        <v>992</v>
      </c>
      <c r="AG22" s="4">
        <v>-7</v>
      </c>
      <c r="AH22" s="4">
        <v>12.723000000000001</v>
      </c>
      <c r="AI22" s="4">
        <v>28</v>
      </c>
      <c r="AJ22" s="4">
        <v>135.69999999999999</v>
      </c>
      <c r="AK22" s="4">
        <v>135.69999999999999</v>
      </c>
      <c r="AL22" s="4">
        <v>5.3</v>
      </c>
      <c r="AM22" s="4">
        <v>142.4</v>
      </c>
      <c r="AN22" s="4" t="s">
        <v>155</v>
      </c>
      <c r="AO22" s="4">
        <v>2</v>
      </c>
      <c r="AP22" s="5">
        <v>0.83210648148148147</v>
      </c>
      <c r="AQ22" s="4">
        <v>47.158935999999997</v>
      </c>
      <c r="AR22" s="4">
        <v>-88.487713999999997</v>
      </c>
      <c r="AS22" s="4">
        <v>312.89999999999998</v>
      </c>
      <c r="AT22" s="4">
        <v>37.700000000000003</v>
      </c>
      <c r="AU22" s="4">
        <v>12</v>
      </c>
      <c r="AV22" s="4">
        <v>11</v>
      </c>
      <c r="AW22" s="4" t="s">
        <v>415</v>
      </c>
      <c r="AX22" s="4">
        <v>1.0831999999999999</v>
      </c>
      <c r="AY22" s="4">
        <v>1</v>
      </c>
      <c r="AZ22" s="4">
        <v>1.5831999999999999</v>
      </c>
      <c r="BA22" s="4">
        <v>11.154</v>
      </c>
      <c r="BB22" s="4">
        <v>10.65</v>
      </c>
      <c r="BC22" s="4">
        <v>0.95</v>
      </c>
      <c r="BD22" s="4">
        <v>18.800999999999998</v>
      </c>
      <c r="BE22" s="4">
        <v>2124.8420000000001</v>
      </c>
      <c r="BF22" s="4">
        <v>168.34899999999999</v>
      </c>
      <c r="BG22" s="4">
        <v>0.214</v>
      </c>
      <c r="BH22" s="4">
        <v>0.155</v>
      </c>
      <c r="BI22" s="4">
        <v>0.36899999999999999</v>
      </c>
      <c r="BJ22" s="4">
        <v>0.16400000000000001</v>
      </c>
      <c r="BK22" s="4">
        <v>0.11899999999999999</v>
      </c>
      <c r="BL22" s="4">
        <v>0.28299999999999997</v>
      </c>
      <c r="BM22" s="4">
        <v>12.085900000000001</v>
      </c>
      <c r="BQ22" s="4">
        <v>0</v>
      </c>
      <c r="BR22" s="4">
        <v>0.48774200000000001</v>
      </c>
      <c r="BS22" s="4">
        <v>-5</v>
      </c>
      <c r="BT22" s="4">
        <v>8.0000000000000002E-3</v>
      </c>
      <c r="BU22" s="4">
        <v>11.919195999999999</v>
      </c>
      <c r="BV22" s="4">
        <v>0.16159999999999999</v>
      </c>
      <c r="BW22" s="4">
        <f t="shared" si="10"/>
        <v>3.1490515831999999</v>
      </c>
      <c r="BY22" s="4">
        <f t="shared" si="11"/>
        <v>19546.921900495297</v>
      </c>
      <c r="BZ22" s="4">
        <f t="shared" si="12"/>
        <v>1548.6820926104072</v>
      </c>
      <c r="CA22" s="4">
        <f t="shared" si="13"/>
        <v>1.5086746175392001</v>
      </c>
      <c r="CB22" s="4">
        <f t="shared" si="14"/>
        <v>111.18104000071354</v>
      </c>
    </row>
    <row r="23" spans="1:80" x14ac:dyDescent="0.25">
      <c r="A23" s="2">
        <v>42804</v>
      </c>
      <c r="B23" s="3">
        <v>0.623821886574074</v>
      </c>
      <c r="C23" s="4">
        <v>14.1</v>
      </c>
      <c r="D23" s="4">
        <v>1.4785999999999999</v>
      </c>
      <c r="E23" s="4">
        <v>14786.013289</v>
      </c>
      <c r="F23" s="4">
        <v>13.2</v>
      </c>
      <c r="G23" s="4">
        <v>7.7</v>
      </c>
      <c r="H23" s="4">
        <v>861.8</v>
      </c>
      <c r="J23" s="4">
        <v>0</v>
      </c>
      <c r="K23" s="4">
        <v>0.84260000000000002</v>
      </c>
      <c r="L23" s="4">
        <v>11.881600000000001</v>
      </c>
      <c r="M23" s="4">
        <v>1.2459</v>
      </c>
      <c r="N23" s="4">
        <v>11.137</v>
      </c>
      <c r="O23" s="4">
        <v>6.5115999999999996</v>
      </c>
      <c r="P23" s="4">
        <v>17.600000000000001</v>
      </c>
      <c r="Q23" s="4">
        <v>8.5371000000000006</v>
      </c>
      <c r="R23" s="4">
        <v>4.9916</v>
      </c>
      <c r="S23" s="4">
        <v>13.5</v>
      </c>
      <c r="T23" s="4">
        <v>861.77390000000003</v>
      </c>
      <c r="W23" s="4">
        <v>0</v>
      </c>
      <c r="X23" s="4">
        <v>0</v>
      </c>
      <c r="Y23" s="4">
        <v>11.8</v>
      </c>
      <c r="Z23" s="4">
        <v>856</v>
      </c>
      <c r="AA23" s="4">
        <v>874</v>
      </c>
      <c r="AB23" s="4">
        <v>848</v>
      </c>
      <c r="AC23" s="4">
        <v>64.3</v>
      </c>
      <c r="AD23" s="4">
        <v>10.210000000000001</v>
      </c>
      <c r="AE23" s="4">
        <v>0.23</v>
      </c>
      <c r="AF23" s="4">
        <v>992</v>
      </c>
      <c r="AG23" s="4">
        <v>-7</v>
      </c>
      <c r="AH23" s="4">
        <v>12.276999999999999</v>
      </c>
      <c r="AI23" s="4">
        <v>28</v>
      </c>
      <c r="AJ23" s="4">
        <v>135</v>
      </c>
      <c r="AK23" s="4">
        <v>134.4</v>
      </c>
      <c r="AL23" s="4">
        <v>5.0999999999999996</v>
      </c>
      <c r="AM23" s="4">
        <v>142.69999999999999</v>
      </c>
      <c r="AN23" s="4" t="s">
        <v>155</v>
      </c>
      <c r="AO23" s="4">
        <v>2</v>
      </c>
      <c r="AP23" s="5">
        <v>0.83211805555555562</v>
      </c>
      <c r="AQ23" s="4">
        <v>47.158940999999999</v>
      </c>
      <c r="AR23" s="4">
        <v>-88.487527</v>
      </c>
      <c r="AS23" s="4">
        <v>312.60000000000002</v>
      </c>
      <c r="AT23" s="4">
        <v>34.5</v>
      </c>
      <c r="AU23" s="4">
        <v>12</v>
      </c>
      <c r="AV23" s="4">
        <v>10</v>
      </c>
      <c r="AW23" s="4" t="s">
        <v>416</v>
      </c>
      <c r="AX23" s="4">
        <v>1.2707999999999999</v>
      </c>
      <c r="AY23" s="4">
        <v>1.1415999999999999</v>
      </c>
      <c r="AZ23" s="4">
        <v>1.7707999999999999</v>
      </c>
      <c r="BA23" s="4">
        <v>11.154</v>
      </c>
      <c r="BB23" s="4">
        <v>10.72</v>
      </c>
      <c r="BC23" s="4">
        <v>0.96</v>
      </c>
      <c r="BD23" s="4">
        <v>18.675000000000001</v>
      </c>
      <c r="BE23" s="4">
        <v>2174.7049999999999</v>
      </c>
      <c r="BF23" s="4">
        <v>145.143</v>
      </c>
      <c r="BG23" s="4">
        <v>0.21299999999999999</v>
      </c>
      <c r="BH23" s="4">
        <v>0.125</v>
      </c>
      <c r="BI23" s="4">
        <v>0.33800000000000002</v>
      </c>
      <c r="BJ23" s="4">
        <v>0.16400000000000001</v>
      </c>
      <c r="BK23" s="4">
        <v>9.6000000000000002E-2</v>
      </c>
      <c r="BL23" s="4">
        <v>0.25900000000000001</v>
      </c>
      <c r="BM23" s="4">
        <v>6.5403000000000002</v>
      </c>
      <c r="BQ23" s="4">
        <v>0</v>
      </c>
      <c r="BR23" s="4">
        <v>0.52016899999999999</v>
      </c>
      <c r="BS23" s="4">
        <v>-5</v>
      </c>
      <c r="BT23" s="4">
        <v>7.7229999999999998E-3</v>
      </c>
      <c r="BU23" s="4">
        <v>12.71163</v>
      </c>
      <c r="BV23" s="4">
        <v>0.156005</v>
      </c>
      <c r="BW23" s="4">
        <f t="shared" si="10"/>
        <v>3.3584126459999997</v>
      </c>
      <c r="BY23" s="4">
        <f t="shared" si="11"/>
        <v>21335.674177319968</v>
      </c>
      <c r="BZ23" s="4">
        <f t="shared" si="12"/>
        <v>1423.9741744828621</v>
      </c>
      <c r="CA23" s="4">
        <f t="shared" si="13"/>
        <v>1.6089771095760002</v>
      </c>
      <c r="CB23" s="4">
        <f t="shared" si="14"/>
        <v>64.165810913170205</v>
      </c>
    </row>
    <row r="24" spans="1:80" x14ac:dyDescent="0.25">
      <c r="A24" s="2">
        <v>42804</v>
      </c>
      <c r="B24" s="3">
        <v>0.62383346064814815</v>
      </c>
      <c r="C24" s="4">
        <v>13.884</v>
      </c>
      <c r="D24" s="4">
        <v>1.4484999999999999</v>
      </c>
      <c r="E24" s="4">
        <v>14484.979625</v>
      </c>
      <c r="F24" s="4">
        <v>13.8</v>
      </c>
      <c r="G24" s="4">
        <v>61.8</v>
      </c>
      <c r="H24" s="4">
        <v>519.79999999999995</v>
      </c>
      <c r="J24" s="4">
        <v>0</v>
      </c>
      <c r="K24" s="4">
        <v>0.84519999999999995</v>
      </c>
      <c r="L24" s="4">
        <v>11.734299999999999</v>
      </c>
      <c r="M24" s="4">
        <v>1.2242</v>
      </c>
      <c r="N24" s="4">
        <v>11.663399999999999</v>
      </c>
      <c r="O24" s="4">
        <v>52.216500000000003</v>
      </c>
      <c r="P24" s="4">
        <v>63.9</v>
      </c>
      <c r="Q24" s="4">
        <v>8.9443999999999999</v>
      </c>
      <c r="R24" s="4">
        <v>40.043700000000001</v>
      </c>
      <c r="S24" s="4">
        <v>49</v>
      </c>
      <c r="T24" s="4">
        <v>519.79430000000002</v>
      </c>
      <c r="W24" s="4">
        <v>0</v>
      </c>
      <c r="X24" s="4">
        <v>0</v>
      </c>
      <c r="Y24" s="4">
        <v>11.7</v>
      </c>
      <c r="Z24" s="4">
        <v>856</v>
      </c>
      <c r="AA24" s="4">
        <v>874</v>
      </c>
      <c r="AB24" s="4">
        <v>849</v>
      </c>
      <c r="AC24" s="4">
        <v>65</v>
      </c>
      <c r="AD24" s="4">
        <v>10.32</v>
      </c>
      <c r="AE24" s="4">
        <v>0.24</v>
      </c>
      <c r="AF24" s="4">
        <v>992</v>
      </c>
      <c r="AG24" s="4">
        <v>-7</v>
      </c>
      <c r="AH24" s="4">
        <v>13</v>
      </c>
      <c r="AI24" s="4">
        <v>28</v>
      </c>
      <c r="AJ24" s="4">
        <v>135</v>
      </c>
      <c r="AK24" s="4">
        <v>133.6</v>
      </c>
      <c r="AL24" s="4">
        <v>5</v>
      </c>
      <c r="AM24" s="4">
        <v>143</v>
      </c>
      <c r="AN24" s="4" t="s">
        <v>155</v>
      </c>
      <c r="AO24" s="4">
        <v>2</v>
      </c>
      <c r="AP24" s="5">
        <v>0.83212962962962955</v>
      </c>
      <c r="AQ24" s="4">
        <v>47.158943999999998</v>
      </c>
      <c r="AR24" s="4">
        <v>-88.487319999999997</v>
      </c>
      <c r="AS24" s="4">
        <v>312.2</v>
      </c>
      <c r="AT24" s="4">
        <v>35.6</v>
      </c>
      <c r="AU24" s="4">
        <v>12</v>
      </c>
      <c r="AV24" s="4">
        <v>10</v>
      </c>
      <c r="AW24" s="4" t="s">
        <v>416</v>
      </c>
      <c r="AX24" s="4">
        <v>1.1584000000000001</v>
      </c>
      <c r="AY24" s="4">
        <v>1.2</v>
      </c>
      <c r="AZ24" s="4">
        <v>1.7292000000000001</v>
      </c>
      <c r="BA24" s="4">
        <v>11.154</v>
      </c>
      <c r="BB24" s="4">
        <v>10.91</v>
      </c>
      <c r="BC24" s="4">
        <v>0.98</v>
      </c>
      <c r="BD24" s="4">
        <v>18.318999999999999</v>
      </c>
      <c r="BE24" s="4">
        <v>2181.3910000000001</v>
      </c>
      <c r="BF24" s="4">
        <v>144.85</v>
      </c>
      <c r="BG24" s="4">
        <v>0.22700000000000001</v>
      </c>
      <c r="BH24" s="4">
        <v>1.0169999999999999</v>
      </c>
      <c r="BI24" s="4">
        <v>1.244</v>
      </c>
      <c r="BJ24" s="4">
        <v>0.17399999999999999</v>
      </c>
      <c r="BK24" s="4">
        <v>0.78</v>
      </c>
      <c r="BL24" s="4">
        <v>0.95399999999999996</v>
      </c>
      <c r="BM24" s="4">
        <v>4.0067000000000004</v>
      </c>
      <c r="BQ24" s="4">
        <v>0</v>
      </c>
      <c r="BR24" s="4">
        <v>0.50802800000000004</v>
      </c>
      <c r="BS24" s="4">
        <v>-5</v>
      </c>
      <c r="BT24" s="4">
        <v>7.2769999999999996E-3</v>
      </c>
      <c r="BU24" s="4">
        <v>12.414934000000001</v>
      </c>
      <c r="BV24" s="4">
        <v>0.14699499999999999</v>
      </c>
      <c r="BW24" s="4">
        <f t="shared" si="10"/>
        <v>3.2800255628000001</v>
      </c>
      <c r="BY24" s="4">
        <f t="shared" si="11"/>
        <v>20901.752761287131</v>
      </c>
      <c r="BZ24" s="4">
        <f t="shared" si="12"/>
        <v>1387.93040196482</v>
      </c>
      <c r="CA24" s="4">
        <f t="shared" si="13"/>
        <v>1.6672412146488</v>
      </c>
      <c r="CB24" s="4">
        <f t="shared" si="14"/>
        <v>38.391582613410051</v>
      </c>
    </row>
    <row r="25" spans="1:80" x14ac:dyDescent="0.25">
      <c r="A25" s="2">
        <v>42804</v>
      </c>
      <c r="B25" s="3">
        <v>0.62384503472222219</v>
      </c>
      <c r="C25" s="4">
        <v>14.067</v>
      </c>
      <c r="D25" s="4">
        <v>1.2339</v>
      </c>
      <c r="E25" s="4">
        <v>12338.526862999999</v>
      </c>
      <c r="F25" s="4">
        <v>14.6</v>
      </c>
      <c r="G25" s="4">
        <v>64</v>
      </c>
      <c r="H25" s="4">
        <v>387.3</v>
      </c>
      <c r="J25" s="4">
        <v>0</v>
      </c>
      <c r="K25" s="4">
        <v>0.84589999999999999</v>
      </c>
      <c r="L25" s="4">
        <v>11.899100000000001</v>
      </c>
      <c r="M25" s="4">
        <v>1.0437000000000001</v>
      </c>
      <c r="N25" s="4">
        <v>12.3348</v>
      </c>
      <c r="O25" s="4">
        <v>54.120699999999999</v>
      </c>
      <c r="P25" s="4">
        <v>66.5</v>
      </c>
      <c r="Q25" s="4">
        <v>9.4593000000000007</v>
      </c>
      <c r="R25" s="4">
        <v>41.503999999999998</v>
      </c>
      <c r="S25" s="4">
        <v>51</v>
      </c>
      <c r="T25" s="4">
        <v>387.28269999999998</v>
      </c>
      <c r="W25" s="4">
        <v>0</v>
      </c>
      <c r="X25" s="4">
        <v>0</v>
      </c>
      <c r="Y25" s="4">
        <v>11.7</v>
      </c>
      <c r="Z25" s="4">
        <v>856</v>
      </c>
      <c r="AA25" s="4">
        <v>872</v>
      </c>
      <c r="AB25" s="4">
        <v>848</v>
      </c>
      <c r="AC25" s="4">
        <v>65</v>
      </c>
      <c r="AD25" s="4">
        <v>10.32</v>
      </c>
      <c r="AE25" s="4">
        <v>0.24</v>
      </c>
      <c r="AF25" s="4">
        <v>992</v>
      </c>
      <c r="AG25" s="4">
        <v>-7</v>
      </c>
      <c r="AH25" s="4">
        <v>13</v>
      </c>
      <c r="AI25" s="4">
        <v>28</v>
      </c>
      <c r="AJ25" s="4">
        <v>135</v>
      </c>
      <c r="AK25" s="4">
        <v>134.69999999999999</v>
      </c>
      <c r="AL25" s="4">
        <v>4.9000000000000004</v>
      </c>
      <c r="AM25" s="4">
        <v>143</v>
      </c>
      <c r="AN25" s="4" t="s">
        <v>155</v>
      </c>
      <c r="AO25" s="4">
        <v>2</v>
      </c>
      <c r="AP25" s="5">
        <v>0.8321412037037037</v>
      </c>
      <c r="AQ25" s="4">
        <v>47.158945000000003</v>
      </c>
      <c r="AR25" s="4">
        <v>-88.487086000000005</v>
      </c>
      <c r="AS25" s="4">
        <v>312</v>
      </c>
      <c r="AT25" s="4">
        <v>38</v>
      </c>
      <c r="AU25" s="4">
        <v>12</v>
      </c>
      <c r="AV25" s="4">
        <v>10</v>
      </c>
      <c r="AW25" s="4" t="s">
        <v>416</v>
      </c>
      <c r="AX25" s="4">
        <v>1.1000000000000001</v>
      </c>
      <c r="AY25" s="4">
        <v>1.0584</v>
      </c>
      <c r="AZ25" s="4">
        <v>1.7</v>
      </c>
      <c r="BA25" s="4">
        <v>11.154</v>
      </c>
      <c r="BB25" s="4">
        <v>10.96</v>
      </c>
      <c r="BC25" s="4">
        <v>0.98</v>
      </c>
      <c r="BD25" s="4">
        <v>18.216999999999999</v>
      </c>
      <c r="BE25" s="4">
        <v>2216.9839999999999</v>
      </c>
      <c r="BF25" s="4">
        <v>123.768</v>
      </c>
      <c r="BG25" s="4">
        <v>0.24099999999999999</v>
      </c>
      <c r="BH25" s="4">
        <v>1.056</v>
      </c>
      <c r="BI25" s="4">
        <v>1.2969999999999999</v>
      </c>
      <c r="BJ25" s="4">
        <v>0.185</v>
      </c>
      <c r="BK25" s="4">
        <v>0.81</v>
      </c>
      <c r="BL25" s="4">
        <v>0.99399999999999999</v>
      </c>
      <c r="BM25" s="4">
        <v>2.992</v>
      </c>
      <c r="BQ25" s="4">
        <v>0</v>
      </c>
      <c r="BR25" s="4">
        <v>0.445436</v>
      </c>
      <c r="BS25" s="4">
        <v>-5</v>
      </c>
      <c r="BT25" s="4">
        <v>8.0000000000000002E-3</v>
      </c>
      <c r="BU25" s="4">
        <v>10.885342</v>
      </c>
      <c r="BV25" s="4">
        <v>0.16159999999999999</v>
      </c>
      <c r="BW25" s="4">
        <f t="shared" si="10"/>
        <v>2.8759073563999999</v>
      </c>
      <c r="BY25" s="4">
        <f t="shared" si="11"/>
        <v>18625.563099653908</v>
      </c>
      <c r="BZ25" s="4">
        <f t="shared" si="12"/>
        <v>1039.8129592807009</v>
      </c>
      <c r="CA25" s="4">
        <f t="shared" si="13"/>
        <v>1.5542417867860001</v>
      </c>
      <c r="CB25" s="4">
        <f t="shared" si="14"/>
        <v>25.1367104111552</v>
      </c>
    </row>
    <row r="26" spans="1:80" x14ac:dyDescent="0.25">
      <c r="A26" s="2">
        <v>42804</v>
      </c>
      <c r="B26" s="3">
        <v>0.62385660879629634</v>
      </c>
      <c r="C26" s="4">
        <v>14.544</v>
      </c>
      <c r="D26" s="4">
        <v>0.53849999999999998</v>
      </c>
      <c r="E26" s="4">
        <v>5385.257235</v>
      </c>
      <c r="F26" s="4">
        <v>15</v>
      </c>
      <c r="G26" s="4">
        <v>47.3</v>
      </c>
      <c r="H26" s="4">
        <v>258.60000000000002</v>
      </c>
      <c r="J26" s="4">
        <v>0</v>
      </c>
      <c r="K26" s="4">
        <v>0.84889999999999999</v>
      </c>
      <c r="L26" s="4">
        <v>12.347099999999999</v>
      </c>
      <c r="M26" s="4">
        <v>0.4572</v>
      </c>
      <c r="N26" s="4">
        <v>12.7204</v>
      </c>
      <c r="O26" s="4">
        <v>40.181399999999996</v>
      </c>
      <c r="P26" s="4">
        <v>52.9</v>
      </c>
      <c r="Q26" s="4">
        <v>9.7550000000000008</v>
      </c>
      <c r="R26" s="4">
        <v>30.814299999999999</v>
      </c>
      <c r="S26" s="4">
        <v>40.6</v>
      </c>
      <c r="T26" s="4">
        <v>258.58679999999998</v>
      </c>
      <c r="W26" s="4">
        <v>0</v>
      </c>
      <c r="X26" s="4">
        <v>0</v>
      </c>
      <c r="Y26" s="4">
        <v>11.6</v>
      </c>
      <c r="Z26" s="4">
        <v>857</v>
      </c>
      <c r="AA26" s="4">
        <v>870</v>
      </c>
      <c r="AB26" s="4">
        <v>848</v>
      </c>
      <c r="AC26" s="4">
        <v>65</v>
      </c>
      <c r="AD26" s="4">
        <v>10.32</v>
      </c>
      <c r="AE26" s="4">
        <v>0.24</v>
      </c>
      <c r="AF26" s="4">
        <v>992</v>
      </c>
      <c r="AG26" s="4">
        <v>-7</v>
      </c>
      <c r="AH26" s="4">
        <v>13</v>
      </c>
      <c r="AI26" s="4">
        <v>28</v>
      </c>
      <c r="AJ26" s="4">
        <v>135</v>
      </c>
      <c r="AK26" s="4">
        <v>134</v>
      </c>
      <c r="AL26" s="4">
        <v>4.9000000000000004</v>
      </c>
      <c r="AM26" s="4">
        <v>143</v>
      </c>
      <c r="AN26" s="4" t="s">
        <v>155</v>
      </c>
      <c r="AO26" s="4">
        <v>2</v>
      </c>
      <c r="AP26" s="5">
        <v>0.83215277777777785</v>
      </c>
      <c r="AQ26" s="4">
        <v>47.158938999999997</v>
      </c>
      <c r="AR26" s="4">
        <v>-88.486844000000005</v>
      </c>
      <c r="AS26" s="4">
        <v>311.8</v>
      </c>
      <c r="AT26" s="4">
        <v>40</v>
      </c>
      <c r="AU26" s="4">
        <v>12</v>
      </c>
      <c r="AV26" s="4">
        <v>10</v>
      </c>
      <c r="AW26" s="4" t="s">
        <v>416</v>
      </c>
      <c r="AX26" s="4">
        <v>0.88759999999999994</v>
      </c>
      <c r="AY26" s="4">
        <v>1</v>
      </c>
      <c r="AZ26" s="4">
        <v>1.4168000000000001</v>
      </c>
      <c r="BA26" s="4">
        <v>11.154</v>
      </c>
      <c r="BB26" s="4">
        <v>11.2</v>
      </c>
      <c r="BC26" s="4">
        <v>1</v>
      </c>
      <c r="BD26" s="4">
        <v>17.794</v>
      </c>
      <c r="BE26" s="4">
        <v>2327.7069999999999</v>
      </c>
      <c r="BF26" s="4">
        <v>54.856000000000002</v>
      </c>
      <c r="BG26" s="4">
        <v>0.251</v>
      </c>
      <c r="BH26" s="4">
        <v>0.79300000000000004</v>
      </c>
      <c r="BI26" s="4">
        <v>1.044</v>
      </c>
      <c r="BJ26" s="4">
        <v>0.193</v>
      </c>
      <c r="BK26" s="4">
        <v>0.60799999999999998</v>
      </c>
      <c r="BL26" s="4">
        <v>0.80100000000000005</v>
      </c>
      <c r="BM26" s="4">
        <v>2.0213999999999999</v>
      </c>
      <c r="BQ26" s="4">
        <v>0</v>
      </c>
      <c r="BR26" s="4">
        <v>0.325901</v>
      </c>
      <c r="BS26" s="4">
        <v>-5</v>
      </c>
      <c r="BT26" s="4">
        <v>7.7229999999999998E-3</v>
      </c>
      <c r="BU26" s="4">
        <v>7.9642059999999999</v>
      </c>
      <c r="BV26" s="4">
        <v>0.156005</v>
      </c>
      <c r="BW26" s="4">
        <f t="shared" si="10"/>
        <v>2.1041432252000001</v>
      </c>
      <c r="BY26" s="4">
        <f t="shared" si="11"/>
        <v>14307.889311344496</v>
      </c>
      <c r="BZ26" s="4">
        <f t="shared" si="12"/>
        <v>337.18744501052481</v>
      </c>
      <c r="CA26" s="4">
        <f t="shared" si="13"/>
        <v>1.1863274188244002</v>
      </c>
      <c r="CB26" s="4">
        <f t="shared" si="14"/>
        <v>12.42508934928312</v>
      </c>
    </row>
    <row r="27" spans="1:80" x14ac:dyDescent="0.25">
      <c r="A27" s="2">
        <v>42804</v>
      </c>
      <c r="B27" s="3">
        <v>0.62386818287037038</v>
      </c>
      <c r="C27" s="4">
        <v>14.753</v>
      </c>
      <c r="D27" s="4">
        <v>0.33760000000000001</v>
      </c>
      <c r="E27" s="4">
        <v>3375.610932</v>
      </c>
      <c r="F27" s="4">
        <v>14.9</v>
      </c>
      <c r="G27" s="4">
        <v>28.2</v>
      </c>
      <c r="H27" s="4">
        <v>199.8</v>
      </c>
      <c r="J27" s="4">
        <v>0</v>
      </c>
      <c r="K27" s="4">
        <v>0.84919999999999995</v>
      </c>
      <c r="L27" s="4">
        <v>12.5288</v>
      </c>
      <c r="M27" s="4">
        <v>0.28670000000000001</v>
      </c>
      <c r="N27" s="4">
        <v>12.653700000000001</v>
      </c>
      <c r="O27" s="4">
        <v>23.935099999999998</v>
      </c>
      <c r="P27" s="4">
        <v>36.6</v>
      </c>
      <c r="Q27" s="4">
        <v>9.7037999999999993</v>
      </c>
      <c r="R27" s="4">
        <v>18.3553</v>
      </c>
      <c r="S27" s="4">
        <v>28.1</v>
      </c>
      <c r="T27" s="4">
        <v>199.8038</v>
      </c>
      <c r="W27" s="4">
        <v>0</v>
      </c>
      <c r="X27" s="4">
        <v>0</v>
      </c>
      <c r="Y27" s="4">
        <v>11.7</v>
      </c>
      <c r="Z27" s="4">
        <v>855</v>
      </c>
      <c r="AA27" s="4">
        <v>869</v>
      </c>
      <c r="AB27" s="4">
        <v>848</v>
      </c>
      <c r="AC27" s="4">
        <v>65</v>
      </c>
      <c r="AD27" s="4">
        <v>10.32</v>
      </c>
      <c r="AE27" s="4">
        <v>0.24</v>
      </c>
      <c r="AF27" s="4">
        <v>992</v>
      </c>
      <c r="AG27" s="4">
        <v>-7</v>
      </c>
      <c r="AH27" s="4">
        <v>12.723000000000001</v>
      </c>
      <c r="AI27" s="4">
        <v>28</v>
      </c>
      <c r="AJ27" s="4">
        <v>135</v>
      </c>
      <c r="AK27" s="4">
        <v>134.6</v>
      </c>
      <c r="AL27" s="4">
        <v>4.9000000000000004</v>
      </c>
      <c r="AM27" s="4">
        <v>143</v>
      </c>
      <c r="AN27" s="4" t="s">
        <v>155</v>
      </c>
      <c r="AO27" s="4">
        <v>2</v>
      </c>
      <c r="AP27" s="5">
        <v>0.83216435185185189</v>
      </c>
      <c r="AQ27" s="4">
        <v>47.158926000000001</v>
      </c>
      <c r="AR27" s="4">
        <v>-88.486597000000003</v>
      </c>
      <c r="AS27" s="4">
        <v>311.5</v>
      </c>
      <c r="AT27" s="4">
        <v>41.4</v>
      </c>
      <c r="AU27" s="4">
        <v>12</v>
      </c>
      <c r="AV27" s="4">
        <v>9</v>
      </c>
      <c r="AW27" s="4" t="s">
        <v>417</v>
      </c>
      <c r="AX27" s="4">
        <v>0.8</v>
      </c>
      <c r="AY27" s="4">
        <v>1</v>
      </c>
      <c r="AZ27" s="4">
        <v>1.3</v>
      </c>
      <c r="BA27" s="4">
        <v>11.154</v>
      </c>
      <c r="BB27" s="4">
        <v>11.22</v>
      </c>
      <c r="BC27" s="4">
        <v>1.01</v>
      </c>
      <c r="BD27" s="4">
        <v>17.751999999999999</v>
      </c>
      <c r="BE27" s="4">
        <v>2360.9859999999999</v>
      </c>
      <c r="BF27" s="4">
        <v>34.383000000000003</v>
      </c>
      <c r="BG27" s="4">
        <v>0.25</v>
      </c>
      <c r="BH27" s="4">
        <v>0.47199999999999998</v>
      </c>
      <c r="BI27" s="4">
        <v>0.72199999999999998</v>
      </c>
      <c r="BJ27" s="4">
        <v>0.191</v>
      </c>
      <c r="BK27" s="4">
        <v>0.36199999999999999</v>
      </c>
      <c r="BL27" s="4">
        <v>0.55400000000000005</v>
      </c>
      <c r="BM27" s="4">
        <v>1.5611999999999999</v>
      </c>
      <c r="BQ27" s="4">
        <v>0</v>
      </c>
      <c r="BR27" s="4">
        <v>0.24637999999999999</v>
      </c>
      <c r="BS27" s="4">
        <v>-5</v>
      </c>
      <c r="BT27" s="4">
        <v>6.7229999999999998E-3</v>
      </c>
      <c r="BU27" s="4">
        <v>6.0209109999999999</v>
      </c>
      <c r="BV27" s="4">
        <v>0.13580500000000001</v>
      </c>
      <c r="BW27" s="4">
        <f t="shared" si="10"/>
        <v>1.5907246862</v>
      </c>
      <c r="BY27" s="4">
        <f t="shared" si="11"/>
        <v>10971.358181090263</v>
      </c>
      <c r="BZ27" s="4">
        <f t="shared" si="12"/>
        <v>159.77570741225341</v>
      </c>
      <c r="CA27" s="4">
        <f t="shared" si="13"/>
        <v>0.88756536997180013</v>
      </c>
      <c r="CB27" s="4">
        <f t="shared" si="14"/>
        <v>7.2548013382197603</v>
      </c>
    </row>
    <row r="28" spans="1:80" x14ac:dyDescent="0.25">
      <c r="A28" s="2">
        <v>42804</v>
      </c>
      <c r="B28" s="3">
        <v>0.62387975694444442</v>
      </c>
      <c r="C28" s="4">
        <v>14.78</v>
      </c>
      <c r="D28" s="4">
        <v>0.39</v>
      </c>
      <c r="E28" s="4">
        <v>3900.0085319999998</v>
      </c>
      <c r="F28" s="4">
        <v>14.5</v>
      </c>
      <c r="G28" s="4">
        <v>28</v>
      </c>
      <c r="H28" s="4">
        <v>150.30000000000001</v>
      </c>
      <c r="J28" s="4">
        <v>0</v>
      </c>
      <c r="K28" s="4">
        <v>0.84840000000000004</v>
      </c>
      <c r="L28" s="4">
        <v>12.539899999999999</v>
      </c>
      <c r="M28" s="4">
        <v>0.33090000000000003</v>
      </c>
      <c r="N28" s="4">
        <v>12.2729</v>
      </c>
      <c r="O28" s="4">
        <v>23.7563</v>
      </c>
      <c r="P28" s="4">
        <v>36</v>
      </c>
      <c r="Q28" s="4">
        <v>9.4132999999999996</v>
      </c>
      <c r="R28" s="4">
        <v>18.2211</v>
      </c>
      <c r="S28" s="4">
        <v>27.6</v>
      </c>
      <c r="T28" s="4">
        <v>150.30000000000001</v>
      </c>
      <c r="W28" s="4">
        <v>0</v>
      </c>
      <c r="X28" s="4">
        <v>0</v>
      </c>
      <c r="Y28" s="4">
        <v>11.7</v>
      </c>
      <c r="Z28" s="4">
        <v>851</v>
      </c>
      <c r="AA28" s="4">
        <v>869</v>
      </c>
      <c r="AB28" s="4">
        <v>846</v>
      </c>
      <c r="AC28" s="4">
        <v>65.3</v>
      </c>
      <c r="AD28" s="4">
        <v>10.37</v>
      </c>
      <c r="AE28" s="4">
        <v>0.24</v>
      </c>
      <c r="AF28" s="4">
        <v>992</v>
      </c>
      <c r="AG28" s="4">
        <v>-7</v>
      </c>
      <c r="AH28" s="4">
        <v>12</v>
      </c>
      <c r="AI28" s="4">
        <v>28</v>
      </c>
      <c r="AJ28" s="4">
        <v>135</v>
      </c>
      <c r="AK28" s="4">
        <v>135.69999999999999</v>
      </c>
      <c r="AL28" s="4">
        <v>4.7</v>
      </c>
      <c r="AM28" s="4">
        <v>143</v>
      </c>
      <c r="AN28" s="4" t="s">
        <v>155</v>
      </c>
      <c r="AO28" s="4">
        <v>2</v>
      </c>
      <c r="AP28" s="5">
        <v>0.83217592592592593</v>
      </c>
      <c r="AQ28" s="4">
        <v>47.158890999999997</v>
      </c>
      <c r="AR28" s="4">
        <v>-88.486355000000003</v>
      </c>
      <c r="AS28" s="4">
        <v>311.3</v>
      </c>
      <c r="AT28" s="4">
        <v>41.7</v>
      </c>
      <c r="AU28" s="4">
        <v>12</v>
      </c>
      <c r="AV28" s="4">
        <v>9</v>
      </c>
      <c r="AW28" s="4" t="s">
        <v>417</v>
      </c>
      <c r="AX28" s="4">
        <v>1.2248000000000001</v>
      </c>
      <c r="AY28" s="4">
        <v>1</v>
      </c>
      <c r="AZ28" s="4">
        <v>1.6539999999999999</v>
      </c>
      <c r="BA28" s="4">
        <v>11.154</v>
      </c>
      <c r="BB28" s="4">
        <v>11.16</v>
      </c>
      <c r="BC28" s="4">
        <v>1</v>
      </c>
      <c r="BD28" s="4">
        <v>17.864000000000001</v>
      </c>
      <c r="BE28" s="4">
        <v>2353.81</v>
      </c>
      <c r="BF28" s="4">
        <v>39.530999999999999</v>
      </c>
      <c r="BG28" s="4">
        <v>0.24099999999999999</v>
      </c>
      <c r="BH28" s="4">
        <v>0.46700000000000003</v>
      </c>
      <c r="BI28" s="4">
        <v>0.70799999999999996</v>
      </c>
      <c r="BJ28" s="4">
        <v>0.185</v>
      </c>
      <c r="BK28" s="4">
        <v>0.35799999999999998</v>
      </c>
      <c r="BL28" s="4">
        <v>0.54300000000000004</v>
      </c>
      <c r="BM28" s="4">
        <v>1.1698</v>
      </c>
      <c r="BQ28" s="4">
        <v>0</v>
      </c>
      <c r="BR28" s="4">
        <v>0.197183</v>
      </c>
      <c r="BS28" s="4">
        <v>-5</v>
      </c>
      <c r="BT28" s="4">
        <v>5.7229999999999998E-3</v>
      </c>
      <c r="BU28" s="4">
        <v>4.8186600000000004</v>
      </c>
      <c r="BV28" s="4">
        <v>0.115605</v>
      </c>
      <c r="BW28" s="4">
        <f t="shared" si="10"/>
        <v>1.273089972</v>
      </c>
      <c r="BY28" s="4">
        <f t="shared" si="11"/>
        <v>8753.9177510122809</v>
      </c>
      <c r="BZ28" s="4">
        <f t="shared" si="12"/>
        <v>147.01744092142803</v>
      </c>
      <c r="CA28" s="4">
        <f t="shared" si="13"/>
        <v>0.68802273078000009</v>
      </c>
      <c r="CB28" s="4">
        <f t="shared" si="14"/>
        <v>4.3505350836024004</v>
      </c>
    </row>
    <row r="29" spans="1:80" x14ac:dyDescent="0.25">
      <c r="A29" s="2">
        <v>42804</v>
      </c>
      <c r="B29" s="3">
        <v>0.62389133101851846</v>
      </c>
      <c r="C29" s="4">
        <v>14.689</v>
      </c>
      <c r="D29" s="4">
        <v>0.90210000000000001</v>
      </c>
      <c r="E29" s="4">
        <v>9020.602116</v>
      </c>
      <c r="F29" s="4">
        <v>13.1</v>
      </c>
      <c r="G29" s="4">
        <v>29</v>
      </c>
      <c r="H29" s="4">
        <v>151</v>
      </c>
      <c r="J29" s="4">
        <v>0</v>
      </c>
      <c r="K29" s="4">
        <v>0.84389999999999998</v>
      </c>
      <c r="L29" s="4">
        <v>12.396100000000001</v>
      </c>
      <c r="M29" s="4">
        <v>0.76129999999999998</v>
      </c>
      <c r="N29" s="4">
        <v>11.055400000000001</v>
      </c>
      <c r="O29" s="4">
        <v>24.509599999999999</v>
      </c>
      <c r="P29" s="4">
        <v>35.6</v>
      </c>
      <c r="Q29" s="4">
        <v>8.4830000000000005</v>
      </c>
      <c r="R29" s="4">
        <v>18.806699999999999</v>
      </c>
      <c r="S29" s="4">
        <v>27.3</v>
      </c>
      <c r="T29" s="4">
        <v>151.04769999999999</v>
      </c>
      <c r="W29" s="4">
        <v>0</v>
      </c>
      <c r="X29" s="4">
        <v>0</v>
      </c>
      <c r="Y29" s="4">
        <v>11.6</v>
      </c>
      <c r="Z29" s="4">
        <v>849</v>
      </c>
      <c r="AA29" s="4">
        <v>868</v>
      </c>
      <c r="AB29" s="4">
        <v>843</v>
      </c>
      <c r="AC29" s="4">
        <v>66</v>
      </c>
      <c r="AD29" s="4">
        <v>10.48</v>
      </c>
      <c r="AE29" s="4">
        <v>0.24</v>
      </c>
      <c r="AF29" s="4">
        <v>992</v>
      </c>
      <c r="AG29" s="4">
        <v>-7</v>
      </c>
      <c r="AH29" s="4">
        <v>12</v>
      </c>
      <c r="AI29" s="4">
        <v>28</v>
      </c>
      <c r="AJ29" s="4">
        <v>135</v>
      </c>
      <c r="AK29" s="4">
        <v>135.30000000000001</v>
      </c>
      <c r="AL29" s="4">
        <v>4.5</v>
      </c>
      <c r="AM29" s="4">
        <v>143</v>
      </c>
      <c r="AN29" s="4" t="s">
        <v>155</v>
      </c>
      <c r="AO29" s="4">
        <v>2</v>
      </c>
      <c r="AP29" s="5">
        <v>0.83218749999999997</v>
      </c>
      <c r="AQ29" s="4">
        <v>47.158845999999997</v>
      </c>
      <c r="AR29" s="4">
        <v>-88.486124000000004</v>
      </c>
      <c r="AS29" s="4">
        <v>311.10000000000002</v>
      </c>
      <c r="AT29" s="4">
        <v>40.4</v>
      </c>
      <c r="AU29" s="4">
        <v>12</v>
      </c>
      <c r="AV29" s="4">
        <v>9</v>
      </c>
      <c r="AW29" s="4" t="s">
        <v>417</v>
      </c>
      <c r="AX29" s="4">
        <v>1.1876</v>
      </c>
      <c r="AY29" s="4">
        <v>1</v>
      </c>
      <c r="AZ29" s="4">
        <v>1.6584000000000001</v>
      </c>
      <c r="BA29" s="4">
        <v>11.154</v>
      </c>
      <c r="BB29" s="4">
        <v>10.83</v>
      </c>
      <c r="BC29" s="4">
        <v>0.97</v>
      </c>
      <c r="BD29" s="4">
        <v>18.494</v>
      </c>
      <c r="BE29" s="4">
        <v>2276.0140000000001</v>
      </c>
      <c r="BF29" s="4">
        <v>88.962999999999994</v>
      </c>
      <c r="BG29" s="4">
        <v>0.21299999999999999</v>
      </c>
      <c r="BH29" s="4">
        <v>0.47099999999999997</v>
      </c>
      <c r="BI29" s="4">
        <v>0.68400000000000005</v>
      </c>
      <c r="BJ29" s="4">
        <v>0.16300000000000001</v>
      </c>
      <c r="BK29" s="4">
        <v>0.36199999999999999</v>
      </c>
      <c r="BL29" s="4">
        <v>0.52500000000000002</v>
      </c>
      <c r="BM29" s="4">
        <v>1.1499999999999999</v>
      </c>
      <c r="BQ29" s="4">
        <v>0</v>
      </c>
      <c r="BR29" s="4">
        <v>0.178399</v>
      </c>
      <c r="BS29" s="4">
        <v>-5</v>
      </c>
      <c r="BT29" s="4">
        <v>5.0000000000000001E-3</v>
      </c>
      <c r="BU29" s="4">
        <v>4.3596259999999996</v>
      </c>
      <c r="BV29" s="4">
        <v>0.10100000000000001</v>
      </c>
      <c r="BW29" s="4">
        <f t="shared" si="10"/>
        <v>1.1518131891999999</v>
      </c>
      <c r="BY29" s="4">
        <f t="shared" si="11"/>
        <v>7658.2393799476558</v>
      </c>
      <c r="BZ29" s="4">
        <f t="shared" si="12"/>
        <v>299.33908576936835</v>
      </c>
      <c r="CA29" s="4">
        <f t="shared" si="13"/>
        <v>0.54845577352840003</v>
      </c>
      <c r="CB29" s="4">
        <f t="shared" si="14"/>
        <v>3.8694732488199999</v>
      </c>
    </row>
    <row r="30" spans="1:80" x14ac:dyDescent="0.25">
      <c r="A30" s="2">
        <v>42804</v>
      </c>
      <c r="B30" s="3">
        <v>0.62390290509259261</v>
      </c>
      <c r="C30" s="4">
        <v>14.333</v>
      </c>
      <c r="D30" s="4">
        <v>1.2565</v>
      </c>
      <c r="E30" s="4">
        <v>12565.103448</v>
      </c>
      <c r="F30" s="4">
        <v>13.1</v>
      </c>
      <c r="G30" s="4">
        <v>33.1</v>
      </c>
      <c r="H30" s="4">
        <v>211.3</v>
      </c>
      <c r="J30" s="4">
        <v>0</v>
      </c>
      <c r="K30" s="4">
        <v>0.84340000000000004</v>
      </c>
      <c r="L30" s="4">
        <v>12.087999999999999</v>
      </c>
      <c r="M30" s="4">
        <v>1.0597000000000001</v>
      </c>
      <c r="N30" s="4">
        <v>11.0624</v>
      </c>
      <c r="O30" s="4">
        <v>27.915400000000002</v>
      </c>
      <c r="P30" s="4">
        <v>39</v>
      </c>
      <c r="Q30" s="4">
        <v>8.4884000000000004</v>
      </c>
      <c r="R30" s="4">
        <v>21.42</v>
      </c>
      <c r="S30" s="4">
        <v>29.9</v>
      </c>
      <c r="T30" s="4">
        <v>211.30549999999999</v>
      </c>
      <c r="W30" s="4">
        <v>0</v>
      </c>
      <c r="X30" s="4">
        <v>0</v>
      </c>
      <c r="Y30" s="4">
        <v>11.6</v>
      </c>
      <c r="Z30" s="4">
        <v>845</v>
      </c>
      <c r="AA30" s="4">
        <v>867</v>
      </c>
      <c r="AB30" s="4">
        <v>840</v>
      </c>
      <c r="AC30" s="4">
        <v>66</v>
      </c>
      <c r="AD30" s="4">
        <v>10.48</v>
      </c>
      <c r="AE30" s="4">
        <v>0.24</v>
      </c>
      <c r="AF30" s="4">
        <v>992</v>
      </c>
      <c r="AG30" s="4">
        <v>-7</v>
      </c>
      <c r="AH30" s="4">
        <v>11.723000000000001</v>
      </c>
      <c r="AI30" s="4">
        <v>28</v>
      </c>
      <c r="AJ30" s="4">
        <v>135</v>
      </c>
      <c r="AK30" s="4">
        <v>136</v>
      </c>
      <c r="AL30" s="4">
        <v>4.5999999999999996</v>
      </c>
      <c r="AM30" s="4">
        <v>143</v>
      </c>
      <c r="AN30" s="4" t="s">
        <v>155</v>
      </c>
      <c r="AO30" s="4">
        <v>2</v>
      </c>
      <c r="AP30" s="5">
        <v>0.83219907407407412</v>
      </c>
      <c r="AQ30" s="4">
        <v>47.158797999999997</v>
      </c>
      <c r="AR30" s="4">
        <v>-88.485906999999997</v>
      </c>
      <c r="AS30" s="4">
        <v>310.89999999999998</v>
      </c>
      <c r="AT30" s="4">
        <v>38.5</v>
      </c>
      <c r="AU30" s="4">
        <v>12</v>
      </c>
      <c r="AV30" s="4">
        <v>9</v>
      </c>
      <c r="AW30" s="4" t="s">
        <v>417</v>
      </c>
      <c r="AX30" s="4">
        <v>1.1000000000000001</v>
      </c>
      <c r="AY30" s="4">
        <v>1.0708</v>
      </c>
      <c r="AZ30" s="4">
        <v>1.6708000000000001</v>
      </c>
      <c r="BA30" s="4">
        <v>11.154</v>
      </c>
      <c r="BB30" s="4">
        <v>10.79</v>
      </c>
      <c r="BC30" s="4">
        <v>0.97</v>
      </c>
      <c r="BD30" s="4">
        <v>18.571999999999999</v>
      </c>
      <c r="BE30" s="4">
        <v>2220.0509999999999</v>
      </c>
      <c r="BF30" s="4">
        <v>123.871</v>
      </c>
      <c r="BG30" s="4">
        <v>0.21299999999999999</v>
      </c>
      <c r="BH30" s="4">
        <v>0.53700000000000003</v>
      </c>
      <c r="BI30" s="4">
        <v>0.75</v>
      </c>
      <c r="BJ30" s="4">
        <v>0.16300000000000001</v>
      </c>
      <c r="BK30" s="4">
        <v>0.41199999999999998</v>
      </c>
      <c r="BL30" s="4">
        <v>0.57499999999999996</v>
      </c>
      <c r="BM30" s="4">
        <v>1.6092</v>
      </c>
      <c r="BQ30" s="4">
        <v>0</v>
      </c>
      <c r="BR30" s="4">
        <v>0.16567599999999999</v>
      </c>
      <c r="BS30" s="4">
        <v>-5</v>
      </c>
      <c r="BT30" s="4">
        <v>5.0000000000000001E-3</v>
      </c>
      <c r="BU30" s="4">
        <v>4.0487080000000004</v>
      </c>
      <c r="BV30" s="4">
        <v>0.10100000000000001</v>
      </c>
      <c r="BW30" s="4">
        <f t="shared" si="10"/>
        <v>1.0696686536</v>
      </c>
      <c r="BY30" s="4">
        <f t="shared" si="11"/>
        <v>6937.1994568025557</v>
      </c>
      <c r="BZ30" s="4">
        <f t="shared" si="12"/>
        <v>387.07121318996241</v>
      </c>
      <c r="CA30" s="4">
        <f t="shared" si="13"/>
        <v>0.50934123200720005</v>
      </c>
      <c r="CB30" s="4">
        <f t="shared" si="14"/>
        <v>5.0284166291164807</v>
      </c>
    </row>
    <row r="31" spans="1:80" x14ac:dyDescent="0.25">
      <c r="A31" s="2">
        <v>42804</v>
      </c>
      <c r="B31" s="3">
        <v>0.62391447916666665</v>
      </c>
      <c r="C31" s="4">
        <v>14.372999999999999</v>
      </c>
      <c r="D31" s="4">
        <v>1.071</v>
      </c>
      <c r="E31" s="4">
        <v>10709.699248000001</v>
      </c>
      <c r="F31" s="4">
        <v>13.2</v>
      </c>
      <c r="G31" s="4">
        <v>33</v>
      </c>
      <c r="H31" s="4">
        <v>220.4</v>
      </c>
      <c r="J31" s="4">
        <v>0</v>
      </c>
      <c r="K31" s="4">
        <v>0.84489999999999998</v>
      </c>
      <c r="L31" s="4">
        <v>12.1442</v>
      </c>
      <c r="M31" s="4">
        <v>0.90490000000000004</v>
      </c>
      <c r="N31" s="4">
        <v>11.1387</v>
      </c>
      <c r="O31" s="4">
        <v>27.882100000000001</v>
      </c>
      <c r="P31" s="4">
        <v>39</v>
      </c>
      <c r="Q31" s="4">
        <v>8.5469000000000008</v>
      </c>
      <c r="R31" s="4">
        <v>21.394500000000001</v>
      </c>
      <c r="S31" s="4">
        <v>29.9</v>
      </c>
      <c r="T31" s="4">
        <v>220.4</v>
      </c>
      <c r="W31" s="4">
        <v>0</v>
      </c>
      <c r="X31" s="4">
        <v>0</v>
      </c>
      <c r="Y31" s="4">
        <v>11.6</v>
      </c>
      <c r="Z31" s="4">
        <v>841</v>
      </c>
      <c r="AA31" s="4">
        <v>867</v>
      </c>
      <c r="AB31" s="4">
        <v>839</v>
      </c>
      <c r="AC31" s="4">
        <v>66</v>
      </c>
      <c r="AD31" s="4">
        <v>10.48</v>
      </c>
      <c r="AE31" s="4">
        <v>0.24</v>
      </c>
      <c r="AF31" s="4">
        <v>992</v>
      </c>
      <c r="AG31" s="4">
        <v>-7</v>
      </c>
      <c r="AH31" s="4">
        <v>11</v>
      </c>
      <c r="AI31" s="4">
        <v>28</v>
      </c>
      <c r="AJ31" s="4">
        <v>135</v>
      </c>
      <c r="AK31" s="4">
        <v>135.69999999999999</v>
      </c>
      <c r="AL31" s="4">
        <v>4.5999999999999996</v>
      </c>
      <c r="AM31" s="4">
        <v>143</v>
      </c>
      <c r="AN31" s="4" t="s">
        <v>155</v>
      </c>
      <c r="AO31" s="4">
        <v>2</v>
      </c>
      <c r="AP31" s="5">
        <v>0.83221064814814805</v>
      </c>
      <c r="AQ31" s="4">
        <v>47.158741999999997</v>
      </c>
      <c r="AR31" s="4">
        <v>-88.485709</v>
      </c>
      <c r="AS31" s="4">
        <v>310.7</v>
      </c>
      <c r="AT31" s="4">
        <v>36.1</v>
      </c>
      <c r="AU31" s="4">
        <v>12</v>
      </c>
      <c r="AV31" s="4">
        <v>9</v>
      </c>
      <c r="AW31" s="4" t="s">
        <v>417</v>
      </c>
      <c r="AX31" s="4">
        <v>1.1000000000000001</v>
      </c>
      <c r="AY31" s="4">
        <v>1.1000000000000001</v>
      </c>
      <c r="AZ31" s="4">
        <v>1.6292</v>
      </c>
      <c r="BA31" s="4">
        <v>11.154</v>
      </c>
      <c r="BB31" s="4">
        <v>10.9</v>
      </c>
      <c r="BC31" s="4">
        <v>0.98</v>
      </c>
      <c r="BD31" s="4">
        <v>18.355</v>
      </c>
      <c r="BE31" s="4">
        <v>2247.1019999999999</v>
      </c>
      <c r="BF31" s="4">
        <v>106.56699999999999</v>
      </c>
      <c r="BG31" s="4">
        <v>0.216</v>
      </c>
      <c r="BH31" s="4">
        <v>0.54</v>
      </c>
      <c r="BI31" s="4">
        <v>0.75600000000000001</v>
      </c>
      <c r="BJ31" s="4">
        <v>0.16600000000000001</v>
      </c>
      <c r="BK31" s="4">
        <v>0.41499999999999998</v>
      </c>
      <c r="BL31" s="4">
        <v>0.57999999999999996</v>
      </c>
      <c r="BM31" s="4">
        <v>1.6910000000000001</v>
      </c>
      <c r="BQ31" s="4">
        <v>0</v>
      </c>
      <c r="BR31" s="4">
        <v>0.16420199999999999</v>
      </c>
      <c r="BS31" s="4">
        <v>-5</v>
      </c>
      <c r="BT31" s="4">
        <v>5.0000000000000001E-3</v>
      </c>
      <c r="BU31" s="4">
        <v>4.0126869999999997</v>
      </c>
      <c r="BV31" s="4">
        <v>0.10100000000000001</v>
      </c>
      <c r="BW31" s="4">
        <f t="shared" si="10"/>
        <v>1.0601519053999999</v>
      </c>
      <c r="BY31" s="4">
        <f t="shared" si="11"/>
        <v>6959.2565275365132</v>
      </c>
      <c r="BZ31" s="4">
        <f t="shared" si="12"/>
        <v>330.03712798528215</v>
      </c>
      <c r="CA31" s="4">
        <f t="shared" si="13"/>
        <v>0.51410064321560001</v>
      </c>
      <c r="CB31" s="4">
        <f t="shared" si="14"/>
        <v>5.2370131787805994</v>
      </c>
    </row>
    <row r="32" spans="1:80" x14ac:dyDescent="0.25">
      <c r="A32" s="2">
        <v>42804</v>
      </c>
      <c r="B32" s="3">
        <v>0.6239260532407408</v>
      </c>
      <c r="C32" s="4">
        <v>14.551</v>
      </c>
      <c r="D32" s="4">
        <v>0.82050000000000001</v>
      </c>
      <c r="E32" s="4">
        <v>8204.6987950000002</v>
      </c>
      <c r="F32" s="4">
        <v>12.7</v>
      </c>
      <c r="G32" s="4">
        <v>30.7</v>
      </c>
      <c r="H32" s="4">
        <v>209.7</v>
      </c>
      <c r="J32" s="4">
        <v>0</v>
      </c>
      <c r="K32" s="4">
        <v>0.84589999999999999</v>
      </c>
      <c r="L32" s="4">
        <v>12.3088</v>
      </c>
      <c r="M32" s="4">
        <v>0.69410000000000005</v>
      </c>
      <c r="N32" s="4">
        <v>10.784800000000001</v>
      </c>
      <c r="O32" s="4">
        <v>25.941199999999998</v>
      </c>
      <c r="P32" s="4">
        <v>36.700000000000003</v>
      </c>
      <c r="Q32" s="4">
        <v>8.2766999999999999</v>
      </c>
      <c r="R32" s="4">
        <v>19.908300000000001</v>
      </c>
      <c r="S32" s="4">
        <v>28.2</v>
      </c>
      <c r="T32" s="4">
        <v>209.68430000000001</v>
      </c>
      <c r="W32" s="4">
        <v>0</v>
      </c>
      <c r="X32" s="4">
        <v>0</v>
      </c>
      <c r="Y32" s="4">
        <v>11.6</v>
      </c>
      <c r="Z32" s="4">
        <v>848</v>
      </c>
      <c r="AA32" s="4">
        <v>866</v>
      </c>
      <c r="AB32" s="4">
        <v>841</v>
      </c>
      <c r="AC32" s="4">
        <v>66.3</v>
      </c>
      <c r="AD32" s="4">
        <v>10.52</v>
      </c>
      <c r="AE32" s="4">
        <v>0.24</v>
      </c>
      <c r="AF32" s="4">
        <v>992</v>
      </c>
      <c r="AG32" s="4">
        <v>-7</v>
      </c>
      <c r="AH32" s="4">
        <v>11</v>
      </c>
      <c r="AI32" s="4">
        <v>28</v>
      </c>
      <c r="AJ32" s="4">
        <v>135</v>
      </c>
      <c r="AK32" s="4">
        <v>135</v>
      </c>
      <c r="AL32" s="4">
        <v>4.5999999999999996</v>
      </c>
      <c r="AM32" s="4">
        <v>143</v>
      </c>
      <c r="AN32" s="4" t="s">
        <v>155</v>
      </c>
      <c r="AO32" s="4">
        <v>2</v>
      </c>
      <c r="AP32" s="5">
        <v>0.8322222222222222</v>
      </c>
      <c r="AQ32" s="4">
        <v>47.158684999999998</v>
      </c>
      <c r="AR32" s="4">
        <v>-88.485533000000004</v>
      </c>
      <c r="AS32" s="4">
        <v>310.60000000000002</v>
      </c>
      <c r="AT32" s="4">
        <v>32.6</v>
      </c>
      <c r="AU32" s="4">
        <v>12</v>
      </c>
      <c r="AV32" s="4">
        <v>9</v>
      </c>
      <c r="AW32" s="4" t="s">
        <v>417</v>
      </c>
      <c r="AX32" s="4">
        <v>1.1000000000000001</v>
      </c>
      <c r="AY32" s="4">
        <v>1.1707289999999999</v>
      </c>
      <c r="AZ32" s="4">
        <v>1.6707289999999999</v>
      </c>
      <c r="BA32" s="4">
        <v>11.154</v>
      </c>
      <c r="BB32" s="4">
        <v>10.98</v>
      </c>
      <c r="BC32" s="4">
        <v>0.98</v>
      </c>
      <c r="BD32" s="4">
        <v>18.213999999999999</v>
      </c>
      <c r="BE32" s="4">
        <v>2285.8620000000001</v>
      </c>
      <c r="BF32" s="4">
        <v>82.036000000000001</v>
      </c>
      <c r="BG32" s="4">
        <v>0.21</v>
      </c>
      <c r="BH32" s="4">
        <v>0.504</v>
      </c>
      <c r="BI32" s="4">
        <v>0.71399999999999997</v>
      </c>
      <c r="BJ32" s="4">
        <v>0.161</v>
      </c>
      <c r="BK32" s="4">
        <v>0.38700000000000001</v>
      </c>
      <c r="BL32" s="4">
        <v>0.54800000000000004</v>
      </c>
      <c r="BM32" s="4">
        <v>1.6146</v>
      </c>
      <c r="BQ32" s="4">
        <v>0</v>
      </c>
      <c r="BR32" s="4">
        <v>0.181615</v>
      </c>
      <c r="BS32" s="4">
        <v>-5</v>
      </c>
      <c r="BT32" s="4">
        <v>5.0000000000000001E-3</v>
      </c>
      <c r="BU32" s="4">
        <v>4.4382159999999997</v>
      </c>
      <c r="BV32" s="4">
        <v>0.10100000000000001</v>
      </c>
      <c r="BW32" s="4">
        <f t="shared" si="10"/>
        <v>1.1725766672</v>
      </c>
      <c r="BY32" s="4">
        <f t="shared" si="11"/>
        <v>7830.0262314317861</v>
      </c>
      <c r="BZ32" s="4">
        <f t="shared" si="12"/>
        <v>281.00735386551679</v>
      </c>
      <c r="CA32" s="4">
        <f t="shared" si="13"/>
        <v>0.55149183251680001</v>
      </c>
      <c r="CB32" s="4">
        <f t="shared" si="14"/>
        <v>5.5306752346684807</v>
      </c>
    </row>
    <row r="33" spans="1:80" x14ac:dyDescent="0.25">
      <c r="A33" s="2">
        <v>42804</v>
      </c>
      <c r="B33" s="3">
        <v>0.62393762731481484</v>
      </c>
      <c r="C33" s="4">
        <v>14.361000000000001</v>
      </c>
      <c r="D33" s="4">
        <v>1.6534</v>
      </c>
      <c r="E33" s="4">
        <v>16534.016063999999</v>
      </c>
      <c r="F33" s="4">
        <v>12.5</v>
      </c>
      <c r="G33" s="4">
        <v>30.5</v>
      </c>
      <c r="H33" s="4">
        <v>221.7</v>
      </c>
      <c r="J33" s="4">
        <v>0</v>
      </c>
      <c r="K33" s="4">
        <v>0.83899999999999997</v>
      </c>
      <c r="L33" s="4">
        <v>12.0482</v>
      </c>
      <c r="M33" s="4">
        <v>1.3872</v>
      </c>
      <c r="N33" s="4">
        <v>10.4732</v>
      </c>
      <c r="O33" s="4">
        <v>25.588899999999999</v>
      </c>
      <c r="P33" s="4">
        <v>36.1</v>
      </c>
      <c r="Q33" s="4">
        <v>8.0409000000000006</v>
      </c>
      <c r="R33" s="4">
        <v>19.646100000000001</v>
      </c>
      <c r="S33" s="4">
        <v>27.7</v>
      </c>
      <c r="T33" s="4">
        <v>221.67570000000001</v>
      </c>
      <c r="W33" s="4">
        <v>0</v>
      </c>
      <c r="X33" s="4">
        <v>0</v>
      </c>
      <c r="Y33" s="4">
        <v>11.6</v>
      </c>
      <c r="Z33" s="4">
        <v>849</v>
      </c>
      <c r="AA33" s="4">
        <v>866</v>
      </c>
      <c r="AB33" s="4">
        <v>842</v>
      </c>
      <c r="AC33" s="4">
        <v>67</v>
      </c>
      <c r="AD33" s="4">
        <v>10.64</v>
      </c>
      <c r="AE33" s="4">
        <v>0.24</v>
      </c>
      <c r="AF33" s="4">
        <v>992</v>
      </c>
      <c r="AG33" s="4">
        <v>-7</v>
      </c>
      <c r="AH33" s="4">
        <v>11</v>
      </c>
      <c r="AI33" s="4">
        <v>28</v>
      </c>
      <c r="AJ33" s="4">
        <v>135</v>
      </c>
      <c r="AK33" s="4">
        <v>135</v>
      </c>
      <c r="AL33" s="4">
        <v>4.5999999999999996</v>
      </c>
      <c r="AM33" s="4">
        <v>142.6</v>
      </c>
      <c r="AN33" s="4" t="s">
        <v>155</v>
      </c>
      <c r="AO33" s="4">
        <v>2</v>
      </c>
      <c r="AP33" s="5">
        <v>0.83223379629629635</v>
      </c>
      <c r="AQ33" s="4">
        <v>47.158639000000001</v>
      </c>
      <c r="AR33" s="4">
        <v>-88.485367999999994</v>
      </c>
      <c r="AS33" s="4">
        <v>310.39999999999998</v>
      </c>
      <c r="AT33" s="4">
        <v>31.5</v>
      </c>
      <c r="AU33" s="4">
        <v>12</v>
      </c>
      <c r="AV33" s="4">
        <v>9</v>
      </c>
      <c r="AW33" s="4" t="s">
        <v>417</v>
      </c>
      <c r="AX33" s="4">
        <v>1.1000000000000001</v>
      </c>
      <c r="AY33" s="4">
        <v>1.2</v>
      </c>
      <c r="AZ33" s="4">
        <v>1.7</v>
      </c>
      <c r="BA33" s="4">
        <v>11.154</v>
      </c>
      <c r="BB33" s="4">
        <v>10.48</v>
      </c>
      <c r="BC33" s="4">
        <v>0.94</v>
      </c>
      <c r="BD33" s="4">
        <v>19.192</v>
      </c>
      <c r="BE33" s="4">
        <v>2165.1210000000001</v>
      </c>
      <c r="BF33" s="4">
        <v>158.65899999999999</v>
      </c>
      <c r="BG33" s="4">
        <v>0.19700000000000001</v>
      </c>
      <c r="BH33" s="4">
        <v>0.48199999999999998</v>
      </c>
      <c r="BI33" s="4">
        <v>0.67900000000000005</v>
      </c>
      <c r="BJ33" s="4">
        <v>0.151</v>
      </c>
      <c r="BK33" s="4">
        <v>0.37</v>
      </c>
      <c r="BL33" s="4">
        <v>0.52100000000000002</v>
      </c>
      <c r="BM33" s="4">
        <v>1.6517999999999999</v>
      </c>
      <c r="BQ33" s="4">
        <v>0</v>
      </c>
      <c r="BR33" s="4">
        <v>0.173568</v>
      </c>
      <c r="BS33" s="4">
        <v>-5</v>
      </c>
      <c r="BT33" s="4">
        <v>5.0000000000000001E-3</v>
      </c>
      <c r="BU33" s="4">
        <v>4.241568</v>
      </c>
      <c r="BV33" s="4">
        <v>0.10100000000000001</v>
      </c>
      <c r="BW33" s="4">
        <f t="shared" si="10"/>
        <v>1.1206222656</v>
      </c>
      <c r="BY33" s="4">
        <f t="shared" si="11"/>
        <v>7087.831435600071</v>
      </c>
      <c r="BZ33" s="4">
        <f t="shared" si="12"/>
        <v>519.39279501740168</v>
      </c>
      <c r="CA33" s="4">
        <f t="shared" si="13"/>
        <v>0.49431996954239998</v>
      </c>
      <c r="CB33" s="4">
        <f t="shared" si="14"/>
        <v>5.4074021568883195</v>
      </c>
    </row>
    <row r="34" spans="1:80" x14ac:dyDescent="0.25">
      <c r="A34" s="2">
        <v>42804</v>
      </c>
      <c r="B34" s="3">
        <v>0.62394920138888887</v>
      </c>
      <c r="C34" s="4">
        <v>14.135999999999999</v>
      </c>
      <c r="D34" s="4">
        <v>2.1432000000000002</v>
      </c>
      <c r="E34" s="4">
        <v>21432.020548</v>
      </c>
      <c r="F34" s="4">
        <v>12.4</v>
      </c>
      <c r="G34" s="4">
        <v>30.5</v>
      </c>
      <c r="H34" s="4">
        <v>323.39999999999998</v>
      </c>
      <c r="J34" s="4">
        <v>0</v>
      </c>
      <c r="K34" s="4">
        <v>0.8357</v>
      </c>
      <c r="L34" s="4">
        <v>11.8141</v>
      </c>
      <c r="M34" s="4">
        <v>1.7910999999999999</v>
      </c>
      <c r="N34" s="4">
        <v>10.363</v>
      </c>
      <c r="O34" s="4">
        <v>25.462</v>
      </c>
      <c r="P34" s="4">
        <v>35.799999999999997</v>
      </c>
      <c r="Q34" s="4">
        <v>7.9562999999999997</v>
      </c>
      <c r="R34" s="4">
        <v>19.5486</v>
      </c>
      <c r="S34" s="4">
        <v>27.5</v>
      </c>
      <c r="T34" s="4">
        <v>323.40719999999999</v>
      </c>
      <c r="W34" s="4">
        <v>0</v>
      </c>
      <c r="X34" s="4">
        <v>0</v>
      </c>
      <c r="Y34" s="4">
        <v>11.6</v>
      </c>
      <c r="Z34" s="4">
        <v>854</v>
      </c>
      <c r="AA34" s="4">
        <v>865</v>
      </c>
      <c r="AB34" s="4">
        <v>842</v>
      </c>
      <c r="AC34" s="4">
        <v>67</v>
      </c>
      <c r="AD34" s="4">
        <v>10.64</v>
      </c>
      <c r="AE34" s="4">
        <v>0.24</v>
      </c>
      <c r="AF34" s="4">
        <v>992</v>
      </c>
      <c r="AG34" s="4">
        <v>-7</v>
      </c>
      <c r="AH34" s="4">
        <v>11.276999999999999</v>
      </c>
      <c r="AI34" s="4">
        <v>28</v>
      </c>
      <c r="AJ34" s="4">
        <v>135</v>
      </c>
      <c r="AK34" s="4">
        <v>135</v>
      </c>
      <c r="AL34" s="4">
        <v>4.5</v>
      </c>
      <c r="AM34" s="4">
        <v>142.30000000000001</v>
      </c>
      <c r="AN34" s="4" t="s">
        <v>155</v>
      </c>
      <c r="AO34" s="4">
        <v>1</v>
      </c>
      <c r="AP34" s="5">
        <v>0.83224537037037039</v>
      </c>
      <c r="AQ34" s="4">
        <v>47.158608999999998</v>
      </c>
      <c r="AR34" s="4">
        <v>-88.485197999999997</v>
      </c>
      <c r="AS34" s="4">
        <v>310.2</v>
      </c>
      <c r="AT34" s="4">
        <v>30.8</v>
      </c>
      <c r="AU34" s="4">
        <v>12</v>
      </c>
      <c r="AV34" s="4">
        <v>10</v>
      </c>
      <c r="AW34" s="4" t="s">
        <v>418</v>
      </c>
      <c r="AX34" s="4">
        <v>1.1000000000000001</v>
      </c>
      <c r="AY34" s="4">
        <v>1.2</v>
      </c>
      <c r="AZ34" s="4">
        <v>1.6292</v>
      </c>
      <c r="BA34" s="4">
        <v>11.154</v>
      </c>
      <c r="BB34" s="4">
        <v>10.26</v>
      </c>
      <c r="BC34" s="4">
        <v>0.92</v>
      </c>
      <c r="BD34" s="4">
        <v>19.655999999999999</v>
      </c>
      <c r="BE34" s="4">
        <v>2094.931</v>
      </c>
      <c r="BF34" s="4">
        <v>202.149</v>
      </c>
      <c r="BG34" s="4">
        <v>0.192</v>
      </c>
      <c r="BH34" s="4">
        <v>0.47299999999999998</v>
      </c>
      <c r="BI34" s="4">
        <v>0.66500000000000004</v>
      </c>
      <c r="BJ34" s="4">
        <v>0.14799999999999999</v>
      </c>
      <c r="BK34" s="4">
        <v>0.36299999999999999</v>
      </c>
      <c r="BL34" s="4">
        <v>0.51100000000000001</v>
      </c>
      <c r="BM34" s="4">
        <v>2.3778999999999999</v>
      </c>
      <c r="BQ34" s="4">
        <v>0</v>
      </c>
      <c r="BR34" s="4">
        <v>0.15590599999999999</v>
      </c>
      <c r="BS34" s="4">
        <v>-5</v>
      </c>
      <c r="BT34" s="4">
        <v>5.0000000000000001E-3</v>
      </c>
      <c r="BU34" s="4">
        <v>3.8099530000000001</v>
      </c>
      <c r="BV34" s="4">
        <v>0.10100000000000001</v>
      </c>
      <c r="BW34" s="4">
        <f t="shared" si="10"/>
        <v>1.0065895826</v>
      </c>
      <c r="BY34" s="4">
        <f t="shared" si="11"/>
        <v>6160.1901187139483</v>
      </c>
      <c r="BZ34" s="4">
        <f t="shared" si="12"/>
        <v>594.42352626788465</v>
      </c>
      <c r="CA34" s="4">
        <f t="shared" si="13"/>
        <v>0.43519721535920008</v>
      </c>
      <c r="CB34" s="4">
        <f t="shared" si="14"/>
        <v>6.9922666108286604</v>
      </c>
    </row>
    <row r="35" spans="1:80" x14ac:dyDescent="0.25">
      <c r="A35" s="2">
        <v>42804</v>
      </c>
      <c r="B35" s="3">
        <v>0.62396077546296291</v>
      </c>
      <c r="C35" s="4">
        <v>14.13</v>
      </c>
      <c r="D35" s="4">
        <v>2.1143999999999998</v>
      </c>
      <c r="E35" s="4">
        <v>21144.035656</v>
      </c>
      <c r="F35" s="4">
        <v>12.1</v>
      </c>
      <c r="G35" s="4">
        <v>30.3</v>
      </c>
      <c r="H35" s="4">
        <v>374.3</v>
      </c>
      <c r="J35" s="4">
        <v>0</v>
      </c>
      <c r="K35" s="4">
        <v>0.83599999999999997</v>
      </c>
      <c r="L35" s="4">
        <v>11.8127</v>
      </c>
      <c r="M35" s="4">
        <v>1.7676000000000001</v>
      </c>
      <c r="N35" s="4">
        <v>10.0746</v>
      </c>
      <c r="O35" s="4">
        <v>25.3172</v>
      </c>
      <c r="P35" s="4">
        <v>35.4</v>
      </c>
      <c r="Q35" s="4">
        <v>7.7348999999999997</v>
      </c>
      <c r="R35" s="4">
        <v>19.4375</v>
      </c>
      <c r="S35" s="4">
        <v>27.2</v>
      </c>
      <c r="T35" s="4">
        <v>374.28859999999997</v>
      </c>
      <c r="W35" s="4">
        <v>0</v>
      </c>
      <c r="X35" s="4">
        <v>0</v>
      </c>
      <c r="Y35" s="4">
        <v>11.6</v>
      </c>
      <c r="Z35" s="4">
        <v>855</v>
      </c>
      <c r="AA35" s="4">
        <v>866</v>
      </c>
      <c r="AB35" s="4">
        <v>843</v>
      </c>
      <c r="AC35" s="4">
        <v>67</v>
      </c>
      <c r="AD35" s="4">
        <v>10.64</v>
      </c>
      <c r="AE35" s="4">
        <v>0.24</v>
      </c>
      <c r="AF35" s="4">
        <v>992</v>
      </c>
      <c r="AG35" s="4">
        <v>-7</v>
      </c>
      <c r="AH35" s="4">
        <v>12</v>
      </c>
      <c r="AI35" s="4">
        <v>28</v>
      </c>
      <c r="AJ35" s="4">
        <v>135</v>
      </c>
      <c r="AK35" s="4">
        <v>134.69999999999999</v>
      </c>
      <c r="AL35" s="4">
        <v>4.4000000000000004</v>
      </c>
      <c r="AM35" s="4">
        <v>142</v>
      </c>
      <c r="AN35" s="4" t="s">
        <v>155</v>
      </c>
      <c r="AO35" s="4">
        <v>1</v>
      </c>
      <c r="AP35" s="5">
        <v>0.83225694444444442</v>
      </c>
      <c r="AQ35" s="4">
        <v>47.158588999999999</v>
      </c>
      <c r="AR35" s="4">
        <v>-88.485027000000002</v>
      </c>
      <c r="AS35" s="4">
        <v>310</v>
      </c>
      <c r="AT35" s="4">
        <v>29.9</v>
      </c>
      <c r="AU35" s="4">
        <v>12</v>
      </c>
      <c r="AV35" s="4">
        <v>10</v>
      </c>
      <c r="AW35" s="4" t="s">
        <v>418</v>
      </c>
      <c r="AX35" s="4">
        <v>1.1000000000000001</v>
      </c>
      <c r="AY35" s="4">
        <v>1.2707999999999999</v>
      </c>
      <c r="AZ35" s="4">
        <v>1.6708000000000001</v>
      </c>
      <c r="BA35" s="4">
        <v>11.154</v>
      </c>
      <c r="BB35" s="4">
        <v>10.28</v>
      </c>
      <c r="BC35" s="4">
        <v>0.92</v>
      </c>
      <c r="BD35" s="4">
        <v>19.617000000000001</v>
      </c>
      <c r="BE35" s="4">
        <v>2097.7370000000001</v>
      </c>
      <c r="BF35" s="4">
        <v>199.79</v>
      </c>
      <c r="BG35" s="4">
        <v>0.187</v>
      </c>
      <c r="BH35" s="4">
        <v>0.47099999999999997</v>
      </c>
      <c r="BI35" s="4">
        <v>0.65800000000000003</v>
      </c>
      <c r="BJ35" s="4">
        <v>0.14399999999999999</v>
      </c>
      <c r="BK35" s="4">
        <v>0.36099999999999999</v>
      </c>
      <c r="BL35" s="4">
        <v>0.505</v>
      </c>
      <c r="BM35" s="4">
        <v>2.7559999999999998</v>
      </c>
      <c r="BQ35" s="4">
        <v>0</v>
      </c>
      <c r="BR35" s="4">
        <v>0.14277000000000001</v>
      </c>
      <c r="BS35" s="4">
        <v>-5</v>
      </c>
      <c r="BT35" s="4">
        <v>5.0000000000000001E-3</v>
      </c>
      <c r="BU35" s="4">
        <v>3.4889420000000002</v>
      </c>
      <c r="BV35" s="4">
        <v>0.10100000000000001</v>
      </c>
      <c r="BW35" s="4">
        <f t="shared" si="10"/>
        <v>0.92177847639999999</v>
      </c>
      <c r="BY35" s="4">
        <f t="shared" si="11"/>
        <v>5648.7136865792381</v>
      </c>
      <c r="BZ35" s="4">
        <f t="shared" si="12"/>
        <v>537.98760637852399</v>
      </c>
      <c r="CA35" s="4">
        <f t="shared" si="13"/>
        <v>0.38775822272640004</v>
      </c>
      <c r="CB35" s="4">
        <f t="shared" si="14"/>
        <v>7.4212615405135995</v>
      </c>
    </row>
    <row r="36" spans="1:80" x14ac:dyDescent="0.25">
      <c r="A36" s="2">
        <v>42804</v>
      </c>
      <c r="B36" s="3">
        <v>0.62397234953703706</v>
      </c>
      <c r="C36" s="4">
        <v>14.13</v>
      </c>
      <c r="D36" s="4">
        <v>2.0308000000000002</v>
      </c>
      <c r="E36" s="4">
        <v>20308.310345000002</v>
      </c>
      <c r="F36" s="4">
        <v>11.2</v>
      </c>
      <c r="G36" s="4">
        <v>30.2</v>
      </c>
      <c r="H36" s="4">
        <v>341.6</v>
      </c>
      <c r="J36" s="4">
        <v>0</v>
      </c>
      <c r="K36" s="4">
        <v>0.83689999999999998</v>
      </c>
      <c r="L36" s="4">
        <v>11.824999999999999</v>
      </c>
      <c r="M36" s="4">
        <v>1.6996</v>
      </c>
      <c r="N36" s="4">
        <v>9.3327000000000009</v>
      </c>
      <c r="O36" s="4">
        <v>25.260899999999999</v>
      </c>
      <c r="P36" s="4">
        <v>34.6</v>
      </c>
      <c r="Q36" s="4">
        <v>7.1664000000000003</v>
      </c>
      <c r="R36" s="4">
        <v>19.397400000000001</v>
      </c>
      <c r="S36" s="4">
        <v>26.6</v>
      </c>
      <c r="T36" s="4">
        <v>341.61630000000002</v>
      </c>
      <c r="W36" s="4">
        <v>0</v>
      </c>
      <c r="X36" s="4">
        <v>0</v>
      </c>
      <c r="Y36" s="4">
        <v>11.6</v>
      </c>
      <c r="Z36" s="4">
        <v>854</v>
      </c>
      <c r="AA36" s="4">
        <v>866</v>
      </c>
      <c r="AB36" s="4">
        <v>842</v>
      </c>
      <c r="AC36" s="4">
        <v>67.3</v>
      </c>
      <c r="AD36" s="4">
        <v>10.68</v>
      </c>
      <c r="AE36" s="4">
        <v>0.25</v>
      </c>
      <c r="AF36" s="4">
        <v>992</v>
      </c>
      <c r="AG36" s="4">
        <v>-7</v>
      </c>
      <c r="AH36" s="4">
        <v>12</v>
      </c>
      <c r="AI36" s="4">
        <v>28</v>
      </c>
      <c r="AJ36" s="4">
        <v>135</v>
      </c>
      <c r="AK36" s="4">
        <v>134.30000000000001</v>
      </c>
      <c r="AL36" s="4">
        <v>4.4000000000000004</v>
      </c>
      <c r="AM36" s="4">
        <v>142</v>
      </c>
      <c r="AN36" s="4" t="s">
        <v>155</v>
      </c>
      <c r="AO36" s="4">
        <v>1</v>
      </c>
      <c r="AP36" s="5">
        <v>0.83226851851851846</v>
      </c>
      <c r="AQ36" s="4">
        <v>47.158579000000003</v>
      </c>
      <c r="AR36" s="4">
        <v>-88.484870999999998</v>
      </c>
      <c r="AS36" s="4">
        <v>309.60000000000002</v>
      </c>
      <c r="AT36" s="4">
        <v>26.8</v>
      </c>
      <c r="AU36" s="4">
        <v>12</v>
      </c>
      <c r="AV36" s="4">
        <v>10</v>
      </c>
      <c r="AW36" s="4" t="s">
        <v>418</v>
      </c>
      <c r="AX36" s="4">
        <v>1.2416</v>
      </c>
      <c r="AY36" s="4">
        <v>1.6539999999999999</v>
      </c>
      <c r="AZ36" s="4">
        <v>2.1248</v>
      </c>
      <c r="BA36" s="4">
        <v>11.154</v>
      </c>
      <c r="BB36" s="4">
        <v>10.34</v>
      </c>
      <c r="BC36" s="4">
        <v>0.93</v>
      </c>
      <c r="BD36" s="4">
        <v>19.488</v>
      </c>
      <c r="BE36" s="4">
        <v>2109.0880000000002</v>
      </c>
      <c r="BF36" s="4">
        <v>192.93799999999999</v>
      </c>
      <c r="BG36" s="4">
        <v>0.17399999999999999</v>
      </c>
      <c r="BH36" s="4">
        <v>0.47199999999999998</v>
      </c>
      <c r="BI36" s="4">
        <v>0.64600000000000002</v>
      </c>
      <c r="BJ36" s="4">
        <v>0.13400000000000001</v>
      </c>
      <c r="BK36" s="4">
        <v>0.36199999999999999</v>
      </c>
      <c r="BL36" s="4">
        <v>0.496</v>
      </c>
      <c r="BM36" s="4">
        <v>2.5264000000000002</v>
      </c>
      <c r="BQ36" s="4">
        <v>0</v>
      </c>
      <c r="BR36" s="4">
        <v>0.145568</v>
      </c>
      <c r="BS36" s="4">
        <v>-5</v>
      </c>
      <c r="BT36" s="4">
        <v>5.0000000000000001E-3</v>
      </c>
      <c r="BU36" s="4">
        <v>3.557318</v>
      </c>
      <c r="BV36" s="4">
        <v>0.10100000000000001</v>
      </c>
      <c r="BW36" s="4">
        <f t="shared" si="10"/>
        <v>0.93984341559999995</v>
      </c>
      <c r="BY36" s="4">
        <f t="shared" si="11"/>
        <v>5790.5813176784523</v>
      </c>
      <c r="BZ36" s="4">
        <f t="shared" si="12"/>
        <v>529.71861689519119</v>
      </c>
      <c r="CA36" s="4">
        <f t="shared" si="13"/>
        <v>0.36790209634160004</v>
      </c>
      <c r="CB36" s="4">
        <f t="shared" si="14"/>
        <v>6.936327285055361</v>
      </c>
    </row>
    <row r="37" spans="1:80" x14ac:dyDescent="0.25">
      <c r="A37" s="2">
        <v>42804</v>
      </c>
      <c r="B37" s="3">
        <v>0.6239839236111111</v>
      </c>
      <c r="C37" s="4">
        <v>14.121</v>
      </c>
      <c r="D37" s="4">
        <v>2.0680000000000001</v>
      </c>
      <c r="E37" s="4">
        <v>20679.932830000002</v>
      </c>
      <c r="F37" s="4">
        <v>10.9</v>
      </c>
      <c r="G37" s="4">
        <v>30</v>
      </c>
      <c r="H37" s="4">
        <v>380.7</v>
      </c>
      <c r="J37" s="4">
        <v>0</v>
      </c>
      <c r="K37" s="4">
        <v>0.83650000000000002</v>
      </c>
      <c r="L37" s="4">
        <v>11.812900000000001</v>
      </c>
      <c r="M37" s="4">
        <v>1.7299</v>
      </c>
      <c r="N37" s="4">
        <v>9.1181000000000001</v>
      </c>
      <c r="O37" s="4">
        <v>25.095800000000001</v>
      </c>
      <c r="P37" s="4">
        <v>34.200000000000003</v>
      </c>
      <c r="Q37" s="4">
        <v>7.0045000000000002</v>
      </c>
      <c r="R37" s="4">
        <v>19.278600000000001</v>
      </c>
      <c r="S37" s="4">
        <v>26.3</v>
      </c>
      <c r="T37" s="4">
        <v>380.7</v>
      </c>
      <c r="W37" s="4">
        <v>0</v>
      </c>
      <c r="X37" s="4">
        <v>0</v>
      </c>
      <c r="Y37" s="4">
        <v>11.6</v>
      </c>
      <c r="Z37" s="4">
        <v>853</v>
      </c>
      <c r="AA37" s="4">
        <v>867</v>
      </c>
      <c r="AB37" s="4">
        <v>843</v>
      </c>
      <c r="AC37" s="4">
        <v>68</v>
      </c>
      <c r="AD37" s="4">
        <v>10.8</v>
      </c>
      <c r="AE37" s="4">
        <v>0.25</v>
      </c>
      <c r="AF37" s="4">
        <v>992</v>
      </c>
      <c r="AG37" s="4">
        <v>-7</v>
      </c>
      <c r="AH37" s="4">
        <v>11.723000000000001</v>
      </c>
      <c r="AI37" s="4">
        <v>28</v>
      </c>
      <c r="AJ37" s="4">
        <v>135</v>
      </c>
      <c r="AK37" s="4">
        <v>134.69999999999999</v>
      </c>
      <c r="AL37" s="4">
        <v>4.4000000000000004</v>
      </c>
      <c r="AM37" s="4">
        <v>142</v>
      </c>
      <c r="AN37" s="4" t="s">
        <v>155</v>
      </c>
      <c r="AO37" s="4">
        <v>1</v>
      </c>
      <c r="AP37" s="5">
        <v>0.83228009259259261</v>
      </c>
      <c r="AQ37" s="4">
        <v>47.158574000000002</v>
      </c>
      <c r="AR37" s="4">
        <v>-88.484728000000004</v>
      </c>
      <c r="AS37" s="4">
        <v>309.39999999999998</v>
      </c>
      <c r="AT37" s="4">
        <v>25.7</v>
      </c>
      <c r="AU37" s="4">
        <v>12</v>
      </c>
      <c r="AV37" s="4">
        <v>10</v>
      </c>
      <c r="AW37" s="4" t="s">
        <v>418</v>
      </c>
      <c r="AX37" s="4">
        <v>1.3</v>
      </c>
      <c r="AY37" s="4">
        <v>1.5167999999999999</v>
      </c>
      <c r="AZ37" s="4">
        <v>2.0167999999999999</v>
      </c>
      <c r="BA37" s="4">
        <v>11.154</v>
      </c>
      <c r="BB37" s="4">
        <v>10.32</v>
      </c>
      <c r="BC37" s="4">
        <v>0.92</v>
      </c>
      <c r="BD37" s="4">
        <v>19.542000000000002</v>
      </c>
      <c r="BE37" s="4">
        <v>2103.4850000000001</v>
      </c>
      <c r="BF37" s="4">
        <v>196.06</v>
      </c>
      <c r="BG37" s="4">
        <v>0.17</v>
      </c>
      <c r="BH37" s="4">
        <v>0.46800000000000003</v>
      </c>
      <c r="BI37" s="4">
        <v>0.63800000000000001</v>
      </c>
      <c r="BJ37" s="4">
        <v>0.13100000000000001</v>
      </c>
      <c r="BK37" s="4">
        <v>0.35899999999999999</v>
      </c>
      <c r="BL37" s="4">
        <v>0.49</v>
      </c>
      <c r="BM37" s="4">
        <v>2.8109000000000002</v>
      </c>
      <c r="BQ37" s="4">
        <v>0</v>
      </c>
      <c r="BR37" s="4">
        <v>0.135662</v>
      </c>
      <c r="BS37" s="4">
        <v>-5</v>
      </c>
      <c r="BT37" s="4">
        <v>5.0000000000000001E-3</v>
      </c>
      <c r="BU37" s="4">
        <v>3.3152400000000002</v>
      </c>
      <c r="BV37" s="4">
        <v>0.10100000000000001</v>
      </c>
      <c r="BW37" s="4">
        <f t="shared" si="10"/>
        <v>0.87588640800000006</v>
      </c>
      <c r="BY37" s="4">
        <f t="shared" si="11"/>
        <v>5382.1917644785208</v>
      </c>
      <c r="BZ37" s="4">
        <f t="shared" si="12"/>
        <v>501.65915960592008</v>
      </c>
      <c r="CA37" s="4">
        <f t="shared" si="13"/>
        <v>0.33518999239200009</v>
      </c>
      <c r="CB37" s="4">
        <f t="shared" si="14"/>
        <v>7.1922561039288011</v>
      </c>
    </row>
    <row r="38" spans="1:80" x14ac:dyDescent="0.25">
      <c r="A38" s="2">
        <v>42804</v>
      </c>
      <c r="B38" s="3">
        <v>0.62399549768518525</v>
      </c>
      <c r="C38" s="4">
        <v>14.12</v>
      </c>
      <c r="D38" s="4">
        <v>1.7911999999999999</v>
      </c>
      <c r="E38" s="4">
        <v>17911.879085</v>
      </c>
      <c r="F38" s="4">
        <v>10.9</v>
      </c>
      <c r="G38" s="4">
        <v>30</v>
      </c>
      <c r="H38" s="4">
        <v>378.7</v>
      </c>
      <c r="J38" s="4">
        <v>0</v>
      </c>
      <c r="K38" s="4">
        <v>0.83940000000000003</v>
      </c>
      <c r="L38" s="4">
        <v>11.852600000000001</v>
      </c>
      <c r="M38" s="4">
        <v>1.5036</v>
      </c>
      <c r="N38" s="4">
        <v>9.1496999999999993</v>
      </c>
      <c r="O38" s="4">
        <v>25.197399999999998</v>
      </c>
      <c r="P38" s="4">
        <v>34.299999999999997</v>
      </c>
      <c r="Q38" s="4">
        <v>7.0288000000000004</v>
      </c>
      <c r="R38" s="4">
        <v>19.3566</v>
      </c>
      <c r="S38" s="4">
        <v>26.4</v>
      </c>
      <c r="T38" s="4">
        <v>378.7149</v>
      </c>
      <c r="W38" s="4">
        <v>0</v>
      </c>
      <c r="X38" s="4">
        <v>0</v>
      </c>
      <c r="Y38" s="4">
        <v>11.7</v>
      </c>
      <c r="Z38" s="4">
        <v>855</v>
      </c>
      <c r="AA38" s="4">
        <v>867</v>
      </c>
      <c r="AB38" s="4">
        <v>843</v>
      </c>
      <c r="AC38" s="4">
        <v>68</v>
      </c>
      <c r="AD38" s="4">
        <v>10.8</v>
      </c>
      <c r="AE38" s="4">
        <v>0.25</v>
      </c>
      <c r="AF38" s="4">
        <v>992</v>
      </c>
      <c r="AG38" s="4">
        <v>-7</v>
      </c>
      <c r="AH38" s="4">
        <v>11.276999999999999</v>
      </c>
      <c r="AI38" s="4">
        <v>28</v>
      </c>
      <c r="AJ38" s="4">
        <v>135</v>
      </c>
      <c r="AK38" s="4">
        <v>133.4</v>
      </c>
      <c r="AL38" s="4">
        <v>4.4000000000000004</v>
      </c>
      <c r="AM38" s="4">
        <v>142</v>
      </c>
      <c r="AN38" s="4" t="s">
        <v>155</v>
      </c>
      <c r="AO38" s="4">
        <v>1</v>
      </c>
      <c r="AP38" s="5">
        <v>0.83229166666666676</v>
      </c>
      <c r="AQ38" s="4">
        <v>47.158580999999998</v>
      </c>
      <c r="AR38" s="4">
        <v>-88.484589999999997</v>
      </c>
      <c r="AS38" s="4">
        <v>309.2</v>
      </c>
      <c r="AT38" s="4">
        <v>24.7</v>
      </c>
      <c r="AU38" s="4">
        <v>12</v>
      </c>
      <c r="AV38" s="4">
        <v>10</v>
      </c>
      <c r="AW38" s="4" t="s">
        <v>418</v>
      </c>
      <c r="AX38" s="4">
        <v>1.3</v>
      </c>
      <c r="AY38" s="4">
        <v>1.1168</v>
      </c>
      <c r="AZ38" s="4">
        <v>1.9</v>
      </c>
      <c r="BA38" s="4">
        <v>11.154</v>
      </c>
      <c r="BB38" s="4">
        <v>10.51</v>
      </c>
      <c r="BC38" s="4">
        <v>0.94</v>
      </c>
      <c r="BD38" s="4">
        <v>19.13</v>
      </c>
      <c r="BE38" s="4">
        <v>2140.0949999999998</v>
      </c>
      <c r="BF38" s="4">
        <v>172.78899999999999</v>
      </c>
      <c r="BG38" s="4">
        <v>0.17299999999999999</v>
      </c>
      <c r="BH38" s="4">
        <v>0.47599999999999998</v>
      </c>
      <c r="BI38" s="4">
        <v>0.64900000000000002</v>
      </c>
      <c r="BJ38" s="4">
        <v>0.13300000000000001</v>
      </c>
      <c r="BK38" s="4">
        <v>0.36599999999999999</v>
      </c>
      <c r="BL38" s="4">
        <v>0.499</v>
      </c>
      <c r="BM38" s="4">
        <v>2.8353999999999999</v>
      </c>
      <c r="BQ38" s="4">
        <v>0</v>
      </c>
      <c r="BR38" s="4">
        <v>0.14304700000000001</v>
      </c>
      <c r="BS38" s="4">
        <v>-5</v>
      </c>
      <c r="BT38" s="4">
        <v>5.0000000000000001E-3</v>
      </c>
      <c r="BU38" s="4">
        <v>3.495711</v>
      </c>
      <c r="BV38" s="4">
        <v>0.10100000000000001</v>
      </c>
      <c r="BW38" s="4">
        <f t="shared" si="10"/>
        <v>0.92356684619999996</v>
      </c>
      <c r="BY38" s="4">
        <f t="shared" si="11"/>
        <v>5773.9543735982315</v>
      </c>
      <c r="BZ38" s="4">
        <f t="shared" si="12"/>
        <v>466.18295087819223</v>
      </c>
      <c r="CA38" s="4">
        <f t="shared" si="13"/>
        <v>0.35883263672340004</v>
      </c>
      <c r="CB38" s="4">
        <f t="shared" si="14"/>
        <v>7.6498801365829205</v>
      </c>
    </row>
    <row r="39" spans="1:80" x14ac:dyDescent="0.25">
      <c r="A39" s="2">
        <v>42804</v>
      </c>
      <c r="B39" s="3">
        <v>0.62400707175925929</v>
      </c>
      <c r="C39" s="4">
        <v>14.243</v>
      </c>
      <c r="D39" s="4">
        <v>1.417</v>
      </c>
      <c r="E39" s="4">
        <v>14170.04902</v>
      </c>
      <c r="F39" s="4">
        <v>10.9</v>
      </c>
      <c r="G39" s="4">
        <v>30.2</v>
      </c>
      <c r="H39" s="4">
        <v>329.8</v>
      </c>
      <c r="J39" s="4">
        <v>0</v>
      </c>
      <c r="K39" s="4">
        <v>0.84230000000000005</v>
      </c>
      <c r="L39" s="4">
        <v>11.996600000000001</v>
      </c>
      <c r="M39" s="4">
        <v>1.1935</v>
      </c>
      <c r="N39" s="4">
        <v>9.1952999999999996</v>
      </c>
      <c r="O39" s="4">
        <v>25.450800000000001</v>
      </c>
      <c r="P39" s="4">
        <v>34.6</v>
      </c>
      <c r="Q39" s="4">
        <v>7.0648999999999997</v>
      </c>
      <c r="R39" s="4">
        <v>19.554400000000001</v>
      </c>
      <c r="S39" s="4">
        <v>26.6</v>
      </c>
      <c r="T39" s="4">
        <v>329.80369999999999</v>
      </c>
      <c r="W39" s="4">
        <v>0</v>
      </c>
      <c r="X39" s="4">
        <v>0</v>
      </c>
      <c r="Y39" s="4">
        <v>11.6</v>
      </c>
      <c r="Z39" s="4">
        <v>855</v>
      </c>
      <c r="AA39" s="4">
        <v>868</v>
      </c>
      <c r="AB39" s="4">
        <v>844</v>
      </c>
      <c r="AC39" s="4">
        <v>68.3</v>
      </c>
      <c r="AD39" s="4">
        <v>10.84</v>
      </c>
      <c r="AE39" s="4">
        <v>0.25</v>
      </c>
      <c r="AF39" s="4">
        <v>992</v>
      </c>
      <c r="AG39" s="4">
        <v>-7</v>
      </c>
      <c r="AH39" s="4">
        <v>12</v>
      </c>
      <c r="AI39" s="4">
        <v>28</v>
      </c>
      <c r="AJ39" s="4">
        <v>135</v>
      </c>
      <c r="AK39" s="4">
        <v>132.30000000000001</v>
      </c>
      <c r="AL39" s="4">
        <v>4.4000000000000004</v>
      </c>
      <c r="AM39" s="4">
        <v>142</v>
      </c>
      <c r="AN39" s="4" t="s">
        <v>155</v>
      </c>
      <c r="AO39" s="4">
        <v>1</v>
      </c>
      <c r="AP39" s="5">
        <v>0.83230324074074069</v>
      </c>
      <c r="AQ39" s="4">
        <v>47.158603999999997</v>
      </c>
      <c r="AR39" s="4">
        <v>-88.484463000000005</v>
      </c>
      <c r="AS39" s="4">
        <v>309</v>
      </c>
      <c r="AT39" s="4">
        <v>23.2</v>
      </c>
      <c r="AU39" s="4">
        <v>12</v>
      </c>
      <c r="AV39" s="4">
        <v>10</v>
      </c>
      <c r="AW39" s="4" t="s">
        <v>418</v>
      </c>
      <c r="AX39" s="4">
        <v>1.5124</v>
      </c>
      <c r="AY39" s="4">
        <v>1.0708</v>
      </c>
      <c r="AZ39" s="4">
        <v>2.1124000000000001</v>
      </c>
      <c r="BA39" s="4">
        <v>11.154</v>
      </c>
      <c r="BB39" s="4">
        <v>10.71</v>
      </c>
      <c r="BC39" s="4">
        <v>0.96</v>
      </c>
      <c r="BD39" s="4">
        <v>18.728999999999999</v>
      </c>
      <c r="BE39" s="4">
        <v>2194.1959999999999</v>
      </c>
      <c r="BF39" s="4">
        <v>138.935</v>
      </c>
      <c r="BG39" s="4">
        <v>0.17599999999999999</v>
      </c>
      <c r="BH39" s="4">
        <v>0.48699999999999999</v>
      </c>
      <c r="BI39" s="4">
        <v>0.66400000000000003</v>
      </c>
      <c r="BJ39" s="4">
        <v>0.13500000000000001</v>
      </c>
      <c r="BK39" s="4">
        <v>0.375</v>
      </c>
      <c r="BL39" s="4">
        <v>0.51</v>
      </c>
      <c r="BM39" s="4">
        <v>2.5011999999999999</v>
      </c>
      <c r="BQ39" s="4">
        <v>0</v>
      </c>
      <c r="BR39" s="4">
        <v>0.15958700000000001</v>
      </c>
      <c r="BS39" s="4">
        <v>-5</v>
      </c>
      <c r="BT39" s="4">
        <v>5.0000000000000001E-3</v>
      </c>
      <c r="BU39" s="4">
        <v>3.8999069999999998</v>
      </c>
      <c r="BV39" s="4">
        <v>0.10100000000000001</v>
      </c>
      <c r="BW39" s="4">
        <f t="shared" si="10"/>
        <v>1.0303554293999999</v>
      </c>
      <c r="BY39" s="4">
        <f t="shared" si="11"/>
        <v>6604.4163502360288</v>
      </c>
      <c r="BZ39" s="4">
        <f t="shared" si="12"/>
        <v>418.187156306931</v>
      </c>
      <c r="CA39" s="4">
        <f t="shared" si="13"/>
        <v>0.40634301005100004</v>
      </c>
      <c r="CB39" s="4">
        <f t="shared" si="14"/>
        <v>7.52848249436712</v>
      </c>
    </row>
    <row r="40" spans="1:80" x14ac:dyDescent="0.25">
      <c r="A40" s="2">
        <v>42804</v>
      </c>
      <c r="B40" s="3">
        <v>0.62401864583333333</v>
      </c>
      <c r="C40" s="4">
        <v>14.353999999999999</v>
      </c>
      <c r="D40" s="4">
        <v>1.0454000000000001</v>
      </c>
      <c r="E40" s="4">
        <v>10454.374475000001</v>
      </c>
      <c r="F40" s="4">
        <v>11.2</v>
      </c>
      <c r="G40" s="4">
        <v>30.3</v>
      </c>
      <c r="H40" s="4">
        <v>309.2</v>
      </c>
      <c r="J40" s="4">
        <v>0</v>
      </c>
      <c r="K40" s="4">
        <v>0.84509999999999996</v>
      </c>
      <c r="L40" s="4">
        <v>12.129899999999999</v>
      </c>
      <c r="M40" s="4">
        <v>0.88349999999999995</v>
      </c>
      <c r="N40" s="4">
        <v>9.4648000000000003</v>
      </c>
      <c r="O40" s="4">
        <v>25.591100000000001</v>
      </c>
      <c r="P40" s="4">
        <v>35.1</v>
      </c>
      <c r="Q40" s="4">
        <v>7.2751000000000001</v>
      </c>
      <c r="R40" s="4">
        <v>19.670400000000001</v>
      </c>
      <c r="S40" s="4">
        <v>26.9</v>
      </c>
      <c r="T40" s="4">
        <v>309.24099999999999</v>
      </c>
      <c r="W40" s="4">
        <v>0</v>
      </c>
      <c r="X40" s="4">
        <v>0</v>
      </c>
      <c r="Y40" s="4">
        <v>11.6</v>
      </c>
      <c r="Z40" s="4">
        <v>851</v>
      </c>
      <c r="AA40" s="4">
        <v>868</v>
      </c>
      <c r="AB40" s="4">
        <v>843</v>
      </c>
      <c r="AC40" s="4">
        <v>69</v>
      </c>
      <c r="AD40" s="4">
        <v>10.96</v>
      </c>
      <c r="AE40" s="4">
        <v>0.25</v>
      </c>
      <c r="AF40" s="4">
        <v>992</v>
      </c>
      <c r="AG40" s="4">
        <v>-7</v>
      </c>
      <c r="AH40" s="4">
        <v>12</v>
      </c>
      <c r="AI40" s="4">
        <v>28</v>
      </c>
      <c r="AJ40" s="4">
        <v>135</v>
      </c>
      <c r="AK40" s="4">
        <v>133</v>
      </c>
      <c r="AL40" s="4">
        <v>4.3</v>
      </c>
      <c r="AM40" s="4">
        <v>142</v>
      </c>
      <c r="AN40" s="4" t="s">
        <v>155</v>
      </c>
      <c r="AO40" s="4">
        <v>1</v>
      </c>
      <c r="AP40" s="5">
        <v>0.83231481481481484</v>
      </c>
      <c r="AQ40" s="4">
        <v>47.158645</v>
      </c>
      <c r="AR40" s="4">
        <v>-88.484348999999995</v>
      </c>
      <c r="AS40" s="4">
        <v>308.8</v>
      </c>
      <c r="AT40" s="4">
        <v>22.2</v>
      </c>
      <c r="AU40" s="4">
        <v>12</v>
      </c>
      <c r="AV40" s="4">
        <v>10</v>
      </c>
      <c r="AW40" s="4" t="s">
        <v>418</v>
      </c>
      <c r="AX40" s="4">
        <v>1.7416</v>
      </c>
      <c r="AY40" s="4">
        <v>1.2416</v>
      </c>
      <c r="AZ40" s="4">
        <v>2.3416000000000001</v>
      </c>
      <c r="BA40" s="4">
        <v>11.154</v>
      </c>
      <c r="BB40" s="4">
        <v>10.92</v>
      </c>
      <c r="BC40" s="4">
        <v>0.98</v>
      </c>
      <c r="BD40" s="4">
        <v>18.332999999999998</v>
      </c>
      <c r="BE40" s="4">
        <v>2249.085</v>
      </c>
      <c r="BF40" s="4">
        <v>104.26</v>
      </c>
      <c r="BG40" s="4">
        <v>0.184</v>
      </c>
      <c r="BH40" s="4">
        <v>0.497</v>
      </c>
      <c r="BI40" s="4">
        <v>0.68100000000000005</v>
      </c>
      <c r="BJ40" s="4">
        <v>0.14099999999999999</v>
      </c>
      <c r="BK40" s="4">
        <v>0.38200000000000001</v>
      </c>
      <c r="BL40" s="4">
        <v>0.52300000000000002</v>
      </c>
      <c r="BM40" s="4">
        <v>2.3774999999999999</v>
      </c>
      <c r="BQ40" s="4">
        <v>0</v>
      </c>
      <c r="BR40" s="4">
        <v>0.178953</v>
      </c>
      <c r="BS40" s="4">
        <v>-5</v>
      </c>
      <c r="BT40" s="4">
        <v>5.0000000000000001E-3</v>
      </c>
      <c r="BU40" s="4">
        <v>4.3731640000000001</v>
      </c>
      <c r="BV40" s="4">
        <v>0.10100000000000001</v>
      </c>
      <c r="BW40" s="4">
        <f t="shared" si="10"/>
        <v>1.1553899288</v>
      </c>
      <c r="BY40" s="4">
        <f t="shared" si="11"/>
        <v>7591.1296289026923</v>
      </c>
      <c r="BZ40" s="4">
        <f t="shared" si="12"/>
        <v>351.89918349435209</v>
      </c>
      <c r="CA40" s="4">
        <f t="shared" si="13"/>
        <v>0.47590432450320003</v>
      </c>
      <c r="CB40" s="4">
        <f t="shared" si="14"/>
        <v>8.0245569610379999</v>
      </c>
    </row>
    <row r="41" spans="1:80" x14ac:dyDescent="0.25">
      <c r="A41" s="2">
        <v>42804</v>
      </c>
      <c r="B41" s="3">
        <v>0.62403021990740737</v>
      </c>
      <c r="C41" s="4">
        <v>14.369</v>
      </c>
      <c r="D41" s="4">
        <v>0.68700000000000006</v>
      </c>
      <c r="E41" s="4">
        <v>6870.0250210000004</v>
      </c>
      <c r="F41" s="4">
        <v>11.2</v>
      </c>
      <c r="G41" s="4">
        <v>28.3</v>
      </c>
      <c r="H41" s="4">
        <v>219.8</v>
      </c>
      <c r="J41" s="4">
        <v>0</v>
      </c>
      <c r="K41" s="4">
        <v>0.84870000000000001</v>
      </c>
      <c r="L41" s="4">
        <v>12.1953</v>
      </c>
      <c r="M41" s="4">
        <v>0.58309999999999995</v>
      </c>
      <c r="N41" s="4">
        <v>9.5059000000000005</v>
      </c>
      <c r="O41" s="4">
        <v>24.047499999999999</v>
      </c>
      <c r="P41" s="4">
        <v>33.6</v>
      </c>
      <c r="Q41" s="4">
        <v>7.3066000000000004</v>
      </c>
      <c r="R41" s="4">
        <v>18.483899999999998</v>
      </c>
      <c r="S41" s="4">
        <v>25.8</v>
      </c>
      <c r="T41" s="4">
        <v>219.76990000000001</v>
      </c>
      <c r="W41" s="4">
        <v>0</v>
      </c>
      <c r="X41" s="4">
        <v>0</v>
      </c>
      <c r="Y41" s="4">
        <v>11.7</v>
      </c>
      <c r="Z41" s="4">
        <v>851</v>
      </c>
      <c r="AA41" s="4">
        <v>868</v>
      </c>
      <c r="AB41" s="4">
        <v>842</v>
      </c>
      <c r="AC41" s="4">
        <v>69</v>
      </c>
      <c r="AD41" s="4">
        <v>10.96</v>
      </c>
      <c r="AE41" s="4">
        <v>0.25</v>
      </c>
      <c r="AF41" s="4">
        <v>992</v>
      </c>
      <c r="AG41" s="4">
        <v>-7</v>
      </c>
      <c r="AH41" s="4">
        <v>12</v>
      </c>
      <c r="AI41" s="4">
        <v>28</v>
      </c>
      <c r="AJ41" s="4">
        <v>135.30000000000001</v>
      </c>
      <c r="AK41" s="4">
        <v>133.30000000000001</v>
      </c>
      <c r="AL41" s="4">
        <v>4.4000000000000004</v>
      </c>
      <c r="AM41" s="4">
        <v>142.30000000000001</v>
      </c>
      <c r="AN41" s="4" t="s">
        <v>155</v>
      </c>
      <c r="AO41" s="4">
        <v>1</v>
      </c>
      <c r="AP41" s="5">
        <v>0.83232638888888888</v>
      </c>
      <c r="AQ41" s="4">
        <v>47.158701999999998</v>
      </c>
      <c r="AR41" s="4">
        <v>-88.484251999999998</v>
      </c>
      <c r="AS41" s="4">
        <v>308.60000000000002</v>
      </c>
      <c r="AT41" s="4">
        <v>21.6</v>
      </c>
      <c r="AU41" s="4">
        <v>12</v>
      </c>
      <c r="AV41" s="4">
        <v>10</v>
      </c>
      <c r="AW41" s="4" t="s">
        <v>418</v>
      </c>
      <c r="AX41" s="4">
        <v>1.9416</v>
      </c>
      <c r="AY41" s="4">
        <v>1.0875999999999999</v>
      </c>
      <c r="AZ41" s="4">
        <v>2.5415999999999999</v>
      </c>
      <c r="BA41" s="4">
        <v>11.154</v>
      </c>
      <c r="BB41" s="4">
        <v>11.2</v>
      </c>
      <c r="BC41" s="4">
        <v>1</v>
      </c>
      <c r="BD41" s="4">
        <v>17.821999999999999</v>
      </c>
      <c r="BE41" s="4">
        <v>2304.4479999999999</v>
      </c>
      <c r="BF41" s="4">
        <v>70.126999999999995</v>
      </c>
      <c r="BG41" s="4">
        <v>0.188</v>
      </c>
      <c r="BH41" s="4">
        <v>0.47599999999999998</v>
      </c>
      <c r="BI41" s="4">
        <v>0.66400000000000003</v>
      </c>
      <c r="BJ41" s="4">
        <v>0.14499999999999999</v>
      </c>
      <c r="BK41" s="4">
        <v>0.36599999999999999</v>
      </c>
      <c r="BL41" s="4">
        <v>0.51</v>
      </c>
      <c r="BM41" s="4">
        <v>1.7219</v>
      </c>
      <c r="BQ41" s="4">
        <v>0</v>
      </c>
      <c r="BR41" s="4">
        <v>0.180418</v>
      </c>
      <c r="BS41" s="4">
        <v>-5</v>
      </c>
      <c r="BT41" s="4">
        <v>5.2769999999999996E-3</v>
      </c>
      <c r="BU41" s="4">
        <v>4.4089650000000002</v>
      </c>
      <c r="BV41" s="4">
        <v>0.106595</v>
      </c>
      <c r="BW41" s="4">
        <f t="shared" si="10"/>
        <v>1.1648485530000001</v>
      </c>
      <c r="BY41" s="4">
        <f t="shared" si="11"/>
        <v>7841.6659588037764</v>
      </c>
      <c r="BZ41" s="4">
        <f t="shared" si="12"/>
        <v>238.63090366674902</v>
      </c>
      <c r="CA41" s="4">
        <f t="shared" si="13"/>
        <v>0.49341168211500003</v>
      </c>
      <c r="CB41" s="4">
        <f t="shared" si="14"/>
        <v>5.8593487960953006</v>
      </c>
    </row>
    <row r="42" spans="1:80" x14ac:dyDescent="0.25">
      <c r="A42" s="2">
        <v>42804</v>
      </c>
      <c r="B42" s="3">
        <v>0.62404179398148141</v>
      </c>
      <c r="C42" s="4">
        <v>14.4</v>
      </c>
      <c r="D42" s="4">
        <v>0.40510000000000002</v>
      </c>
      <c r="E42" s="4">
        <v>4050.8900079999999</v>
      </c>
      <c r="F42" s="4">
        <v>11.2</v>
      </c>
      <c r="G42" s="4">
        <v>24.1</v>
      </c>
      <c r="H42" s="4">
        <v>188.6</v>
      </c>
      <c r="J42" s="4">
        <v>0</v>
      </c>
      <c r="K42" s="4">
        <v>0.85140000000000005</v>
      </c>
      <c r="L42" s="4">
        <v>12.261100000000001</v>
      </c>
      <c r="M42" s="4">
        <v>0.34489999999999998</v>
      </c>
      <c r="N42" s="4">
        <v>9.5360999999999994</v>
      </c>
      <c r="O42" s="4">
        <v>20.491</v>
      </c>
      <c r="P42" s="4">
        <v>30</v>
      </c>
      <c r="Q42" s="4">
        <v>7.3299000000000003</v>
      </c>
      <c r="R42" s="4">
        <v>15.750299999999999</v>
      </c>
      <c r="S42" s="4">
        <v>23.1</v>
      </c>
      <c r="T42" s="4">
        <v>188.60769999999999</v>
      </c>
      <c r="W42" s="4">
        <v>0</v>
      </c>
      <c r="X42" s="4">
        <v>0</v>
      </c>
      <c r="Y42" s="4">
        <v>11.6</v>
      </c>
      <c r="Z42" s="4">
        <v>855</v>
      </c>
      <c r="AA42" s="4">
        <v>867</v>
      </c>
      <c r="AB42" s="4">
        <v>843</v>
      </c>
      <c r="AC42" s="4">
        <v>69</v>
      </c>
      <c r="AD42" s="4">
        <v>10.96</v>
      </c>
      <c r="AE42" s="4">
        <v>0.25</v>
      </c>
      <c r="AF42" s="4">
        <v>992</v>
      </c>
      <c r="AG42" s="4">
        <v>-7</v>
      </c>
      <c r="AH42" s="4">
        <v>12</v>
      </c>
      <c r="AI42" s="4">
        <v>28</v>
      </c>
      <c r="AJ42" s="4">
        <v>136</v>
      </c>
      <c r="AK42" s="4">
        <v>134.6</v>
      </c>
      <c r="AL42" s="4">
        <v>4.5</v>
      </c>
      <c r="AM42" s="4">
        <v>142.6</v>
      </c>
      <c r="AN42" s="4" t="s">
        <v>155</v>
      </c>
      <c r="AO42" s="4">
        <v>1</v>
      </c>
      <c r="AP42" s="5">
        <v>0.83233796296296303</v>
      </c>
      <c r="AQ42" s="4">
        <v>47.158757000000001</v>
      </c>
      <c r="AR42" s="4">
        <v>-88.484166999999999</v>
      </c>
      <c r="AS42" s="4">
        <v>308.39999999999998</v>
      </c>
      <c r="AT42" s="4">
        <v>19.399999999999999</v>
      </c>
      <c r="AU42" s="4">
        <v>12</v>
      </c>
      <c r="AV42" s="4">
        <v>10</v>
      </c>
      <c r="AW42" s="4" t="s">
        <v>418</v>
      </c>
      <c r="AX42" s="4">
        <v>2.2124000000000001</v>
      </c>
      <c r="AY42" s="4">
        <v>1</v>
      </c>
      <c r="AZ42" s="4">
        <v>2.7416</v>
      </c>
      <c r="BA42" s="4">
        <v>11.154</v>
      </c>
      <c r="BB42" s="4">
        <v>11.41</v>
      </c>
      <c r="BC42" s="4">
        <v>1.02</v>
      </c>
      <c r="BD42" s="4">
        <v>17.448</v>
      </c>
      <c r="BE42" s="4">
        <v>2349.1979999999999</v>
      </c>
      <c r="BF42" s="4">
        <v>42.06</v>
      </c>
      <c r="BG42" s="4">
        <v>0.191</v>
      </c>
      <c r="BH42" s="4">
        <v>0.41099999999999998</v>
      </c>
      <c r="BI42" s="4">
        <v>0.60199999999999998</v>
      </c>
      <c r="BJ42" s="4">
        <v>0.14699999999999999</v>
      </c>
      <c r="BK42" s="4">
        <v>0.316</v>
      </c>
      <c r="BL42" s="4">
        <v>0.46300000000000002</v>
      </c>
      <c r="BM42" s="4">
        <v>1.4984</v>
      </c>
      <c r="BQ42" s="4">
        <v>0</v>
      </c>
      <c r="BR42" s="4">
        <v>0.226329</v>
      </c>
      <c r="BS42" s="4">
        <v>-5</v>
      </c>
      <c r="BT42" s="4">
        <v>5.7229999999999998E-3</v>
      </c>
      <c r="BU42" s="4">
        <v>5.5309150000000002</v>
      </c>
      <c r="BV42" s="4">
        <v>0.115605</v>
      </c>
      <c r="BW42" s="4">
        <f t="shared" si="10"/>
        <v>1.4612677430000001</v>
      </c>
      <c r="BY42" s="4">
        <f t="shared" si="11"/>
        <v>10028.162917272008</v>
      </c>
      <c r="BZ42" s="4">
        <f t="shared" si="12"/>
        <v>179.54405388582003</v>
      </c>
      <c r="CA42" s="4">
        <f t="shared" si="13"/>
        <v>0.62750774895900008</v>
      </c>
      <c r="CB42" s="4">
        <f t="shared" si="14"/>
        <v>6.3963102791848003</v>
      </c>
    </row>
    <row r="43" spans="1:80" x14ac:dyDescent="0.25">
      <c r="A43" s="2">
        <v>42804</v>
      </c>
      <c r="B43" s="3">
        <v>0.62405336805555556</v>
      </c>
      <c r="C43" s="4">
        <v>14.409000000000001</v>
      </c>
      <c r="D43" s="4">
        <v>0.22950000000000001</v>
      </c>
      <c r="E43" s="4">
        <v>2295.0875729999998</v>
      </c>
      <c r="F43" s="4">
        <v>11.1</v>
      </c>
      <c r="G43" s="4">
        <v>23.9</v>
      </c>
      <c r="H43" s="4">
        <v>150.30000000000001</v>
      </c>
      <c r="J43" s="4">
        <v>0</v>
      </c>
      <c r="K43" s="4">
        <v>0.85319999999999996</v>
      </c>
      <c r="L43" s="4">
        <v>12.2936</v>
      </c>
      <c r="M43" s="4">
        <v>0.1958</v>
      </c>
      <c r="N43" s="4">
        <v>9.4707000000000008</v>
      </c>
      <c r="O43" s="4">
        <v>20.377500000000001</v>
      </c>
      <c r="P43" s="4">
        <v>29.8</v>
      </c>
      <c r="Q43" s="4">
        <v>7.2807000000000004</v>
      </c>
      <c r="R43" s="4">
        <v>15.6655</v>
      </c>
      <c r="S43" s="4">
        <v>22.9</v>
      </c>
      <c r="T43" s="4">
        <v>150.31440000000001</v>
      </c>
      <c r="W43" s="4">
        <v>0</v>
      </c>
      <c r="X43" s="4">
        <v>0</v>
      </c>
      <c r="Y43" s="4">
        <v>11.6</v>
      </c>
      <c r="Z43" s="4">
        <v>853</v>
      </c>
      <c r="AA43" s="4">
        <v>867</v>
      </c>
      <c r="AB43" s="4">
        <v>842</v>
      </c>
      <c r="AC43" s="4">
        <v>69.3</v>
      </c>
      <c r="AD43" s="4">
        <v>11</v>
      </c>
      <c r="AE43" s="4">
        <v>0.25</v>
      </c>
      <c r="AF43" s="4">
        <v>992</v>
      </c>
      <c r="AG43" s="4">
        <v>-7</v>
      </c>
      <c r="AH43" s="4">
        <v>12</v>
      </c>
      <c r="AI43" s="4">
        <v>28</v>
      </c>
      <c r="AJ43" s="4">
        <v>136</v>
      </c>
      <c r="AK43" s="4">
        <v>135.69999999999999</v>
      </c>
      <c r="AL43" s="4">
        <v>4.5999999999999996</v>
      </c>
      <c r="AM43" s="4">
        <v>143</v>
      </c>
      <c r="AN43" s="4" t="s">
        <v>155</v>
      </c>
      <c r="AO43" s="4">
        <v>1</v>
      </c>
      <c r="AP43" s="5">
        <v>0.83234953703703696</v>
      </c>
      <c r="AQ43" s="4">
        <v>47.158830999999999</v>
      </c>
      <c r="AR43" s="4">
        <v>-88.484105</v>
      </c>
      <c r="AS43" s="4">
        <v>308.10000000000002</v>
      </c>
      <c r="AT43" s="4">
        <v>21.1</v>
      </c>
      <c r="AU43" s="4">
        <v>12</v>
      </c>
      <c r="AV43" s="4">
        <v>9</v>
      </c>
      <c r="AW43" s="4" t="s">
        <v>417</v>
      </c>
      <c r="AX43" s="4">
        <v>1.5212000000000001</v>
      </c>
      <c r="AY43" s="4">
        <v>1</v>
      </c>
      <c r="AZ43" s="4">
        <v>2.0920000000000001</v>
      </c>
      <c r="BA43" s="4">
        <v>11.154</v>
      </c>
      <c r="BB43" s="4">
        <v>11.56</v>
      </c>
      <c r="BC43" s="4">
        <v>1.04</v>
      </c>
      <c r="BD43" s="4">
        <v>17.204000000000001</v>
      </c>
      <c r="BE43" s="4">
        <v>2378.1860000000001</v>
      </c>
      <c r="BF43" s="4">
        <v>24.11</v>
      </c>
      <c r="BG43" s="4">
        <v>0.192</v>
      </c>
      <c r="BH43" s="4">
        <v>0.41299999999999998</v>
      </c>
      <c r="BI43" s="4">
        <v>0.60499999999999998</v>
      </c>
      <c r="BJ43" s="4">
        <v>0.14699999999999999</v>
      </c>
      <c r="BK43" s="4">
        <v>0.317</v>
      </c>
      <c r="BL43" s="4">
        <v>0.46500000000000002</v>
      </c>
      <c r="BM43" s="4">
        <v>1.2057</v>
      </c>
      <c r="BQ43" s="4">
        <v>0</v>
      </c>
      <c r="BR43" s="4">
        <v>0.28560099999999999</v>
      </c>
      <c r="BS43" s="4">
        <v>-5</v>
      </c>
      <c r="BT43" s="4">
        <v>5.0000000000000001E-3</v>
      </c>
      <c r="BU43" s="4">
        <v>6.979374</v>
      </c>
      <c r="BV43" s="4">
        <v>0.10100000000000001</v>
      </c>
      <c r="BW43" s="4">
        <f t="shared" si="10"/>
        <v>1.8439506107999999</v>
      </c>
      <c r="BY43" s="4">
        <f t="shared" si="11"/>
        <v>12810.528991548297</v>
      </c>
      <c r="BZ43" s="4">
        <f t="shared" si="12"/>
        <v>129.872875370652</v>
      </c>
      <c r="CA43" s="4">
        <f t="shared" si="13"/>
        <v>0.79184208542040002</v>
      </c>
      <c r="CB43" s="4">
        <f t="shared" si="14"/>
        <v>6.4947211047032409</v>
      </c>
    </row>
    <row r="44" spans="1:80" x14ac:dyDescent="0.25">
      <c r="A44" s="2">
        <v>42804</v>
      </c>
      <c r="B44" s="3">
        <v>0.6240649421296296</v>
      </c>
      <c r="C44" s="4">
        <v>14.438000000000001</v>
      </c>
      <c r="D44" s="4">
        <v>0.1258</v>
      </c>
      <c r="E44" s="4">
        <v>1258.3373489999999</v>
      </c>
      <c r="F44" s="4">
        <v>11.1</v>
      </c>
      <c r="G44" s="4">
        <v>23.8</v>
      </c>
      <c r="H44" s="4">
        <v>130.4</v>
      </c>
      <c r="J44" s="4">
        <v>0</v>
      </c>
      <c r="K44" s="4">
        <v>0.85399999999999998</v>
      </c>
      <c r="L44" s="4">
        <v>12.33</v>
      </c>
      <c r="M44" s="4">
        <v>0.1075</v>
      </c>
      <c r="N44" s="4">
        <v>9.4791000000000007</v>
      </c>
      <c r="O44" s="4">
        <v>20.3246</v>
      </c>
      <c r="P44" s="4">
        <v>29.8</v>
      </c>
      <c r="Q44" s="4">
        <v>7.2903000000000002</v>
      </c>
      <c r="R44" s="4">
        <v>15.631399999999999</v>
      </c>
      <c r="S44" s="4">
        <v>22.9</v>
      </c>
      <c r="T44" s="4">
        <v>130.39410000000001</v>
      </c>
      <c r="W44" s="4">
        <v>0</v>
      </c>
      <c r="X44" s="4">
        <v>0</v>
      </c>
      <c r="Y44" s="4">
        <v>11.6</v>
      </c>
      <c r="Z44" s="4">
        <v>850</v>
      </c>
      <c r="AA44" s="4">
        <v>867</v>
      </c>
      <c r="AB44" s="4">
        <v>844</v>
      </c>
      <c r="AC44" s="4">
        <v>70</v>
      </c>
      <c r="AD44" s="4">
        <v>11.12</v>
      </c>
      <c r="AE44" s="4">
        <v>0.26</v>
      </c>
      <c r="AF44" s="4">
        <v>992</v>
      </c>
      <c r="AG44" s="4">
        <v>-7</v>
      </c>
      <c r="AH44" s="4">
        <v>12</v>
      </c>
      <c r="AI44" s="4">
        <v>28</v>
      </c>
      <c r="AJ44" s="4">
        <v>136</v>
      </c>
      <c r="AK44" s="4">
        <v>135.30000000000001</v>
      </c>
      <c r="AL44" s="4">
        <v>4.5</v>
      </c>
      <c r="AM44" s="4">
        <v>142.6</v>
      </c>
      <c r="AN44" s="4" t="s">
        <v>155</v>
      </c>
      <c r="AO44" s="4">
        <v>1</v>
      </c>
      <c r="AP44" s="5">
        <v>0.83236111111111111</v>
      </c>
      <c r="AQ44" s="4">
        <v>47.158918999999997</v>
      </c>
      <c r="AR44" s="4">
        <v>-88.484066999999996</v>
      </c>
      <c r="AS44" s="4">
        <v>307.89999999999998</v>
      </c>
      <c r="AT44" s="4">
        <v>22.7</v>
      </c>
      <c r="AU44" s="4">
        <v>12</v>
      </c>
      <c r="AV44" s="4">
        <v>9</v>
      </c>
      <c r="AW44" s="4" t="s">
        <v>417</v>
      </c>
      <c r="AX44" s="4">
        <v>1.2707999999999999</v>
      </c>
      <c r="AY44" s="4">
        <v>1.0708</v>
      </c>
      <c r="AZ44" s="4">
        <v>1.8708</v>
      </c>
      <c r="BA44" s="4">
        <v>11.154</v>
      </c>
      <c r="BB44" s="4">
        <v>11.63</v>
      </c>
      <c r="BC44" s="4">
        <v>1.04</v>
      </c>
      <c r="BD44" s="4">
        <v>17.099</v>
      </c>
      <c r="BE44" s="4">
        <v>2395.6</v>
      </c>
      <c r="BF44" s="4">
        <v>13.288</v>
      </c>
      <c r="BG44" s="4">
        <v>0.193</v>
      </c>
      <c r="BH44" s="4">
        <v>0.41399999999999998</v>
      </c>
      <c r="BI44" s="4">
        <v>0.60599999999999998</v>
      </c>
      <c r="BJ44" s="4">
        <v>0.14799999999999999</v>
      </c>
      <c r="BK44" s="4">
        <v>0.318</v>
      </c>
      <c r="BL44" s="4">
        <v>0.46600000000000003</v>
      </c>
      <c r="BM44" s="4">
        <v>1.0505</v>
      </c>
      <c r="BQ44" s="4">
        <v>0</v>
      </c>
      <c r="BR44" s="4">
        <v>0.30635699999999999</v>
      </c>
      <c r="BS44" s="4">
        <v>-5</v>
      </c>
      <c r="BT44" s="4">
        <v>5.2769999999999996E-3</v>
      </c>
      <c r="BU44" s="4">
        <v>7.486599</v>
      </c>
      <c r="BV44" s="4">
        <v>0.106595</v>
      </c>
      <c r="BW44" s="4">
        <f t="shared" si="10"/>
        <v>1.9779594558</v>
      </c>
      <c r="BY44" s="4">
        <f t="shared" si="11"/>
        <v>13842.15316840392</v>
      </c>
      <c r="BZ44" s="4">
        <f t="shared" si="12"/>
        <v>76.780151653761607</v>
      </c>
      <c r="CA44" s="4">
        <f t="shared" si="13"/>
        <v>0.8551672520136</v>
      </c>
      <c r="CB44" s="4">
        <f t="shared" si="14"/>
        <v>6.0699540421640998</v>
      </c>
    </row>
    <row r="45" spans="1:80" x14ac:dyDescent="0.25">
      <c r="A45" s="2">
        <v>42804</v>
      </c>
      <c r="B45" s="3">
        <v>0.62407651620370375</v>
      </c>
      <c r="C45" s="4">
        <v>14.45</v>
      </c>
      <c r="D45" s="4">
        <v>8.2500000000000004E-2</v>
      </c>
      <c r="E45" s="4">
        <v>824.60240999999996</v>
      </c>
      <c r="F45" s="4">
        <v>11.1</v>
      </c>
      <c r="G45" s="4">
        <v>23.7</v>
      </c>
      <c r="H45" s="4">
        <v>139.6</v>
      </c>
      <c r="J45" s="4">
        <v>0</v>
      </c>
      <c r="K45" s="4">
        <v>0.85429999999999995</v>
      </c>
      <c r="L45" s="4">
        <v>12.3443</v>
      </c>
      <c r="M45" s="4">
        <v>7.0400000000000004E-2</v>
      </c>
      <c r="N45" s="4">
        <v>9.4824000000000002</v>
      </c>
      <c r="O45" s="4">
        <v>20.260300000000001</v>
      </c>
      <c r="P45" s="4">
        <v>29.7</v>
      </c>
      <c r="Q45" s="4">
        <v>7.2927999999999997</v>
      </c>
      <c r="R45" s="4">
        <v>15.581899999999999</v>
      </c>
      <c r="S45" s="4">
        <v>22.9</v>
      </c>
      <c r="T45" s="4">
        <v>139.6498</v>
      </c>
      <c r="W45" s="4">
        <v>0</v>
      </c>
      <c r="X45" s="4">
        <v>0</v>
      </c>
      <c r="Y45" s="4">
        <v>11.6</v>
      </c>
      <c r="Z45" s="4">
        <v>853</v>
      </c>
      <c r="AA45" s="4">
        <v>868</v>
      </c>
      <c r="AB45" s="4">
        <v>845</v>
      </c>
      <c r="AC45" s="4">
        <v>70</v>
      </c>
      <c r="AD45" s="4">
        <v>11.12</v>
      </c>
      <c r="AE45" s="4">
        <v>0.26</v>
      </c>
      <c r="AF45" s="4">
        <v>992</v>
      </c>
      <c r="AG45" s="4">
        <v>-7</v>
      </c>
      <c r="AH45" s="4">
        <v>12</v>
      </c>
      <c r="AI45" s="4">
        <v>28</v>
      </c>
      <c r="AJ45" s="4">
        <v>136</v>
      </c>
      <c r="AK45" s="4">
        <v>136.6</v>
      </c>
      <c r="AL45" s="4">
        <v>4.4000000000000004</v>
      </c>
      <c r="AM45" s="4">
        <v>142.30000000000001</v>
      </c>
      <c r="AN45" s="4" t="s">
        <v>155</v>
      </c>
      <c r="AO45" s="4">
        <v>1</v>
      </c>
      <c r="AP45" s="5">
        <v>0.83237268518518526</v>
      </c>
      <c r="AQ45" s="4">
        <v>47.159018000000003</v>
      </c>
      <c r="AR45" s="4">
        <v>-88.484054</v>
      </c>
      <c r="AS45" s="4">
        <v>307.60000000000002</v>
      </c>
      <c r="AT45" s="4">
        <v>24.6</v>
      </c>
      <c r="AU45" s="4">
        <v>12</v>
      </c>
      <c r="AV45" s="4">
        <v>9</v>
      </c>
      <c r="AW45" s="4" t="s">
        <v>417</v>
      </c>
      <c r="AX45" s="4">
        <v>1.2292000000000001</v>
      </c>
      <c r="AY45" s="4">
        <v>1.1708000000000001</v>
      </c>
      <c r="AZ45" s="4">
        <v>1.9</v>
      </c>
      <c r="BA45" s="4">
        <v>11.154</v>
      </c>
      <c r="BB45" s="4">
        <v>11.65</v>
      </c>
      <c r="BC45" s="4">
        <v>1.04</v>
      </c>
      <c r="BD45" s="4">
        <v>17.058</v>
      </c>
      <c r="BE45" s="4">
        <v>2402.598</v>
      </c>
      <c r="BF45" s="4">
        <v>8.7260000000000009</v>
      </c>
      <c r="BG45" s="4">
        <v>0.193</v>
      </c>
      <c r="BH45" s="4">
        <v>0.41299999999999998</v>
      </c>
      <c r="BI45" s="4">
        <v>0.60599999999999998</v>
      </c>
      <c r="BJ45" s="4">
        <v>0.14899999999999999</v>
      </c>
      <c r="BK45" s="4">
        <v>0.318</v>
      </c>
      <c r="BL45" s="4">
        <v>0.46600000000000003</v>
      </c>
      <c r="BM45" s="4">
        <v>1.127</v>
      </c>
      <c r="BQ45" s="4">
        <v>0</v>
      </c>
      <c r="BR45" s="4">
        <v>0.33683099999999999</v>
      </c>
      <c r="BS45" s="4">
        <v>-5</v>
      </c>
      <c r="BT45" s="4">
        <v>6.0000000000000001E-3</v>
      </c>
      <c r="BU45" s="4">
        <v>8.2313080000000003</v>
      </c>
      <c r="BV45" s="4">
        <v>0.1212</v>
      </c>
      <c r="BW45" s="4">
        <f t="shared" si="10"/>
        <v>2.1747115735999998</v>
      </c>
      <c r="BY45" s="4">
        <f t="shared" si="11"/>
        <v>15263.521329850411</v>
      </c>
      <c r="BZ45" s="4">
        <f t="shared" si="12"/>
        <v>55.435610586654406</v>
      </c>
      <c r="CA45" s="4">
        <f t="shared" si="13"/>
        <v>0.94658560364560007</v>
      </c>
      <c r="CB45" s="4">
        <f t="shared" si="14"/>
        <v>7.1597448007288005</v>
      </c>
    </row>
    <row r="46" spans="1:80" x14ac:dyDescent="0.25">
      <c r="A46" s="2">
        <v>42804</v>
      </c>
      <c r="B46" s="3">
        <v>0.62408809027777778</v>
      </c>
      <c r="C46" s="4">
        <v>14.632999999999999</v>
      </c>
      <c r="D46" s="4">
        <v>6.1499999999999999E-2</v>
      </c>
      <c r="E46" s="4">
        <v>615.07718699999998</v>
      </c>
      <c r="F46" s="4">
        <v>11.1</v>
      </c>
      <c r="G46" s="4">
        <v>24.7</v>
      </c>
      <c r="H46" s="4">
        <v>120.2</v>
      </c>
      <c r="J46" s="4">
        <v>0</v>
      </c>
      <c r="K46" s="4">
        <v>0.85289999999999999</v>
      </c>
      <c r="L46" s="4">
        <v>12.479900000000001</v>
      </c>
      <c r="M46" s="4">
        <v>5.2499999999999998E-2</v>
      </c>
      <c r="N46" s="4">
        <v>9.4670000000000005</v>
      </c>
      <c r="O46" s="4">
        <v>21.084199999999999</v>
      </c>
      <c r="P46" s="4">
        <v>30.6</v>
      </c>
      <c r="Q46" s="4">
        <v>7.2820999999999998</v>
      </c>
      <c r="R46" s="4">
        <v>16.2181</v>
      </c>
      <c r="S46" s="4">
        <v>23.5</v>
      </c>
      <c r="T46" s="4">
        <v>120.2</v>
      </c>
      <c r="W46" s="4">
        <v>0</v>
      </c>
      <c r="X46" s="4">
        <v>0</v>
      </c>
      <c r="Y46" s="4">
        <v>11.7</v>
      </c>
      <c r="Z46" s="4">
        <v>854</v>
      </c>
      <c r="AA46" s="4">
        <v>868</v>
      </c>
      <c r="AB46" s="4">
        <v>843</v>
      </c>
      <c r="AC46" s="4">
        <v>70.3</v>
      </c>
      <c r="AD46" s="4">
        <v>11.16</v>
      </c>
      <c r="AE46" s="4">
        <v>0.26</v>
      </c>
      <c r="AF46" s="4">
        <v>992</v>
      </c>
      <c r="AG46" s="4">
        <v>-7</v>
      </c>
      <c r="AH46" s="4">
        <v>12</v>
      </c>
      <c r="AI46" s="4">
        <v>28</v>
      </c>
      <c r="AJ46" s="4">
        <v>136</v>
      </c>
      <c r="AK46" s="4">
        <v>138</v>
      </c>
      <c r="AL46" s="4">
        <v>4.4000000000000004</v>
      </c>
      <c r="AM46" s="4">
        <v>142</v>
      </c>
      <c r="AN46" s="4" t="s">
        <v>155</v>
      </c>
      <c r="AO46" s="4">
        <v>1</v>
      </c>
      <c r="AP46" s="5">
        <v>0.8323842592592593</v>
      </c>
      <c r="AQ46" s="4">
        <v>47.159125000000003</v>
      </c>
      <c r="AR46" s="4">
        <v>-88.484063000000006</v>
      </c>
      <c r="AS46" s="4">
        <v>307.5</v>
      </c>
      <c r="AT46" s="4">
        <v>25.9</v>
      </c>
      <c r="AU46" s="4">
        <v>12</v>
      </c>
      <c r="AV46" s="4">
        <v>10</v>
      </c>
      <c r="AW46" s="4" t="s">
        <v>418</v>
      </c>
      <c r="AX46" s="4">
        <v>1.554</v>
      </c>
      <c r="AY46" s="4">
        <v>1.0584</v>
      </c>
      <c r="AZ46" s="4">
        <v>2.1831999999999998</v>
      </c>
      <c r="BA46" s="4">
        <v>11.154</v>
      </c>
      <c r="BB46" s="4">
        <v>11.54</v>
      </c>
      <c r="BC46" s="4">
        <v>1.03</v>
      </c>
      <c r="BD46" s="4">
        <v>17.25</v>
      </c>
      <c r="BE46" s="4">
        <v>2406.5219999999999</v>
      </c>
      <c r="BF46" s="4">
        <v>6.4379999999999997</v>
      </c>
      <c r="BG46" s="4">
        <v>0.191</v>
      </c>
      <c r="BH46" s="4">
        <v>0.42599999999999999</v>
      </c>
      <c r="BI46" s="4">
        <v>0.61699999999999999</v>
      </c>
      <c r="BJ46" s="4">
        <v>0.14699999999999999</v>
      </c>
      <c r="BK46" s="4">
        <v>0.32800000000000001</v>
      </c>
      <c r="BL46" s="4">
        <v>0.47499999999999998</v>
      </c>
      <c r="BM46" s="4">
        <v>0.96109999999999995</v>
      </c>
      <c r="BQ46" s="4">
        <v>0</v>
      </c>
      <c r="BR46" s="4">
        <v>0.35589700000000002</v>
      </c>
      <c r="BS46" s="4">
        <v>-5</v>
      </c>
      <c r="BT46" s="4">
        <v>6.0000000000000001E-3</v>
      </c>
      <c r="BU46" s="4">
        <v>8.6972330000000007</v>
      </c>
      <c r="BV46" s="4">
        <v>0.1212</v>
      </c>
      <c r="BW46" s="4">
        <f t="shared" si="10"/>
        <v>2.2978089586000001</v>
      </c>
      <c r="BY46" s="4">
        <f t="shared" si="11"/>
        <v>16153.837714888548</v>
      </c>
      <c r="BZ46" s="4">
        <f t="shared" si="12"/>
        <v>43.215232276477202</v>
      </c>
      <c r="CA46" s="4">
        <f t="shared" si="13"/>
        <v>0.98674109112180008</v>
      </c>
      <c r="CB46" s="4">
        <f t="shared" si="14"/>
        <v>6.4514072290963407</v>
      </c>
    </row>
    <row r="47" spans="1:80" x14ac:dyDescent="0.25">
      <c r="A47" s="2">
        <v>42804</v>
      </c>
      <c r="B47" s="3">
        <v>0.62409966435185182</v>
      </c>
      <c r="C47" s="4">
        <v>14.907999999999999</v>
      </c>
      <c r="D47" s="4">
        <v>0.13600000000000001</v>
      </c>
      <c r="E47" s="4">
        <v>1359.9837789999999</v>
      </c>
      <c r="F47" s="4">
        <v>11.2</v>
      </c>
      <c r="G47" s="4">
        <v>30.5</v>
      </c>
      <c r="H47" s="4">
        <v>140.69999999999999</v>
      </c>
      <c r="J47" s="4">
        <v>0</v>
      </c>
      <c r="K47" s="4">
        <v>0.84970000000000001</v>
      </c>
      <c r="L47" s="4">
        <v>12.6678</v>
      </c>
      <c r="M47" s="4">
        <v>0.11559999999999999</v>
      </c>
      <c r="N47" s="4">
        <v>9.5172000000000008</v>
      </c>
      <c r="O47" s="4">
        <v>25.917300000000001</v>
      </c>
      <c r="P47" s="4">
        <v>35.4</v>
      </c>
      <c r="Q47" s="4">
        <v>7.3236999999999997</v>
      </c>
      <c r="R47" s="4">
        <v>19.944099999999999</v>
      </c>
      <c r="S47" s="4">
        <v>27.3</v>
      </c>
      <c r="T47" s="4">
        <v>140.70099999999999</v>
      </c>
      <c r="W47" s="4">
        <v>0</v>
      </c>
      <c r="X47" s="4">
        <v>0</v>
      </c>
      <c r="Y47" s="4">
        <v>12</v>
      </c>
      <c r="Z47" s="4">
        <v>852</v>
      </c>
      <c r="AA47" s="4">
        <v>866</v>
      </c>
      <c r="AB47" s="4">
        <v>840</v>
      </c>
      <c r="AC47" s="4">
        <v>71</v>
      </c>
      <c r="AD47" s="4">
        <v>11.28</v>
      </c>
      <c r="AE47" s="4">
        <v>0.26</v>
      </c>
      <c r="AF47" s="4">
        <v>992</v>
      </c>
      <c r="AG47" s="4">
        <v>-7</v>
      </c>
      <c r="AH47" s="4">
        <v>12</v>
      </c>
      <c r="AI47" s="4">
        <v>28</v>
      </c>
      <c r="AJ47" s="4">
        <v>136</v>
      </c>
      <c r="AK47" s="4">
        <v>138.30000000000001</v>
      </c>
      <c r="AL47" s="4">
        <v>4.7</v>
      </c>
      <c r="AM47" s="4">
        <v>142</v>
      </c>
      <c r="AN47" s="4" t="s">
        <v>155</v>
      </c>
      <c r="AO47" s="4">
        <v>1</v>
      </c>
      <c r="AP47" s="5">
        <v>0.83239583333333333</v>
      </c>
      <c r="AQ47" s="4">
        <v>47.159244999999999</v>
      </c>
      <c r="AR47" s="4">
        <v>-88.484077999999997</v>
      </c>
      <c r="AS47" s="4">
        <v>307.60000000000002</v>
      </c>
      <c r="AT47" s="4">
        <v>27.8</v>
      </c>
      <c r="AU47" s="4">
        <v>12</v>
      </c>
      <c r="AV47" s="4">
        <v>10</v>
      </c>
      <c r="AW47" s="4" t="s">
        <v>418</v>
      </c>
      <c r="AX47" s="4">
        <v>1.7</v>
      </c>
      <c r="AY47" s="4">
        <v>1</v>
      </c>
      <c r="AZ47" s="4">
        <v>2.2999999999999998</v>
      </c>
      <c r="BA47" s="4">
        <v>11.154</v>
      </c>
      <c r="BB47" s="4">
        <v>11.28</v>
      </c>
      <c r="BC47" s="4">
        <v>1.01</v>
      </c>
      <c r="BD47" s="4">
        <v>17.681999999999999</v>
      </c>
      <c r="BE47" s="4">
        <v>2394.2979999999998</v>
      </c>
      <c r="BF47" s="4">
        <v>13.901999999999999</v>
      </c>
      <c r="BG47" s="4">
        <v>0.188</v>
      </c>
      <c r="BH47" s="4">
        <v>0.51300000000000001</v>
      </c>
      <c r="BI47" s="4">
        <v>0.70099999999999996</v>
      </c>
      <c r="BJ47" s="4">
        <v>0.14499999999999999</v>
      </c>
      <c r="BK47" s="4">
        <v>0.39500000000000002</v>
      </c>
      <c r="BL47" s="4">
        <v>0.54</v>
      </c>
      <c r="BM47" s="4">
        <v>1.1027</v>
      </c>
      <c r="BQ47" s="4">
        <v>0</v>
      </c>
      <c r="BR47" s="4">
        <v>0.41800500000000002</v>
      </c>
      <c r="BS47" s="4">
        <v>-5</v>
      </c>
      <c r="BT47" s="4">
        <v>6.2769999999999996E-3</v>
      </c>
      <c r="BU47" s="4">
        <v>10.214997</v>
      </c>
      <c r="BV47" s="4">
        <v>0.12679499999999999</v>
      </c>
      <c r="BW47" s="4">
        <f t="shared" si="10"/>
        <v>2.6988022074</v>
      </c>
      <c r="BY47" s="4">
        <f t="shared" si="11"/>
        <v>18876.489047468411</v>
      </c>
      <c r="BZ47" s="4">
        <f t="shared" si="12"/>
        <v>109.60245998530921</v>
      </c>
      <c r="CA47" s="4">
        <f t="shared" si="13"/>
        <v>1.143170529267</v>
      </c>
      <c r="CB47" s="4">
        <f t="shared" si="14"/>
        <v>8.6936147767084204</v>
      </c>
    </row>
    <row r="48" spans="1:80" x14ac:dyDescent="0.25">
      <c r="A48" s="2">
        <v>42804</v>
      </c>
      <c r="B48" s="3">
        <v>0.62411123842592586</v>
      </c>
      <c r="C48" s="4">
        <v>14.882</v>
      </c>
      <c r="D48" s="4">
        <v>0.39750000000000002</v>
      </c>
      <c r="E48" s="4">
        <v>3975.3205659999999</v>
      </c>
      <c r="F48" s="4">
        <v>11.3</v>
      </c>
      <c r="G48" s="4">
        <v>30.4</v>
      </c>
      <c r="H48" s="4">
        <v>159</v>
      </c>
      <c r="J48" s="4">
        <v>0</v>
      </c>
      <c r="K48" s="4">
        <v>0.84740000000000004</v>
      </c>
      <c r="L48" s="4">
        <v>12.611000000000001</v>
      </c>
      <c r="M48" s="4">
        <v>0.33689999999999998</v>
      </c>
      <c r="N48" s="4">
        <v>9.5801999999999996</v>
      </c>
      <c r="O48" s="4">
        <v>25.7607</v>
      </c>
      <c r="P48" s="4">
        <v>35.299999999999997</v>
      </c>
      <c r="Q48" s="4">
        <v>7.3722000000000003</v>
      </c>
      <c r="R48" s="4">
        <v>19.823499999999999</v>
      </c>
      <c r="S48" s="4">
        <v>27.2</v>
      </c>
      <c r="T48" s="4">
        <v>158.96510000000001</v>
      </c>
      <c r="W48" s="4">
        <v>0</v>
      </c>
      <c r="X48" s="4">
        <v>0</v>
      </c>
      <c r="Y48" s="4">
        <v>12.1</v>
      </c>
      <c r="Z48" s="4">
        <v>848</v>
      </c>
      <c r="AA48" s="4">
        <v>865</v>
      </c>
      <c r="AB48" s="4">
        <v>839</v>
      </c>
      <c r="AC48" s="4">
        <v>71</v>
      </c>
      <c r="AD48" s="4">
        <v>11.28</v>
      </c>
      <c r="AE48" s="4">
        <v>0.26</v>
      </c>
      <c r="AF48" s="4">
        <v>992</v>
      </c>
      <c r="AG48" s="4">
        <v>-7</v>
      </c>
      <c r="AH48" s="4">
        <v>12</v>
      </c>
      <c r="AI48" s="4">
        <v>28</v>
      </c>
      <c r="AJ48" s="4">
        <v>136</v>
      </c>
      <c r="AK48" s="4">
        <v>139</v>
      </c>
      <c r="AL48" s="4">
        <v>5</v>
      </c>
      <c r="AM48" s="4">
        <v>142</v>
      </c>
      <c r="AN48" s="4" t="s">
        <v>155</v>
      </c>
      <c r="AO48" s="4">
        <v>1</v>
      </c>
      <c r="AP48" s="5">
        <v>0.83240740740740737</v>
      </c>
      <c r="AQ48" s="4">
        <v>47.159368999999998</v>
      </c>
      <c r="AR48" s="4">
        <v>-88.484091000000006</v>
      </c>
      <c r="AS48" s="4">
        <v>307.7</v>
      </c>
      <c r="AT48" s="4">
        <v>29.3</v>
      </c>
      <c r="AU48" s="4">
        <v>12</v>
      </c>
      <c r="AV48" s="4">
        <v>10</v>
      </c>
      <c r="AW48" s="4" t="s">
        <v>418</v>
      </c>
      <c r="AX48" s="4">
        <v>1.6292709999999999</v>
      </c>
      <c r="AY48" s="4">
        <v>1</v>
      </c>
      <c r="AZ48" s="4">
        <v>2.017083</v>
      </c>
      <c r="BA48" s="4">
        <v>11.154</v>
      </c>
      <c r="BB48" s="4">
        <v>11.09</v>
      </c>
      <c r="BC48" s="4">
        <v>0.99</v>
      </c>
      <c r="BD48" s="4">
        <v>18.009</v>
      </c>
      <c r="BE48" s="4">
        <v>2352.8789999999999</v>
      </c>
      <c r="BF48" s="4">
        <v>40.002000000000002</v>
      </c>
      <c r="BG48" s="4">
        <v>0.187</v>
      </c>
      <c r="BH48" s="4">
        <v>0.503</v>
      </c>
      <c r="BI48" s="4">
        <v>0.69099999999999995</v>
      </c>
      <c r="BJ48" s="4">
        <v>0.14399999999999999</v>
      </c>
      <c r="BK48" s="4">
        <v>0.38700000000000001</v>
      </c>
      <c r="BL48" s="4">
        <v>0.53100000000000003</v>
      </c>
      <c r="BM48" s="4">
        <v>1.2298</v>
      </c>
      <c r="BQ48" s="4">
        <v>0</v>
      </c>
      <c r="BR48" s="4">
        <v>0.47358699999999998</v>
      </c>
      <c r="BS48" s="4">
        <v>-5</v>
      </c>
      <c r="BT48" s="4">
        <v>6.7229999999999998E-3</v>
      </c>
      <c r="BU48" s="4">
        <v>11.573283</v>
      </c>
      <c r="BV48" s="4">
        <v>0.13580500000000001</v>
      </c>
      <c r="BW48" s="4">
        <f t="shared" si="10"/>
        <v>3.0576613685999998</v>
      </c>
      <c r="BY48" s="4">
        <f t="shared" si="11"/>
        <v>21016.526551610052</v>
      </c>
      <c r="BZ48" s="4">
        <f t="shared" si="12"/>
        <v>357.30825729563884</v>
      </c>
      <c r="CA48" s="4">
        <f t="shared" si="13"/>
        <v>1.2862454139935999</v>
      </c>
      <c r="CB48" s="4">
        <f t="shared" si="14"/>
        <v>10.98489312589812</v>
      </c>
    </row>
    <row r="49" spans="1:80" x14ac:dyDescent="0.25">
      <c r="A49" s="2">
        <v>42804</v>
      </c>
      <c r="B49" s="3">
        <v>0.62412281250000001</v>
      </c>
      <c r="C49" s="4">
        <v>14.65</v>
      </c>
      <c r="D49" s="4">
        <v>0.82669999999999999</v>
      </c>
      <c r="E49" s="4">
        <v>8266.644182</v>
      </c>
      <c r="F49" s="4">
        <v>12.5</v>
      </c>
      <c r="G49" s="4">
        <v>30.4</v>
      </c>
      <c r="H49" s="4">
        <v>140.30000000000001</v>
      </c>
      <c r="J49" s="4">
        <v>0</v>
      </c>
      <c r="K49" s="4">
        <v>0.84509999999999996</v>
      </c>
      <c r="L49" s="4">
        <v>12.3804</v>
      </c>
      <c r="M49" s="4">
        <v>0.6986</v>
      </c>
      <c r="N49" s="4">
        <v>10.523199999999999</v>
      </c>
      <c r="O49" s="4">
        <v>25.690799999999999</v>
      </c>
      <c r="P49" s="4">
        <v>36.200000000000003</v>
      </c>
      <c r="Q49" s="4">
        <v>8.0978999999999992</v>
      </c>
      <c r="R49" s="4">
        <v>19.7698</v>
      </c>
      <c r="S49" s="4">
        <v>27.9</v>
      </c>
      <c r="T49" s="4">
        <v>140.32749999999999</v>
      </c>
      <c r="W49" s="4">
        <v>0</v>
      </c>
      <c r="X49" s="4">
        <v>0</v>
      </c>
      <c r="Y49" s="4">
        <v>12.1</v>
      </c>
      <c r="Z49" s="4">
        <v>850</v>
      </c>
      <c r="AA49" s="4">
        <v>864</v>
      </c>
      <c r="AB49" s="4">
        <v>839</v>
      </c>
      <c r="AC49" s="4">
        <v>71</v>
      </c>
      <c r="AD49" s="4">
        <v>11.28</v>
      </c>
      <c r="AE49" s="4">
        <v>0.26</v>
      </c>
      <c r="AF49" s="4">
        <v>992</v>
      </c>
      <c r="AG49" s="4">
        <v>-7</v>
      </c>
      <c r="AH49" s="4">
        <v>12</v>
      </c>
      <c r="AI49" s="4">
        <v>28</v>
      </c>
      <c r="AJ49" s="4">
        <v>136.30000000000001</v>
      </c>
      <c r="AK49" s="4">
        <v>138.69999999999999</v>
      </c>
      <c r="AL49" s="4">
        <v>5.0999999999999996</v>
      </c>
      <c r="AM49" s="4">
        <v>142</v>
      </c>
      <c r="AN49" s="4" t="s">
        <v>155</v>
      </c>
      <c r="AO49" s="4">
        <v>1</v>
      </c>
      <c r="AP49" s="5">
        <v>0.83241898148148152</v>
      </c>
      <c r="AQ49" s="4">
        <v>47.159495</v>
      </c>
      <c r="AR49" s="4">
        <v>-88.484106999999995</v>
      </c>
      <c r="AS49" s="4">
        <v>308.10000000000002</v>
      </c>
      <c r="AT49" s="4">
        <v>30.3</v>
      </c>
      <c r="AU49" s="4">
        <v>12</v>
      </c>
      <c r="AV49" s="4">
        <v>11</v>
      </c>
      <c r="AW49" s="4" t="s">
        <v>415</v>
      </c>
      <c r="AX49" s="4">
        <v>1.6</v>
      </c>
      <c r="AY49" s="4">
        <v>1.1415420000000001</v>
      </c>
      <c r="AZ49" s="4">
        <v>1.9707710000000001</v>
      </c>
      <c r="BA49" s="4">
        <v>11.154</v>
      </c>
      <c r="BB49" s="4">
        <v>10.91</v>
      </c>
      <c r="BC49" s="4">
        <v>0.98</v>
      </c>
      <c r="BD49" s="4">
        <v>18.329999999999998</v>
      </c>
      <c r="BE49" s="4">
        <v>2286.9659999999999</v>
      </c>
      <c r="BF49" s="4">
        <v>82.137</v>
      </c>
      <c r="BG49" s="4">
        <v>0.20399999999999999</v>
      </c>
      <c r="BH49" s="4">
        <v>0.497</v>
      </c>
      <c r="BI49" s="4">
        <v>0.70099999999999996</v>
      </c>
      <c r="BJ49" s="4">
        <v>0.157</v>
      </c>
      <c r="BK49" s="4">
        <v>0.38200000000000001</v>
      </c>
      <c r="BL49" s="4">
        <v>0.53900000000000003</v>
      </c>
      <c r="BM49" s="4">
        <v>1.0748</v>
      </c>
      <c r="BQ49" s="4">
        <v>0</v>
      </c>
      <c r="BR49" s="4">
        <v>0.494338</v>
      </c>
      <c r="BS49" s="4">
        <v>-5</v>
      </c>
      <c r="BT49" s="4">
        <v>6.0000000000000001E-3</v>
      </c>
      <c r="BU49" s="4">
        <v>12.080385</v>
      </c>
      <c r="BV49" s="4">
        <v>0.1212</v>
      </c>
      <c r="BW49" s="4">
        <f t="shared" si="10"/>
        <v>3.1916377169999999</v>
      </c>
      <c r="BY49" s="4">
        <f t="shared" si="11"/>
        <v>21322.850290242139</v>
      </c>
      <c r="BZ49" s="4">
        <f t="shared" si="12"/>
        <v>765.81591256259105</v>
      </c>
      <c r="CA49" s="4">
        <f t="shared" si="13"/>
        <v>1.463811659451</v>
      </c>
      <c r="CB49" s="4">
        <f t="shared" si="14"/>
        <v>10.0210495004964</v>
      </c>
    </row>
    <row r="50" spans="1:80" x14ac:dyDescent="0.25">
      <c r="A50" s="2">
        <v>42804</v>
      </c>
      <c r="B50" s="3">
        <v>0.62413438657407405</v>
      </c>
      <c r="C50" s="4">
        <v>14.333</v>
      </c>
      <c r="D50" s="4">
        <v>1.1840999999999999</v>
      </c>
      <c r="E50" s="4">
        <v>11840.938271999999</v>
      </c>
      <c r="F50" s="4">
        <v>13.7</v>
      </c>
      <c r="G50" s="4">
        <v>30.3</v>
      </c>
      <c r="H50" s="4">
        <v>180.8</v>
      </c>
      <c r="J50" s="4">
        <v>0</v>
      </c>
      <c r="K50" s="4">
        <v>0.84419999999999995</v>
      </c>
      <c r="L50" s="4">
        <v>12.099500000000001</v>
      </c>
      <c r="M50" s="4">
        <v>0.99960000000000004</v>
      </c>
      <c r="N50" s="4">
        <v>11.5679</v>
      </c>
      <c r="O50" s="4">
        <v>25.578499999999998</v>
      </c>
      <c r="P50" s="4">
        <v>37.1</v>
      </c>
      <c r="Q50" s="4">
        <v>8.9032</v>
      </c>
      <c r="R50" s="4">
        <v>19.686499999999999</v>
      </c>
      <c r="S50" s="4">
        <v>28.6</v>
      </c>
      <c r="T50" s="4">
        <v>180.79179999999999</v>
      </c>
      <c r="W50" s="4">
        <v>0</v>
      </c>
      <c r="X50" s="4">
        <v>0</v>
      </c>
      <c r="Y50" s="4">
        <v>12.2</v>
      </c>
      <c r="Z50" s="4">
        <v>850</v>
      </c>
      <c r="AA50" s="4">
        <v>864</v>
      </c>
      <c r="AB50" s="4">
        <v>838</v>
      </c>
      <c r="AC50" s="4">
        <v>71.3</v>
      </c>
      <c r="AD50" s="4">
        <v>11.32</v>
      </c>
      <c r="AE50" s="4">
        <v>0.26</v>
      </c>
      <c r="AF50" s="4">
        <v>992</v>
      </c>
      <c r="AG50" s="4">
        <v>-7</v>
      </c>
      <c r="AH50" s="4">
        <v>12.276999999999999</v>
      </c>
      <c r="AI50" s="4">
        <v>28</v>
      </c>
      <c r="AJ50" s="4">
        <v>137</v>
      </c>
      <c r="AK50" s="4">
        <v>137.69999999999999</v>
      </c>
      <c r="AL50" s="4">
        <v>5.2</v>
      </c>
      <c r="AM50" s="4">
        <v>142</v>
      </c>
      <c r="AN50" s="4" t="s">
        <v>155</v>
      </c>
      <c r="AO50" s="4">
        <v>1</v>
      </c>
      <c r="AP50" s="5">
        <v>0.83243055555555545</v>
      </c>
      <c r="AQ50" s="4">
        <v>47.159627999999998</v>
      </c>
      <c r="AR50" s="4">
        <v>-88.484116</v>
      </c>
      <c r="AS50" s="4">
        <v>308.3</v>
      </c>
      <c r="AT50" s="4">
        <v>31.7</v>
      </c>
      <c r="AU50" s="4">
        <v>12</v>
      </c>
      <c r="AV50" s="4">
        <v>11</v>
      </c>
      <c r="AW50" s="4" t="s">
        <v>415</v>
      </c>
      <c r="AX50" s="4">
        <v>1.7416</v>
      </c>
      <c r="AY50" s="4">
        <v>1.0584</v>
      </c>
      <c r="AZ50" s="4">
        <v>2.2124000000000001</v>
      </c>
      <c r="BA50" s="4">
        <v>11.154</v>
      </c>
      <c r="BB50" s="4">
        <v>10.84</v>
      </c>
      <c r="BC50" s="4">
        <v>0.97</v>
      </c>
      <c r="BD50" s="4">
        <v>18.459</v>
      </c>
      <c r="BE50" s="4">
        <v>2230.944</v>
      </c>
      <c r="BF50" s="4">
        <v>117.30500000000001</v>
      </c>
      <c r="BG50" s="4">
        <v>0.223</v>
      </c>
      <c r="BH50" s="4">
        <v>0.49399999999999999</v>
      </c>
      <c r="BI50" s="4">
        <v>0.71699999999999997</v>
      </c>
      <c r="BJ50" s="4">
        <v>0.17199999999999999</v>
      </c>
      <c r="BK50" s="4">
        <v>0.38</v>
      </c>
      <c r="BL50" s="4">
        <v>0.55200000000000005</v>
      </c>
      <c r="BM50" s="4">
        <v>1.3822000000000001</v>
      </c>
      <c r="BQ50" s="4">
        <v>0</v>
      </c>
      <c r="BR50" s="4">
        <v>0.49027700000000002</v>
      </c>
      <c r="BS50" s="4">
        <v>-5</v>
      </c>
      <c r="BT50" s="4">
        <v>6.2769999999999996E-3</v>
      </c>
      <c r="BU50" s="4">
        <v>11.981144</v>
      </c>
      <c r="BV50" s="4">
        <v>0.12679499999999999</v>
      </c>
      <c r="BW50" s="4">
        <f t="shared" si="10"/>
        <v>3.1654182448000001</v>
      </c>
      <c r="BY50" s="4">
        <f t="shared" si="11"/>
        <v>20629.643886726608</v>
      </c>
      <c r="BZ50" s="4">
        <f t="shared" si="12"/>
        <v>1084.7248412028562</v>
      </c>
      <c r="CA50" s="4">
        <f t="shared" si="13"/>
        <v>1.5904920735424002</v>
      </c>
      <c r="CB50" s="4">
        <f t="shared" si="14"/>
        <v>12.781268279362243</v>
      </c>
    </row>
    <row r="51" spans="1:80" x14ac:dyDescent="0.25">
      <c r="A51" s="2">
        <v>42804</v>
      </c>
      <c r="B51" s="3">
        <v>0.6241459606481482</v>
      </c>
      <c r="C51" s="4">
        <v>14.22</v>
      </c>
      <c r="D51" s="4">
        <v>1.4244000000000001</v>
      </c>
      <c r="E51" s="4">
        <v>14244.230453</v>
      </c>
      <c r="F51" s="4">
        <v>14.2</v>
      </c>
      <c r="G51" s="4">
        <v>30.3</v>
      </c>
      <c r="H51" s="4">
        <v>170.3</v>
      </c>
      <c r="J51" s="4">
        <v>0</v>
      </c>
      <c r="K51" s="4">
        <v>0.8427</v>
      </c>
      <c r="L51" s="4">
        <v>11.983499999999999</v>
      </c>
      <c r="M51" s="4">
        <v>1.2003999999999999</v>
      </c>
      <c r="N51" s="4">
        <v>11.981</v>
      </c>
      <c r="O51" s="4">
        <v>25.534500000000001</v>
      </c>
      <c r="P51" s="4">
        <v>37.5</v>
      </c>
      <c r="Q51" s="4">
        <v>9.2249999999999996</v>
      </c>
      <c r="R51" s="4">
        <v>19.660799999999998</v>
      </c>
      <c r="S51" s="4">
        <v>28.9</v>
      </c>
      <c r="T51" s="4">
        <v>170.3</v>
      </c>
      <c r="W51" s="4">
        <v>0</v>
      </c>
      <c r="X51" s="4">
        <v>0</v>
      </c>
      <c r="Y51" s="4">
        <v>12.3</v>
      </c>
      <c r="Z51" s="4">
        <v>847</v>
      </c>
      <c r="AA51" s="4">
        <v>865</v>
      </c>
      <c r="AB51" s="4">
        <v>839</v>
      </c>
      <c r="AC51" s="4">
        <v>72</v>
      </c>
      <c r="AD51" s="4">
        <v>11.44</v>
      </c>
      <c r="AE51" s="4">
        <v>0.26</v>
      </c>
      <c r="AF51" s="4">
        <v>992</v>
      </c>
      <c r="AG51" s="4">
        <v>-7</v>
      </c>
      <c r="AH51" s="4">
        <v>13</v>
      </c>
      <c r="AI51" s="4">
        <v>28</v>
      </c>
      <c r="AJ51" s="4">
        <v>137</v>
      </c>
      <c r="AK51" s="4">
        <v>137</v>
      </c>
      <c r="AL51" s="4">
        <v>5.3</v>
      </c>
      <c r="AM51" s="4">
        <v>142</v>
      </c>
      <c r="AN51" s="4" t="s">
        <v>155</v>
      </c>
      <c r="AO51" s="4">
        <v>1</v>
      </c>
      <c r="AP51" s="5">
        <v>0.8324421296296296</v>
      </c>
      <c r="AQ51" s="4">
        <v>47.159759999999999</v>
      </c>
      <c r="AR51" s="4">
        <v>-88.484123999999994</v>
      </c>
      <c r="AS51" s="4">
        <v>308.39999999999998</v>
      </c>
      <c r="AT51" s="4">
        <v>32.1</v>
      </c>
      <c r="AU51" s="4">
        <v>12</v>
      </c>
      <c r="AV51" s="4">
        <v>10</v>
      </c>
      <c r="AW51" s="4" t="s">
        <v>419</v>
      </c>
      <c r="AX51" s="4">
        <v>1.8</v>
      </c>
      <c r="AY51" s="4">
        <v>1</v>
      </c>
      <c r="AZ51" s="4">
        <v>2.2999999999999998</v>
      </c>
      <c r="BA51" s="4">
        <v>11.154</v>
      </c>
      <c r="BB51" s="4">
        <v>10.74</v>
      </c>
      <c r="BC51" s="4">
        <v>0.96</v>
      </c>
      <c r="BD51" s="4">
        <v>18.663</v>
      </c>
      <c r="BE51" s="4">
        <v>2195.4859999999999</v>
      </c>
      <c r="BF51" s="4">
        <v>139.97399999999999</v>
      </c>
      <c r="BG51" s="4">
        <v>0.23</v>
      </c>
      <c r="BH51" s="4">
        <v>0.49</v>
      </c>
      <c r="BI51" s="4">
        <v>0.72</v>
      </c>
      <c r="BJ51" s="4">
        <v>0.17699999999999999</v>
      </c>
      <c r="BK51" s="4">
        <v>0.377</v>
      </c>
      <c r="BL51" s="4">
        <v>0.55400000000000005</v>
      </c>
      <c r="BM51" s="4">
        <v>1.2937000000000001</v>
      </c>
      <c r="BQ51" s="4">
        <v>0</v>
      </c>
      <c r="BR51" s="4">
        <v>0.487676</v>
      </c>
      <c r="BS51" s="4">
        <v>-5</v>
      </c>
      <c r="BT51" s="4">
        <v>7.0000000000000001E-3</v>
      </c>
      <c r="BU51" s="4">
        <v>11.917581999999999</v>
      </c>
      <c r="BV51" s="4">
        <v>0.1414</v>
      </c>
      <c r="BW51" s="4">
        <f t="shared" si="10"/>
        <v>3.1486251643999998</v>
      </c>
      <c r="BY51" s="4">
        <f t="shared" si="11"/>
        <v>20194.057806818771</v>
      </c>
      <c r="BZ51" s="4">
        <f t="shared" si="12"/>
        <v>1287.4794225295223</v>
      </c>
      <c r="CA51" s="4">
        <f t="shared" si="13"/>
        <v>1.6280441924051998</v>
      </c>
      <c r="CB51" s="4">
        <f t="shared" si="14"/>
        <v>11.899439388218122</v>
      </c>
    </row>
    <row r="52" spans="1:80" x14ac:dyDescent="0.25">
      <c r="A52" s="2">
        <v>42804</v>
      </c>
      <c r="B52" s="3">
        <v>0.62415753472222224</v>
      </c>
      <c r="C52" s="4">
        <v>14.224</v>
      </c>
      <c r="D52" s="4">
        <v>0.98280000000000001</v>
      </c>
      <c r="E52" s="4">
        <v>9827.5301199999994</v>
      </c>
      <c r="F52" s="4">
        <v>14.3</v>
      </c>
      <c r="G52" s="4">
        <v>30.3</v>
      </c>
      <c r="H52" s="4">
        <v>200.4</v>
      </c>
      <c r="J52" s="4">
        <v>0</v>
      </c>
      <c r="K52" s="4">
        <v>0.84719999999999995</v>
      </c>
      <c r="L52" s="4">
        <v>12.0502</v>
      </c>
      <c r="M52" s="4">
        <v>0.83260000000000001</v>
      </c>
      <c r="N52" s="4">
        <v>12.114800000000001</v>
      </c>
      <c r="O52" s="4">
        <v>25.669799999999999</v>
      </c>
      <c r="P52" s="4">
        <v>37.799999999999997</v>
      </c>
      <c r="Q52" s="4">
        <v>9.3280999999999992</v>
      </c>
      <c r="R52" s="4">
        <v>19.765000000000001</v>
      </c>
      <c r="S52" s="4">
        <v>29.1</v>
      </c>
      <c r="T52" s="4">
        <v>200.4</v>
      </c>
      <c r="W52" s="4">
        <v>0</v>
      </c>
      <c r="X52" s="4">
        <v>0</v>
      </c>
      <c r="Y52" s="4">
        <v>12.2</v>
      </c>
      <c r="Z52" s="4">
        <v>845</v>
      </c>
      <c r="AA52" s="4">
        <v>865</v>
      </c>
      <c r="AB52" s="4">
        <v>839</v>
      </c>
      <c r="AC52" s="4">
        <v>72</v>
      </c>
      <c r="AD52" s="4">
        <v>11.44</v>
      </c>
      <c r="AE52" s="4">
        <v>0.26</v>
      </c>
      <c r="AF52" s="4">
        <v>992</v>
      </c>
      <c r="AG52" s="4">
        <v>-7</v>
      </c>
      <c r="AH52" s="4">
        <v>12.723277</v>
      </c>
      <c r="AI52" s="4">
        <v>28</v>
      </c>
      <c r="AJ52" s="4">
        <v>137</v>
      </c>
      <c r="AK52" s="4">
        <v>137.6</v>
      </c>
      <c r="AL52" s="4">
        <v>5.2</v>
      </c>
      <c r="AM52" s="4">
        <v>142</v>
      </c>
      <c r="AN52" s="4" t="s">
        <v>155</v>
      </c>
      <c r="AO52" s="4">
        <v>1</v>
      </c>
      <c r="AP52" s="5">
        <v>0.83245370370370375</v>
      </c>
      <c r="AQ52" s="4">
        <v>47.159894000000001</v>
      </c>
      <c r="AR52" s="4">
        <v>-88.484131000000005</v>
      </c>
      <c r="AS52" s="4">
        <v>308.60000000000002</v>
      </c>
      <c r="AT52" s="4">
        <v>32.700000000000003</v>
      </c>
      <c r="AU52" s="4">
        <v>12</v>
      </c>
      <c r="AV52" s="4">
        <v>10</v>
      </c>
      <c r="AW52" s="4" t="s">
        <v>419</v>
      </c>
      <c r="AX52" s="4">
        <v>1.5167999999999999</v>
      </c>
      <c r="AY52" s="4">
        <v>1.0708</v>
      </c>
      <c r="AZ52" s="4">
        <v>2.2999999999999998</v>
      </c>
      <c r="BA52" s="4">
        <v>11.154</v>
      </c>
      <c r="BB52" s="4">
        <v>11.07</v>
      </c>
      <c r="BC52" s="4">
        <v>0.99</v>
      </c>
      <c r="BD52" s="4">
        <v>18.036999999999999</v>
      </c>
      <c r="BE52" s="4">
        <v>2258.8820000000001</v>
      </c>
      <c r="BF52" s="4">
        <v>99.334999999999994</v>
      </c>
      <c r="BG52" s="4">
        <v>0.23799999999999999</v>
      </c>
      <c r="BH52" s="4">
        <v>0.504</v>
      </c>
      <c r="BI52" s="4">
        <v>0.74199999999999999</v>
      </c>
      <c r="BJ52" s="4">
        <v>0.183</v>
      </c>
      <c r="BK52" s="4">
        <v>0.38800000000000001</v>
      </c>
      <c r="BL52" s="4">
        <v>0.57099999999999995</v>
      </c>
      <c r="BM52" s="4">
        <v>1.5577000000000001</v>
      </c>
      <c r="BQ52" s="4">
        <v>0</v>
      </c>
      <c r="BR52" s="4">
        <v>0.45409500000000003</v>
      </c>
      <c r="BS52" s="4">
        <v>-5</v>
      </c>
      <c r="BT52" s="4">
        <v>7.0000000000000001E-3</v>
      </c>
      <c r="BU52" s="4">
        <v>11.096944000000001</v>
      </c>
      <c r="BV52" s="4">
        <v>0.1414</v>
      </c>
      <c r="BW52" s="4">
        <f t="shared" si="10"/>
        <v>2.9318126048000002</v>
      </c>
      <c r="BY52" s="4">
        <f t="shared" si="11"/>
        <v>19346.469070290059</v>
      </c>
      <c r="BZ52" s="4">
        <f t="shared" si="12"/>
        <v>850.76666470283203</v>
      </c>
      <c r="CA52" s="4">
        <f t="shared" si="13"/>
        <v>1.5673257123936002</v>
      </c>
      <c r="CB52" s="4">
        <f t="shared" si="14"/>
        <v>13.341110722379844</v>
      </c>
    </row>
    <row r="53" spans="1:80" x14ac:dyDescent="0.25">
      <c r="A53" s="2">
        <v>42804</v>
      </c>
      <c r="B53" s="3">
        <v>0.62416910879629628</v>
      </c>
      <c r="C53" s="4">
        <v>14.239000000000001</v>
      </c>
      <c r="D53" s="4">
        <v>0.51970000000000005</v>
      </c>
      <c r="E53" s="4">
        <v>5197.1186440000001</v>
      </c>
      <c r="F53" s="4">
        <v>14.4</v>
      </c>
      <c r="G53" s="4">
        <v>47.5</v>
      </c>
      <c r="H53" s="4">
        <v>170.5</v>
      </c>
      <c r="J53" s="4">
        <v>0</v>
      </c>
      <c r="K53" s="4">
        <v>0.8518</v>
      </c>
      <c r="L53" s="4">
        <v>12.129300000000001</v>
      </c>
      <c r="M53" s="4">
        <v>0.44269999999999998</v>
      </c>
      <c r="N53" s="4">
        <v>12.281000000000001</v>
      </c>
      <c r="O53" s="4">
        <v>40.500700000000002</v>
      </c>
      <c r="P53" s="4">
        <v>52.8</v>
      </c>
      <c r="Q53" s="4">
        <v>9.4559999999999995</v>
      </c>
      <c r="R53" s="4">
        <v>31.1843</v>
      </c>
      <c r="S53" s="4">
        <v>40.6</v>
      </c>
      <c r="T53" s="4">
        <v>170.471</v>
      </c>
      <c r="W53" s="4">
        <v>0</v>
      </c>
      <c r="X53" s="4">
        <v>0</v>
      </c>
      <c r="Y53" s="4">
        <v>12.3</v>
      </c>
      <c r="Z53" s="4">
        <v>845</v>
      </c>
      <c r="AA53" s="4">
        <v>864</v>
      </c>
      <c r="AB53" s="4">
        <v>837</v>
      </c>
      <c r="AC53" s="4">
        <v>72</v>
      </c>
      <c r="AD53" s="4">
        <v>11.44</v>
      </c>
      <c r="AE53" s="4">
        <v>0.26</v>
      </c>
      <c r="AF53" s="4">
        <v>992</v>
      </c>
      <c r="AG53" s="4">
        <v>-7</v>
      </c>
      <c r="AH53" s="4">
        <v>12.276275999999999</v>
      </c>
      <c r="AI53" s="4">
        <v>28</v>
      </c>
      <c r="AJ53" s="4">
        <v>137</v>
      </c>
      <c r="AK53" s="4">
        <v>138.69999999999999</v>
      </c>
      <c r="AL53" s="4">
        <v>5.2</v>
      </c>
      <c r="AM53" s="4">
        <v>142</v>
      </c>
      <c r="AN53" s="4" t="s">
        <v>155</v>
      </c>
      <c r="AO53" s="4">
        <v>1</v>
      </c>
      <c r="AP53" s="5">
        <v>0.83246527777777779</v>
      </c>
      <c r="AQ53" s="4">
        <v>47.160026000000002</v>
      </c>
      <c r="AR53" s="4">
        <v>-88.484138000000002</v>
      </c>
      <c r="AS53" s="4">
        <v>308.8</v>
      </c>
      <c r="AT53" s="4">
        <v>32.9</v>
      </c>
      <c r="AU53" s="4">
        <v>12</v>
      </c>
      <c r="AV53" s="4">
        <v>10</v>
      </c>
      <c r="AW53" s="4" t="s">
        <v>419</v>
      </c>
      <c r="AX53" s="4">
        <v>1.4</v>
      </c>
      <c r="AY53" s="4">
        <v>1.1000000000000001</v>
      </c>
      <c r="AZ53" s="4">
        <v>2.2999999999999998</v>
      </c>
      <c r="BA53" s="4">
        <v>11.154</v>
      </c>
      <c r="BB53" s="4">
        <v>11.44</v>
      </c>
      <c r="BC53" s="4">
        <v>1.03</v>
      </c>
      <c r="BD53" s="4">
        <v>17.393000000000001</v>
      </c>
      <c r="BE53" s="4">
        <v>2330.5729999999999</v>
      </c>
      <c r="BF53" s="4">
        <v>54.140999999999998</v>
      </c>
      <c r="BG53" s="4">
        <v>0.247</v>
      </c>
      <c r="BH53" s="4">
        <v>0.81499999999999995</v>
      </c>
      <c r="BI53" s="4">
        <v>1.0620000000000001</v>
      </c>
      <c r="BJ53" s="4">
        <v>0.19</v>
      </c>
      <c r="BK53" s="4">
        <v>0.627</v>
      </c>
      <c r="BL53" s="4">
        <v>0.81799999999999995</v>
      </c>
      <c r="BM53" s="4">
        <v>1.3582000000000001</v>
      </c>
      <c r="BQ53" s="4">
        <v>0</v>
      </c>
      <c r="BR53" s="4">
        <v>0.37546200000000002</v>
      </c>
      <c r="BS53" s="4">
        <v>-5</v>
      </c>
      <c r="BT53" s="4">
        <v>6.7239999999999999E-3</v>
      </c>
      <c r="BU53" s="4">
        <v>9.1753640000000001</v>
      </c>
      <c r="BV53" s="4">
        <v>0.135819</v>
      </c>
      <c r="BW53" s="4">
        <f t="shared" si="10"/>
        <v>2.4241311687999998</v>
      </c>
      <c r="BY53" s="4">
        <f t="shared" si="11"/>
        <v>16504.059754836871</v>
      </c>
      <c r="BZ53" s="4">
        <f t="shared" si="12"/>
        <v>383.40197847766319</v>
      </c>
      <c r="CA53" s="4">
        <f t="shared" si="13"/>
        <v>1.3454937276880001</v>
      </c>
      <c r="CB53" s="4">
        <f t="shared" si="14"/>
        <v>9.6181556891886419</v>
      </c>
    </row>
    <row r="54" spans="1:80" x14ac:dyDescent="0.25">
      <c r="A54" s="2">
        <v>42804</v>
      </c>
      <c r="B54" s="3">
        <v>0.62418068287037032</v>
      </c>
      <c r="C54" s="4">
        <v>14.282</v>
      </c>
      <c r="D54" s="4">
        <v>0.23580000000000001</v>
      </c>
      <c r="E54" s="4">
        <v>2358.3919599999999</v>
      </c>
      <c r="F54" s="4">
        <v>15.3</v>
      </c>
      <c r="G54" s="4">
        <v>57.4</v>
      </c>
      <c r="H54" s="4">
        <v>102.4</v>
      </c>
      <c r="J54" s="4">
        <v>0</v>
      </c>
      <c r="K54" s="4">
        <v>0.85440000000000005</v>
      </c>
      <c r="L54" s="4">
        <v>12.203099999999999</v>
      </c>
      <c r="M54" s="4">
        <v>0.20150000000000001</v>
      </c>
      <c r="N54" s="4">
        <v>13.101900000000001</v>
      </c>
      <c r="O54" s="4">
        <v>49.058500000000002</v>
      </c>
      <c r="P54" s="4">
        <v>62.2</v>
      </c>
      <c r="Q54" s="4">
        <v>10.088100000000001</v>
      </c>
      <c r="R54" s="4">
        <v>37.773600000000002</v>
      </c>
      <c r="S54" s="4">
        <v>47.9</v>
      </c>
      <c r="T54" s="4">
        <v>102.3646</v>
      </c>
      <c r="W54" s="4">
        <v>0</v>
      </c>
      <c r="X54" s="4">
        <v>0</v>
      </c>
      <c r="Y54" s="4">
        <v>12.2</v>
      </c>
      <c r="Z54" s="4">
        <v>849</v>
      </c>
      <c r="AA54" s="4">
        <v>863</v>
      </c>
      <c r="AB54" s="4">
        <v>837</v>
      </c>
      <c r="AC54" s="4">
        <v>72</v>
      </c>
      <c r="AD54" s="4">
        <v>11.44</v>
      </c>
      <c r="AE54" s="4">
        <v>0.26</v>
      </c>
      <c r="AF54" s="4">
        <v>992</v>
      </c>
      <c r="AG54" s="4">
        <v>-7</v>
      </c>
      <c r="AH54" s="4">
        <v>12.723000000000001</v>
      </c>
      <c r="AI54" s="4">
        <v>28</v>
      </c>
      <c r="AJ54" s="4">
        <v>137</v>
      </c>
      <c r="AK54" s="4">
        <v>138</v>
      </c>
      <c r="AL54" s="4">
        <v>5.0999999999999996</v>
      </c>
      <c r="AM54" s="4">
        <v>142</v>
      </c>
      <c r="AN54" s="4" t="s">
        <v>155</v>
      </c>
      <c r="AO54" s="4">
        <v>1</v>
      </c>
      <c r="AP54" s="5">
        <v>0.83247685185185183</v>
      </c>
      <c r="AQ54" s="4">
        <v>47.160165999999997</v>
      </c>
      <c r="AR54" s="4">
        <v>-88.484145999999996</v>
      </c>
      <c r="AS54" s="4">
        <v>309</v>
      </c>
      <c r="AT54" s="4">
        <v>33.6</v>
      </c>
      <c r="AU54" s="4">
        <v>12</v>
      </c>
      <c r="AV54" s="4">
        <v>10</v>
      </c>
      <c r="AW54" s="4" t="s">
        <v>419</v>
      </c>
      <c r="AX54" s="4">
        <v>1.4</v>
      </c>
      <c r="AY54" s="4">
        <v>1.1708000000000001</v>
      </c>
      <c r="AZ54" s="4">
        <v>2.2999999999999998</v>
      </c>
      <c r="BA54" s="4">
        <v>11.154</v>
      </c>
      <c r="BB54" s="4">
        <v>11.65</v>
      </c>
      <c r="BC54" s="4">
        <v>1.04</v>
      </c>
      <c r="BD54" s="4">
        <v>17.036999999999999</v>
      </c>
      <c r="BE54" s="4">
        <v>2377.7710000000002</v>
      </c>
      <c r="BF54" s="4">
        <v>24.99</v>
      </c>
      <c r="BG54" s="4">
        <v>0.26700000000000002</v>
      </c>
      <c r="BH54" s="4">
        <v>1.0009999999999999</v>
      </c>
      <c r="BI54" s="4">
        <v>1.268</v>
      </c>
      <c r="BJ54" s="4">
        <v>0.20599999999999999</v>
      </c>
      <c r="BK54" s="4">
        <v>0.77100000000000002</v>
      </c>
      <c r="BL54" s="4">
        <v>0.97699999999999998</v>
      </c>
      <c r="BM54" s="4">
        <v>0.82699999999999996</v>
      </c>
      <c r="BQ54" s="4">
        <v>0</v>
      </c>
      <c r="BR54" s="4">
        <v>0.339723</v>
      </c>
      <c r="BS54" s="4">
        <v>-5</v>
      </c>
      <c r="BT54" s="4">
        <v>6.0000000000000001E-3</v>
      </c>
      <c r="BU54" s="4">
        <v>8.3019809999999996</v>
      </c>
      <c r="BV54" s="4">
        <v>0.1212</v>
      </c>
      <c r="BW54" s="4">
        <f t="shared" si="10"/>
        <v>2.1933833801999998</v>
      </c>
      <c r="BY54" s="4">
        <f t="shared" si="11"/>
        <v>15235.493818946103</v>
      </c>
      <c r="BZ54" s="4">
        <f t="shared" si="12"/>
        <v>160.12264870564198</v>
      </c>
      <c r="CA54" s="4">
        <f t="shared" si="13"/>
        <v>1.3199386007748</v>
      </c>
      <c r="CB54" s="4">
        <f t="shared" si="14"/>
        <v>5.2989768099065993</v>
      </c>
    </row>
    <row r="55" spans="1:80" x14ac:dyDescent="0.25">
      <c r="A55" s="2">
        <v>42804</v>
      </c>
      <c r="B55" s="3">
        <v>0.62419225694444447</v>
      </c>
      <c r="C55" s="4">
        <v>14.459</v>
      </c>
      <c r="D55" s="4">
        <v>0.1288</v>
      </c>
      <c r="E55" s="4">
        <v>1288.33195</v>
      </c>
      <c r="F55" s="4">
        <v>16.3</v>
      </c>
      <c r="G55" s="4">
        <v>57.5</v>
      </c>
      <c r="H55" s="4">
        <v>120.3</v>
      </c>
      <c r="J55" s="4">
        <v>0</v>
      </c>
      <c r="K55" s="4">
        <v>0.85389999999999999</v>
      </c>
      <c r="L55" s="4">
        <v>12.347</v>
      </c>
      <c r="M55" s="4">
        <v>0.11</v>
      </c>
      <c r="N55" s="4">
        <v>13.9331</v>
      </c>
      <c r="O55" s="4">
        <v>49.100700000000003</v>
      </c>
      <c r="P55" s="4">
        <v>63</v>
      </c>
      <c r="Q55" s="4">
        <v>10.729799999999999</v>
      </c>
      <c r="R55" s="4">
        <v>37.812199999999997</v>
      </c>
      <c r="S55" s="4">
        <v>48.5</v>
      </c>
      <c r="T55" s="4">
        <v>120.3</v>
      </c>
      <c r="W55" s="4">
        <v>0</v>
      </c>
      <c r="X55" s="4">
        <v>0</v>
      </c>
      <c r="Y55" s="4">
        <v>12.2</v>
      </c>
      <c r="Z55" s="4">
        <v>850</v>
      </c>
      <c r="AA55" s="4">
        <v>861</v>
      </c>
      <c r="AB55" s="4">
        <v>836</v>
      </c>
      <c r="AC55" s="4">
        <v>72.3</v>
      </c>
      <c r="AD55" s="4">
        <v>11.48</v>
      </c>
      <c r="AE55" s="4">
        <v>0.26</v>
      </c>
      <c r="AF55" s="4">
        <v>992</v>
      </c>
      <c r="AG55" s="4">
        <v>-7</v>
      </c>
      <c r="AH55" s="4">
        <v>12.276999999999999</v>
      </c>
      <c r="AI55" s="4">
        <v>28</v>
      </c>
      <c r="AJ55" s="4">
        <v>137</v>
      </c>
      <c r="AK55" s="4">
        <v>137.4</v>
      </c>
      <c r="AL55" s="4">
        <v>5.0999999999999996</v>
      </c>
      <c r="AM55" s="4">
        <v>142</v>
      </c>
      <c r="AN55" s="4" t="s">
        <v>155</v>
      </c>
      <c r="AO55" s="4">
        <v>1</v>
      </c>
      <c r="AP55" s="5">
        <v>0.83248842592592587</v>
      </c>
      <c r="AQ55" s="4">
        <v>47.160207</v>
      </c>
      <c r="AR55" s="4">
        <v>-88.484148000000005</v>
      </c>
      <c r="AS55" s="4">
        <v>309.10000000000002</v>
      </c>
      <c r="AT55" s="4">
        <v>33.9</v>
      </c>
      <c r="AU55" s="4">
        <v>12</v>
      </c>
      <c r="AV55" s="4">
        <v>10</v>
      </c>
      <c r="AW55" s="4" t="s">
        <v>419</v>
      </c>
      <c r="AX55" s="4">
        <v>1.4</v>
      </c>
      <c r="AY55" s="4">
        <v>1.2</v>
      </c>
      <c r="AZ55" s="4">
        <v>2.2999999999999998</v>
      </c>
      <c r="BA55" s="4">
        <v>11.154</v>
      </c>
      <c r="BB55" s="4">
        <v>11.61</v>
      </c>
      <c r="BC55" s="4">
        <v>1.04</v>
      </c>
      <c r="BD55" s="4">
        <v>17.106000000000002</v>
      </c>
      <c r="BE55" s="4">
        <v>2395.3229999999999</v>
      </c>
      <c r="BF55" s="4">
        <v>13.584</v>
      </c>
      <c r="BG55" s="4">
        <v>0.28299999999999997</v>
      </c>
      <c r="BH55" s="4">
        <v>0.998</v>
      </c>
      <c r="BI55" s="4">
        <v>1.2809999999999999</v>
      </c>
      <c r="BJ55" s="4">
        <v>0.218</v>
      </c>
      <c r="BK55" s="4">
        <v>0.76800000000000002</v>
      </c>
      <c r="BL55" s="4">
        <v>0.98599999999999999</v>
      </c>
      <c r="BM55" s="4">
        <v>0.9677</v>
      </c>
      <c r="BQ55" s="4">
        <v>0</v>
      </c>
      <c r="BR55" s="4">
        <v>0.32154899999999997</v>
      </c>
      <c r="BS55" s="4">
        <v>-5</v>
      </c>
      <c r="BT55" s="4">
        <v>6.0000000000000001E-3</v>
      </c>
      <c r="BU55" s="4">
        <v>7.8578539999999997</v>
      </c>
      <c r="BV55" s="4">
        <v>0.1212</v>
      </c>
      <c r="BW55" s="4">
        <f t="shared" si="10"/>
        <v>2.0760450267999997</v>
      </c>
      <c r="BY55" s="4">
        <f t="shared" si="11"/>
        <v>14526.895558118653</v>
      </c>
      <c r="BZ55" s="4">
        <f t="shared" si="12"/>
        <v>82.382772286444805</v>
      </c>
      <c r="CA55" s="4">
        <f t="shared" si="13"/>
        <v>1.3221027943496</v>
      </c>
      <c r="CB55" s="4">
        <f t="shared" si="14"/>
        <v>5.8688021747344399</v>
      </c>
    </row>
    <row r="56" spans="1:80" x14ac:dyDescent="0.25">
      <c r="A56" s="2">
        <v>42804</v>
      </c>
      <c r="B56" s="3">
        <v>0.62420383101851851</v>
      </c>
      <c r="C56" s="4">
        <v>14.476000000000001</v>
      </c>
      <c r="D56" s="4">
        <v>8.1299999999999997E-2</v>
      </c>
      <c r="E56" s="4">
        <v>813.02499999999998</v>
      </c>
      <c r="F56" s="4">
        <v>16.399999999999999</v>
      </c>
      <c r="G56" s="4">
        <v>56.7</v>
      </c>
      <c r="H56" s="4">
        <v>89.2</v>
      </c>
      <c r="J56" s="4">
        <v>0</v>
      </c>
      <c r="K56" s="4">
        <v>0.85419999999999996</v>
      </c>
      <c r="L56" s="4">
        <v>12.365600000000001</v>
      </c>
      <c r="M56" s="4">
        <v>6.9500000000000006E-2</v>
      </c>
      <c r="N56" s="4">
        <v>14.0093</v>
      </c>
      <c r="O56" s="4">
        <v>48.4176</v>
      </c>
      <c r="P56" s="4">
        <v>62.4</v>
      </c>
      <c r="Q56" s="4">
        <v>10.792999999999999</v>
      </c>
      <c r="R56" s="4">
        <v>37.301699999999997</v>
      </c>
      <c r="S56" s="4">
        <v>48.1</v>
      </c>
      <c r="T56" s="4">
        <v>89.158299999999997</v>
      </c>
      <c r="W56" s="4">
        <v>0</v>
      </c>
      <c r="X56" s="4">
        <v>0</v>
      </c>
      <c r="Y56" s="4">
        <v>12.2</v>
      </c>
      <c r="Z56" s="4">
        <v>849</v>
      </c>
      <c r="AA56" s="4">
        <v>859</v>
      </c>
      <c r="AB56" s="4">
        <v>834</v>
      </c>
      <c r="AC56" s="4">
        <v>73</v>
      </c>
      <c r="AD56" s="4">
        <v>11.6</v>
      </c>
      <c r="AE56" s="4">
        <v>0.27</v>
      </c>
      <c r="AF56" s="4">
        <v>992</v>
      </c>
      <c r="AG56" s="4">
        <v>-7</v>
      </c>
      <c r="AH56" s="4">
        <v>13</v>
      </c>
      <c r="AI56" s="4">
        <v>28</v>
      </c>
      <c r="AJ56" s="4">
        <v>137</v>
      </c>
      <c r="AK56" s="4">
        <v>136.6</v>
      </c>
      <c r="AL56" s="4">
        <v>5</v>
      </c>
      <c r="AM56" s="4">
        <v>142</v>
      </c>
      <c r="AN56" s="4" t="s">
        <v>155</v>
      </c>
      <c r="AO56" s="4">
        <v>1</v>
      </c>
      <c r="AP56" s="5">
        <v>0.83248842592592587</v>
      </c>
      <c r="AQ56" s="4">
        <v>47.160398999999998</v>
      </c>
      <c r="AR56" s="4">
        <v>-88.484155999999999</v>
      </c>
      <c r="AS56" s="4">
        <v>309.5</v>
      </c>
      <c r="AT56" s="4">
        <v>33.9</v>
      </c>
      <c r="AU56" s="4">
        <v>12</v>
      </c>
      <c r="AV56" s="4">
        <v>10</v>
      </c>
      <c r="AW56" s="4" t="s">
        <v>419</v>
      </c>
      <c r="AX56" s="4">
        <v>1.4</v>
      </c>
      <c r="AY56" s="4">
        <v>1.2</v>
      </c>
      <c r="AZ56" s="4">
        <v>2.2999999999999998</v>
      </c>
      <c r="BA56" s="4">
        <v>11.154</v>
      </c>
      <c r="BB56" s="4">
        <v>11.64</v>
      </c>
      <c r="BC56" s="4">
        <v>1.04</v>
      </c>
      <c r="BD56" s="4">
        <v>17.065000000000001</v>
      </c>
      <c r="BE56" s="4">
        <v>2403.7820000000002</v>
      </c>
      <c r="BF56" s="4">
        <v>8.593</v>
      </c>
      <c r="BG56" s="4">
        <v>0.28499999999999998</v>
      </c>
      <c r="BH56" s="4">
        <v>0.98599999999999999</v>
      </c>
      <c r="BI56" s="4">
        <v>1.2709999999999999</v>
      </c>
      <c r="BJ56" s="4">
        <v>0.22</v>
      </c>
      <c r="BK56" s="4">
        <v>0.75900000000000001</v>
      </c>
      <c r="BL56" s="4">
        <v>0.97899999999999998</v>
      </c>
      <c r="BM56" s="4">
        <v>0.71870000000000001</v>
      </c>
      <c r="BQ56" s="4">
        <v>0</v>
      </c>
      <c r="BR56" s="4">
        <v>0.26713599999999998</v>
      </c>
      <c r="BS56" s="4">
        <v>-5</v>
      </c>
      <c r="BT56" s="4">
        <v>6.0000000000000001E-3</v>
      </c>
      <c r="BU56" s="4">
        <v>6.5281359999999999</v>
      </c>
      <c r="BV56" s="4">
        <v>0.1212</v>
      </c>
      <c r="BW56" s="4">
        <f t="shared" si="10"/>
        <v>1.7247335311999998</v>
      </c>
      <c r="BY56" s="4">
        <f t="shared" si="11"/>
        <v>12111.252162429675</v>
      </c>
      <c r="BZ56" s="4">
        <f t="shared" si="12"/>
        <v>43.295103229726401</v>
      </c>
      <c r="CA56" s="4">
        <f t="shared" si="13"/>
        <v>1.1084513802559999</v>
      </c>
      <c r="CB56" s="4">
        <f t="shared" si="14"/>
        <v>3.6211091226817604</v>
      </c>
    </row>
    <row r="57" spans="1:80" x14ac:dyDescent="0.25">
      <c r="A57" s="2">
        <v>42804</v>
      </c>
      <c r="B57" s="3">
        <v>0.62421540509259266</v>
      </c>
      <c r="C57" s="4">
        <v>14.47</v>
      </c>
      <c r="D57" s="4">
        <v>5.5500000000000001E-2</v>
      </c>
      <c r="E57" s="4">
        <v>554.69166700000005</v>
      </c>
      <c r="F57" s="4">
        <v>16.3</v>
      </c>
      <c r="G57" s="4">
        <v>38</v>
      </c>
      <c r="H57" s="4">
        <v>87.4</v>
      </c>
      <c r="J57" s="4">
        <v>0</v>
      </c>
      <c r="K57" s="4">
        <v>0.85460000000000003</v>
      </c>
      <c r="L57" s="4">
        <v>12.365399999999999</v>
      </c>
      <c r="M57" s="4">
        <v>4.7399999999999998E-2</v>
      </c>
      <c r="N57" s="4">
        <v>13.9292</v>
      </c>
      <c r="O57" s="4">
        <v>32.473100000000002</v>
      </c>
      <c r="P57" s="4">
        <v>46.4</v>
      </c>
      <c r="Q57" s="4">
        <v>10.731299999999999</v>
      </c>
      <c r="R57" s="4">
        <v>25.017800000000001</v>
      </c>
      <c r="S57" s="4">
        <v>35.700000000000003</v>
      </c>
      <c r="T57" s="4">
        <v>87.385000000000005</v>
      </c>
      <c r="W57" s="4">
        <v>0</v>
      </c>
      <c r="X57" s="4">
        <v>0</v>
      </c>
      <c r="Y57" s="4">
        <v>12.1</v>
      </c>
      <c r="Z57" s="4">
        <v>848</v>
      </c>
      <c r="AA57" s="4">
        <v>859</v>
      </c>
      <c r="AB57" s="4">
        <v>833</v>
      </c>
      <c r="AC57" s="4">
        <v>73</v>
      </c>
      <c r="AD57" s="4">
        <v>11.6</v>
      </c>
      <c r="AE57" s="4">
        <v>0.27</v>
      </c>
      <c r="AF57" s="4">
        <v>992</v>
      </c>
      <c r="AG57" s="4">
        <v>-7</v>
      </c>
      <c r="AH57" s="4">
        <v>13</v>
      </c>
      <c r="AI57" s="4">
        <v>28</v>
      </c>
      <c r="AJ57" s="4">
        <v>137</v>
      </c>
      <c r="AK57" s="4">
        <v>138</v>
      </c>
      <c r="AL57" s="4">
        <v>5</v>
      </c>
      <c r="AM57" s="4">
        <v>142</v>
      </c>
      <c r="AN57" s="4" t="s">
        <v>155</v>
      </c>
      <c r="AO57" s="4">
        <v>1</v>
      </c>
      <c r="AP57" s="5">
        <v>0.83251157407407417</v>
      </c>
      <c r="AQ57" s="4">
        <v>47.160575000000001</v>
      </c>
      <c r="AR57" s="4">
        <v>-88.484164000000007</v>
      </c>
      <c r="AS57" s="4">
        <v>309.60000000000002</v>
      </c>
      <c r="AT57" s="4">
        <v>33.9</v>
      </c>
      <c r="AU57" s="4">
        <v>12</v>
      </c>
      <c r="AV57" s="4">
        <v>10</v>
      </c>
      <c r="AW57" s="4" t="s">
        <v>419</v>
      </c>
      <c r="AX57" s="4">
        <v>1.4</v>
      </c>
      <c r="AY57" s="4">
        <v>1.2</v>
      </c>
      <c r="AZ57" s="4">
        <v>2.2999999999999998</v>
      </c>
      <c r="BA57" s="4">
        <v>11.154</v>
      </c>
      <c r="BB57" s="4">
        <v>11.67</v>
      </c>
      <c r="BC57" s="4">
        <v>1.05</v>
      </c>
      <c r="BD57" s="4">
        <v>17.02</v>
      </c>
      <c r="BE57" s="4">
        <v>2408.098</v>
      </c>
      <c r="BF57" s="4">
        <v>5.875</v>
      </c>
      <c r="BG57" s="4">
        <v>0.28399999999999997</v>
      </c>
      <c r="BH57" s="4">
        <v>0.66200000000000003</v>
      </c>
      <c r="BI57" s="4">
        <v>0.94599999999999995</v>
      </c>
      <c r="BJ57" s="4">
        <v>0.219</v>
      </c>
      <c r="BK57" s="4">
        <v>0.51</v>
      </c>
      <c r="BL57" s="4">
        <v>0.72899999999999998</v>
      </c>
      <c r="BM57" s="4">
        <v>0.7056</v>
      </c>
      <c r="BQ57" s="4">
        <v>0</v>
      </c>
      <c r="BR57" s="4">
        <v>0.25258700000000001</v>
      </c>
      <c r="BS57" s="4">
        <v>-5</v>
      </c>
      <c r="BT57" s="4">
        <v>6.2769999999999996E-3</v>
      </c>
      <c r="BU57" s="4">
        <v>6.1725950000000003</v>
      </c>
      <c r="BV57" s="4">
        <v>0.12679499999999999</v>
      </c>
      <c r="BW57" s="4">
        <f t="shared" si="10"/>
        <v>1.6307995989999999</v>
      </c>
      <c r="BY57" s="4">
        <f t="shared" si="11"/>
        <v>11472.200113832459</v>
      </c>
      <c r="BZ57" s="4">
        <f t="shared" si="12"/>
        <v>27.988551823375001</v>
      </c>
      <c r="CA57" s="4">
        <f t="shared" si="13"/>
        <v>1.043317931799</v>
      </c>
      <c r="CB57" s="4">
        <f t="shared" si="14"/>
        <v>3.3614846240976006</v>
      </c>
    </row>
    <row r="58" spans="1:80" x14ac:dyDescent="0.25">
      <c r="A58" s="2">
        <v>42804</v>
      </c>
      <c r="B58" s="3">
        <v>0.6242269791666667</v>
      </c>
      <c r="C58" s="4">
        <v>14.47</v>
      </c>
      <c r="D58" s="4">
        <v>3.8100000000000002E-2</v>
      </c>
      <c r="E58" s="4">
        <v>381.11688299999997</v>
      </c>
      <c r="F58" s="4">
        <v>16.3</v>
      </c>
      <c r="G58" s="4">
        <v>37.6</v>
      </c>
      <c r="H58" s="4">
        <v>108.7</v>
      </c>
      <c r="J58" s="4">
        <v>0</v>
      </c>
      <c r="K58" s="4">
        <v>0.85470000000000002</v>
      </c>
      <c r="L58" s="4">
        <v>12.367900000000001</v>
      </c>
      <c r="M58" s="4">
        <v>3.2599999999999997E-2</v>
      </c>
      <c r="N58" s="4">
        <v>13.9184</v>
      </c>
      <c r="O58" s="4">
        <v>32.165799999999997</v>
      </c>
      <c r="P58" s="4">
        <v>46.1</v>
      </c>
      <c r="Q58" s="4">
        <v>10.723100000000001</v>
      </c>
      <c r="R58" s="4">
        <v>24.781300000000002</v>
      </c>
      <c r="S58" s="4">
        <v>35.5</v>
      </c>
      <c r="T58" s="4">
        <v>108.67870000000001</v>
      </c>
      <c r="W58" s="4">
        <v>0</v>
      </c>
      <c r="X58" s="4">
        <v>0</v>
      </c>
      <c r="Y58" s="4">
        <v>12.2</v>
      </c>
      <c r="Z58" s="4">
        <v>848</v>
      </c>
      <c r="AA58" s="4">
        <v>857</v>
      </c>
      <c r="AB58" s="4">
        <v>833</v>
      </c>
      <c r="AC58" s="4">
        <v>73</v>
      </c>
      <c r="AD58" s="4">
        <v>11.6</v>
      </c>
      <c r="AE58" s="4">
        <v>0.27</v>
      </c>
      <c r="AF58" s="4">
        <v>992</v>
      </c>
      <c r="AG58" s="4">
        <v>-7</v>
      </c>
      <c r="AH58" s="4">
        <v>13</v>
      </c>
      <c r="AI58" s="4">
        <v>28</v>
      </c>
      <c r="AJ58" s="4">
        <v>137</v>
      </c>
      <c r="AK58" s="4">
        <v>138.30000000000001</v>
      </c>
      <c r="AL58" s="4">
        <v>5.0999999999999996</v>
      </c>
      <c r="AM58" s="4">
        <v>142</v>
      </c>
      <c r="AN58" s="4" t="s">
        <v>155</v>
      </c>
      <c r="AO58" s="4">
        <v>1</v>
      </c>
      <c r="AP58" s="5">
        <v>0.8325231481481481</v>
      </c>
      <c r="AQ58" s="4">
        <v>47.160730000000001</v>
      </c>
      <c r="AR58" s="4">
        <v>-88.484105999999997</v>
      </c>
      <c r="AS58" s="4">
        <v>309.8</v>
      </c>
      <c r="AT58" s="4">
        <v>35.5</v>
      </c>
      <c r="AU58" s="4">
        <v>12</v>
      </c>
      <c r="AV58" s="4">
        <v>10</v>
      </c>
      <c r="AW58" s="4" t="s">
        <v>419</v>
      </c>
      <c r="AX58" s="4">
        <v>1.4</v>
      </c>
      <c r="AY58" s="4">
        <v>1.2707999999999999</v>
      </c>
      <c r="AZ58" s="4">
        <v>2.3708</v>
      </c>
      <c r="BA58" s="4">
        <v>11.154</v>
      </c>
      <c r="BB58" s="4">
        <v>11.68</v>
      </c>
      <c r="BC58" s="4">
        <v>1.05</v>
      </c>
      <c r="BD58" s="4">
        <v>16.997</v>
      </c>
      <c r="BE58" s="4">
        <v>2410.5709999999999</v>
      </c>
      <c r="BF58" s="4">
        <v>4.0410000000000004</v>
      </c>
      <c r="BG58" s="4">
        <v>0.28399999999999997</v>
      </c>
      <c r="BH58" s="4">
        <v>0.65700000000000003</v>
      </c>
      <c r="BI58" s="4">
        <v>0.94099999999999995</v>
      </c>
      <c r="BJ58" s="4">
        <v>0.219</v>
      </c>
      <c r="BK58" s="4">
        <v>0.50600000000000001</v>
      </c>
      <c r="BL58" s="4">
        <v>0.72499999999999998</v>
      </c>
      <c r="BM58" s="4">
        <v>0.87829999999999997</v>
      </c>
      <c r="BQ58" s="4">
        <v>0</v>
      </c>
      <c r="BR58" s="4">
        <v>0.29411300000000001</v>
      </c>
      <c r="BS58" s="4">
        <v>-5</v>
      </c>
      <c r="BT58" s="4">
        <v>7.0000000000000001E-3</v>
      </c>
      <c r="BU58" s="4">
        <v>7.1873870000000002</v>
      </c>
      <c r="BV58" s="4">
        <v>0.1414</v>
      </c>
      <c r="BW58" s="4">
        <f t="shared" si="10"/>
        <v>1.8989076454</v>
      </c>
      <c r="BY58" s="4">
        <f t="shared" si="11"/>
        <v>13371.980406344648</v>
      </c>
      <c r="BZ58" s="4">
        <f t="shared" si="12"/>
        <v>22.416337383150605</v>
      </c>
      <c r="CA58" s="4">
        <f t="shared" si="13"/>
        <v>1.2148423377654001</v>
      </c>
      <c r="CB58" s="4">
        <f t="shared" si="14"/>
        <v>4.87212796922078</v>
      </c>
    </row>
    <row r="59" spans="1:80" x14ac:dyDescent="0.25">
      <c r="A59" s="2">
        <v>42804</v>
      </c>
      <c r="B59" s="3">
        <v>0.62423855324074073</v>
      </c>
      <c r="C59" s="4">
        <v>14.47</v>
      </c>
      <c r="D59" s="4">
        <v>2.6499999999999999E-2</v>
      </c>
      <c r="E59" s="4">
        <v>265.22891600000003</v>
      </c>
      <c r="F59" s="4">
        <v>16.2</v>
      </c>
      <c r="G59" s="4">
        <v>35.700000000000003</v>
      </c>
      <c r="H59" s="4">
        <v>71.2</v>
      </c>
      <c r="J59" s="4">
        <v>0</v>
      </c>
      <c r="K59" s="4">
        <v>0.85489999999999999</v>
      </c>
      <c r="L59" s="4">
        <v>12.369899999999999</v>
      </c>
      <c r="M59" s="4">
        <v>2.2700000000000001E-2</v>
      </c>
      <c r="N59" s="4">
        <v>13.848800000000001</v>
      </c>
      <c r="O59" s="4">
        <v>30.518699999999999</v>
      </c>
      <c r="P59" s="4">
        <v>44.4</v>
      </c>
      <c r="Q59" s="4">
        <v>10.6715</v>
      </c>
      <c r="R59" s="4">
        <v>23.5168</v>
      </c>
      <c r="S59" s="4">
        <v>34.200000000000003</v>
      </c>
      <c r="T59" s="4">
        <v>71.220399999999998</v>
      </c>
      <c r="W59" s="4">
        <v>0</v>
      </c>
      <c r="X59" s="4">
        <v>0</v>
      </c>
      <c r="Y59" s="4">
        <v>12.2</v>
      </c>
      <c r="Z59" s="4">
        <v>846</v>
      </c>
      <c r="AA59" s="4">
        <v>856</v>
      </c>
      <c r="AB59" s="4">
        <v>833</v>
      </c>
      <c r="AC59" s="4">
        <v>73.3</v>
      </c>
      <c r="AD59" s="4">
        <v>11.65</v>
      </c>
      <c r="AE59" s="4">
        <v>0.27</v>
      </c>
      <c r="AF59" s="4">
        <v>991</v>
      </c>
      <c r="AG59" s="4">
        <v>-7</v>
      </c>
      <c r="AH59" s="4">
        <v>13</v>
      </c>
      <c r="AI59" s="4">
        <v>28</v>
      </c>
      <c r="AJ59" s="4">
        <v>137</v>
      </c>
      <c r="AK59" s="4">
        <v>139.30000000000001</v>
      </c>
      <c r="AL59" s="4">
        <v>5</v>
      </c>
      <c r="AM59" s="4">
        <v>142</v>
      </c>
      <c r="AN59" s="4" t="s">
        <v>155</v>
      </c>
      <c r="AO59" s="4">
        <v>1</v>
      </c>
      <c r="AP59" s="5">
        <v>0.83253472222222225</v>
      </c>
      <c r="AQ59" s="4">
        <v>47.160868999999998</v>
      </c>
      <c r="AR59" s="4">
        <v>-88.484050999999994</v>
      </c>
      <c r="AS59" s="4">
        <v>310</v>
      </c>
      <c r="AT59" s="4">
        <v>33.4</v>
      </c>
      <c r="AU59" s="4">
        <v>12</v>
      </c>
      <c r="AV59" s="4">
        <v>9</v>
      </c>
      <c r="AW59" s="4" t="s">
        <v>420</v>
      </c>
      <c r="AX59" s="4">
        <v>1.1876</v>
      </c>
      <c r="AY59" s="4">
        <v>1.3708</v>
      </c>
      <c r="AZ59" s="4">
        <v>2.1168</v>
      </c>
      <c r="BA59" s="4">
        <v>11.154</v>
      </c>
      <c r="BB59" s="4">
        <v>11.69</v>
      </c>
      <c r="BC59" s="4">
        <v>1.05</v>
      </c>
      <c r="BD59" s="4">
        <v>16.978000000000002</v>
      </c>
      <c r="BE59" s="4">
        <v>2413.2330000000002</v>
      </c>
      <c r="BF59" s="4">
        <v>2.8149999999999999</v>
      </c>
      <c r="BG59" s="4">
        <v>0.28299999999999997</v>
      </c>
      <c r="BH59" s="4">
        <v>0.623</v>
      </c>
      <c r="BI59" s="4">
        <v>0.90600000000000003</v>
      </c>
      <c r="BJ59" s="4">
        <v>0.218</v>
      </c>
      <c r="BK59" s="4">
        <v>0.48</v>
      </c>
      <c r="BL59" s="4">
        <v>0.69799999999999995</v>
      </c>
      <c r="BM59" s="4">
        <v>0.57609999999999995</v>
      </c>
      <c r="BQ59" s="4">
        <v>0</v>
      </c>
      <c r="BR59" s="4">
        <v>0.34067599999999998</v>
      </c>
      <c r="BS59" s="4">
        <v>-5</v>
      </c>
      <c r="BT59" s="4">
        <v>6.7229999999999998E-3</v>
      </c>
      <c r="BU59" s="4">
        <v>8.3252699999999997</v>
      </c>
      <c r="BV59" s="4">
        <v>0.13580500000000001</v>
      </c>
      <c r="BW59" s="4">
        <f t="shared" si="10"/>
        <v>2.1995363339999998</v>
      </c>
      <c r="BY59" s="4">
        <f t="shared" si="11"/>
        <v>15506.09201872694</v>
      </c>
      <c r="BZ59" s="4">
        <f t="shared" si="12"/>
        <v>18.08762313159</v>
      </c>
      <c r="CA59" s="4">
        <f t="shared" si="13"/>
        <v>1.4007466581479999</v>
      </c>
      <c r="CB59" s="4">
        <f t="shared" si="14"/>
        <v>3.7016979346745997</v>
      </c>
    </row>
    <row r="60" spans="1:80" x14ac:dyDescent="0.25">
      <c r="A60" s="2">
        <v>42804</v>
      </c>
      <c r="B60" s="3">
        <v>0.62425012731481477</v>
      </c>
      <c r="C60" s="4">
        <v>14.51</v>
      </c>
      <c r="D60" s="4">
        <v>2.4199999999999999E-2</v>
      </c>
      <c r="E60" s="4">
        <v>242.05171000000001</v>
      </c>
      <c r="F60" s="4">
        <v>16.2</v>
      </c>
      <c r="G60" s="4">
        <v>35.6</v>
      </c>
      <c r="H60" s="4">
        <v>99.7</v>
      </c>
      <c r="J60" s="4">
        <v>0</v>
      </c>
      <c r="K60" s="4">
        <v>0.85450000000000004</v>
      </c>
      <c r="L60" s="4">
        <v>12.3992</v>
      </c>
      <c r="M60" s="4">
        <v>2.07E-2</v>
      </c>
      <c r="N60" s="4">
        <v>13.8581</v>
      </c>
      <c r="O60" s="4">
        <v>30.3949</v>
      </c>
      <c r="P60" s="4">
        <v>44.3</v>
      </c>
      <c r="Q60" s="4">
        <v>10.6831</v>
      </c>
      <c r="R60" s="4">
        <v>23.4312</v>
      </c>
      <c r="S60" s="4">
        <v>34.1</v>
      </c>
      <c r="T60" s="4">
        <v>99.7303</v>
      </c>
      <c r="W60" s="4">
        <v>0</v>
      </c>
      <c r="X60" s="4">
        <v>0</v>
      </c>
      <c r="Y60" s="4">
        <v>12.2</v>
      </c>
      <c r="Z60" s="4">
        <v>846</v>
      </c>
      <c r="AA60" s="4">
        <v>857</v>
      </c>
      <c r="AB60" s="4">
        <v>833</v>
      </c>
      <c r="AC60" s="4">
        <v>74</v>
      </c>
      <c r="AD60" s="4">
        <v>11.77</v>
      </c>
      <c r="AE60" s="4">
        <v>0.27</v>
      </c>
      <c r="AF60" s="4">
        <v>991</v>
      </c>
      <c r="AG60" s="4">
        <v>-7</v>
      </c>
      <c r="AH60" s="4">
        <v>13</v>
      </c>
      <c r="AI60" s="4">
        <v>28</v>
      </c>
      <c r="AJ60" s="4">
        <v>137</v>
      </c>
      <c r="AK60" s="4">
        <v>139.19999999999999</v>
      </c>
      <c r="AL60" s="4">
        <v>5.2</v>
      </c>
      <c r="AM60" s="4">
        <v>142</v>
      </c>
      <c r="AN60" s="4" t="s">
        <v>155</v>
      </c>
      <c r="AO60" s="4">
        <v>1</v>
      </c>
      <c r="AP60" s="5">
        <v>0.83254629629629628</v>
      </c>
      <c r="AQ60" s="4">
        <v>47.160997999999999</v>
      </c>
      <c r="AR60" s="4">
        <v>-88.484020000000001</v>
      </c>
      <c r="AS60" s="4">
        <v>310.2</v>
      </c>
      <c r="AT60" s="4">
        <v>32.1</v>
      </c>
      <c r="AU60" s="4">
        <v>12</v>
      </c>
      <c r="AV60" s="4">
        <v>8</v>
      </c>
      <c r="AW60" s="4" t="s">
        <v>421</v>
      </c>
      <c r="AX60" s="4">
        <v>1.3124</v>
      </c>
      <c r="AY60" s="4">
        <v>1.8248</v>
      </c>
      <c r="AZ60" s="4">
        <v>2.4956</v>
      </c>
      <c r="BA60" s="4">
        <v>11.154</v>
      </c>
      <c r="BB60" s="4">
        <v>11.66</v>
      </c>
      <c r="BC60" s="4">
        <v>1.05</v>
      </c>
      <c r="BD60" s="4">
        <v>17.024999999999999</v>
      </c>
      <c r="BE60" s="4">
        <v>2413.06</v>
      </c>
      <c r="BF60" s="4">
        <v>2.5619999999999998</v>
      </c>
      <c r="BG60" s="4">
        <v>0.28199999999999997</v>
      </c>
      <c r="BH60" s="4">
        <v>0.61899999999999999</v>
      </c>
      <c r="BI60" s="4">
        <v>0.90200000000000002</v>
      </c>
      <c r="BJ60" s="4">
        <v>0.218</v>
      </c>
      <c r="BK60" s="4">
        <v>0.47799999999999998</v>
      </c>
      <c r="BL60" s="4">
        <v>0.69499999999999995</v>
      </c>
      <c r="BM60" s="4">
        <v>0.80479999999999996</v>
      </c>
      <c r="BQ60" s="4">
        <v>0</v>
      </c>
      <c r="BR60" s="4">
        <v>0.33754000000000001</v>
      </c>
      <c r="BS60" s="4">
        <v>-5</v>
      </c>
      <c r="BT60" s="4">
        <v>6.2769999999999996E-3</v>
      </c>
      <c r="BU60" s="4">
        <v>8.2486339999999991</v>
      </c>
      <c r="BV60" s="4">
        <v>0.12679499999999999</v>
      </c>
      <c r="BW60" s="4">
        <f t="shared" si="10"/>
        <v>2.1792891027999999</v>
      </c>
      <c r="BY60" s="4">
        <f t="shared" si="11"/>
        <v>15362.253552998873</v>
      </c>
      <c r="BZ60" s="4">
        <f t="shared" si="12"/>
        <v>16.310449637714399</v>
      </c>
      <c r="CA60" s="4">
        <f t="shared" si="13"/>
        <v>1.3878524672215999</v>
      </c>
      <c r="CB60" s="4">
        <f t="shared" si="14"/>
        <v>5.1235947964217594</v>
      </c>
    </row>
    <row r="61" spans="1:80" x14ac:dyDescent="0.25">
      <c r="A61" s="2">
        <v>42804</v>
      </c>
      <c r="B61" s="3">
        <v>0.62426170138888892</v>
      </c>
      <c r="C61" s="4">
        <v>15.167999999999999</v>
      </c>
      <c r="D61" s="4">
        <v>0.12529999999999999</v>
      </c>
      <c r="E61" s="4">
        <v>1253.098712</v>
      </c>
      <c r="F61" s="4">
        <v>16.7</v>
      </c>
      <c r="G61" s="4">
        <v>40.200000000000003</v>
      </c>
      <c r="H61" s="4">
        <v>80.099999999999994</v>
      </c>
      <c r="J61" s="4">
        <v>0</v>
      </c>
      <c r="K61" s="4">
        <v>0.84770000000000001</v>
      </c>
      <c r="L61" s="4">
        <v>12.858599999999999</v>
      </c>
      <c r="M61" s="4">
        <v>0.1062</v>
      </c>
      <c r="N61" s="4">
        <v>14.1595</v>
      </c>
      <c r="O61" s="4">
        <v>34.074300000000001</v>
      </c>
      <c r="P61" s="4">
        <v>48.2</v>
      </c>
      <c r="Q61" s="4">
        <v>10.9155</v>
      </c>
      <c r="R61" s="4">
        <v>26.267700000000001</v>
      </c>
      <c r="S61" s="4">
        <v>37.200000000000003</v>
      </c>
      <c r="T61" s="4">
        <v>80.114999999999995</v>
      </c>
      <c r="W61" s="4">
        <v>0</v>
      </c>
      <c r="X61" s="4">
        <v>0</v>
      </c>
      <c r="Y61" s="4">
        <v>12.2</v>
      </c>
      <c r="Z61" s="4">
        <v>847</v>
      </c>
      <c r="AA61" s="4">
        <v>857</v>
      </c>
      <c r="AB61" s="4">
        <v>834</v>
      </c>
      <c r="AC61" s="4">
        <v>74</v>
      </c>
      <c r="AD61" s="4">
        <v>11.77</v>
      </c>
      <c r="AE61" s="4">
        <v>0.27</v>
      </c>
      <c r="AF61" s="4">
        <v>991</v>
      </c>
      <c r="AG61" s="4">
        <v>-7</v>
      </c>
      <c r="AH61" s="4">
        <v>13</v>
      </c>
      <c r="AI61" s="4">
        <v>28</v>
      </c>
      <c r="AJ61" s="4">
        <v>137</v>
      </c>
      <c r="AK61" s="4">
        <v>137.6</v>
      </c>
      <c r="AL61" s="4">
        <v>5.2</v>
      </c>
      <c r="AM61" s="4">
        <v>142</v>
      </c>
      <c r="AN61" s="4" t="s">
        <v>155</v>
      </c>
      <c r="AO61" s="4">
        <v>1</v>
      </c>
      <c r="AP61" s="5">
        <v>0.83255787037037043</v>
      </c>
      <c r="AQ61" s="4">
        <v>47.161124000000001</v>
      </c>
      <c r="AR61" s="4">
        <v>-88.483992999999998</v>
      </c>
      <c r="AS61" s="4">
        <v>310.5</v>
      </c>
      <c r="AT61" s="4">
        <v>31.5</v>
      </c>
      <c r="AU61" s="4">
        <v>12</v>
      </c>
      <c r="AV61" s="4">
        <v>9</v>
      </c>
      <c r="AW61" s="4" t="s">
        <v>422</v>
      </c>
      <c r="AX61" s="4">
        <v>1.1168</v>
      </c>
      <c r="AY61" s="4">
        <v>1.4336</v>
      </c>
      <c r="AZ61" s="4">
        <v>1.9212</v>
      </c>
      <c r="BA61" s="4">
        <v>11.154</v>
      </c>
      <c r="BB61" s="4">
        <v>11.11</v>
      </c>
      <c r="BC61" s="4">
        <v>1</v>
      </c>
      <c r="BD61" s="4">
        <v>17.963999999999999</v>
      </c>
      <c r="BE61" s="4">
        <v>2397.3989999999999</v>
      </c>
      <c r="BF61" s="4">
        <v>12.606</v>
      </c>
      <c r="BG61" s="4">
        <v>0.27600000000000002</v>
      </c>
      <c r="BH61" s="4">
        <v>0.66500000000000004</v>
      </c>
      <c r="BI61" s="4">
        <v>0.94199999999999995</v>
      </c>
      <c r="BJ61" s="4">
        <v>0.21299999999999999</v>
      </c>
      <c r="BK61" s="4">
        <v>0.51300000000000001</v>
      </c>
      <c r="BL61" s="4">
        <v>0.72599999999999998</v>
      </c>
      <c r="BM61" s="4">
        <v>0.61939999999999995</v>
      </c>
      <c r="BQ61" s="4">
        <v>0</v>
      </c>
      <c r="BR61" s="4">
        <v>0.36751200000000001</v>
      </c>
      <c r="BS61" s="4">
        <v>-5</v>
      </c>
      <c r="BT61" s="4">
        <v>6.7229999999999998E-3</v>
      </c>
      <c r="BU61" s="4">
        <v>8.9810750000000006</v>
      </c>
      <c r="BV61" s="4">
        <v>0.13580500000000001</v>
      </c>
      <c r="BW61" s="4">
        <f t="shared" si="10"/>
        <v>2.3728000150000002</v>
      </c>
      <c r="BY61" s="4">
        <f t="shared" si="11"/>
        <v>16617.795768825315</v>
      </c>
      <c r="BZ61" s="4">
        <f t="shared" si="12"/>
        <v>87.379669993110014</v>
      </c>
      <c r="CA61" s="4">
        <f t="shared" si="13"/>
        <v>1.4764294549050001</v>
      </c>
      <c r="CB61" s="4">
        <f t="shared" si="14"/>
        <v>4.2934291284890005</v>
      </c>
    </row>
    <row r="62" spans="1:80" x14ac:dyDescent="0.25">
      <c r="A62" s="2">
        <v>42804</v>
      </c>
      <c r="B62" s="3">
        <v>0.62427327546296296</v>
      </c>
      <c r="C62" s="4">
        <v>14.987</v>
      </c>
      <c r="D62" s="4">
        <v>0.54690000000000005</v>
      </c>
      <c r="E62" s="4">
        <v>5468.8327810000001</v>
      </c>
      <c r="F62" s="4">
        <v>19.899999999999999</v>
      </c>
      <c r="G62" s="4">
        <v>49.1</v>
      </c>
      <c r="H62" s="4">
        <v>82</v>
      </c>
      <c r="J62" s="4">
        <v>0</v>
      </c>
      <c r="K62" s="4">
        <v>0.84499999999999997</v>
      </c>
      <c r="L62" s="4">
        <v>12.6637</v>
      </c>
      <c r="M62" s="4">
        <v>0.46210000000000001</v>
      </c>
      <c r="N62" s="4">
        <v>16.776800000000001</v>
      </c>
      <c r="O62" s="4">
        <v>41.502400000000002</v>
      </c>
      <c r="P62" s="4">
        <v>58.3</v>
      </c>
      <c r="Q62" s="4">
        <v>12.9331</v>
      </c>
      <c r="R62" s="4">
        <v>31.9939</v>
      </c>
      <c r="S62" s="4">
        <v>44.9</v>
      </c>
      <c r="T62" s="4">
        <v>82.002200000000002</v>
      </c>
      <c r="W62" s="4">
        <v>0</v>
      </c>
      <c r="X62" s="4">
        <v>0</v>
      </c>
      <c r="Y62" s="4">
        <v>12.1</v>
      </c>
      <c r="Z62" s="4">
        <v>850</v>
      </c>
      <c r="AA62" s="4">
        <v>859</v>
      </c>
      <c r="AB62" s="4">
        <v>835</v>
      </c>
      <c r="AC62" s="4">
        <v>74</v>
      </c>
      <c r="AD62" s="4">
        <v>11.77</v>
      </c>
      <c r="AE62" s="4">
        <v>0.27</v>
      </c>
      <c r="AF62" s="4">
        <v>991</v>
      </c>
      <c r="AG62" s="4">
        <v>-7</v>
      </c>
      <c r="AH62" s="4">
        <v>13</v>
      </c>
      <c r="AI62" s="4">
        <v>28</v>
      </c>
      <c r="AJ62" s="4">
        <v>137</v>
      </c>
      <c r="AK62" s="4">
        <v>138.69999999999999</v>
      </c>
      <c r="AL62" s="4">
        <v>5.0999999999999996</v>
      </c>
      <c r="AM62" s="4">
        <v>142</v>
      </c>
      <c r="AN62" s="4" t="s">
        <v>155</v>
      </c>
      <c r="AO62" s="4">
        <v>1</v>
      </c>
      <c r="AP62" s="5">
        <v>0.83256944444444436</v>
      </c>
      <c r="AQ62" s="4">
        <v>47.161247000000003</v>
      </c>
      <c r="AR62" s="4">
        <v>-88.483988999999994</v>
      </c>
      <c r="AS62" s="4">
        <v>310.7</v>
      </c>
      <c r="AT62" s="4">
        <v>31.1</v>
      </c>
      <c r="AU62" s="4">
        <v>12</v>
      </c>
      <c r="AV62" s="4">
        <v>9</v>
      </c>
      <c r="AW62" s="4" t="s">
        <v>422</v>
      </c>
      <c r="AX62" s="4">
        <v>1.2123999999999999</v>
      </c>
      <c r="AY62" s="4">
        <v>1.0584</v>
      </c>
      <c r="AZ62" s="4">
        <v>1.7416</v>
      </c>
      <c r="BA62" s="4">
        <v>11.154</v>
      </c>
      <c r="BB62" s="4">
        <v>10.91</v>
      </c>
      <c r="BC62" s="4">
        <v>0.98</v>
      </c>
      <c r="BD62" s="4">
        <v>18.347999999999999</v>
      </c>
      <c r="BE62" s="4">
        <v>2331.9879999999998</v>
      </c>
      <c r="BF62" s="4">
        <v>54.16</v>
      </c>
      <c r="BG62" s="4">
        <v>0.32400000000000001</v>
      </c>
      <c r="BH62" s="4">
        <v>0.8</v>
      </c>
      <c r="BI62" s="4">
        <v>1.1240000000000001</v>
      </c>
      <c r="BJ62" s="4">
        <v>0.249</v>
      </c>
      <c r="BK62" s="4">
        <v>0.61699999999999999</v>
      </c>
      <c r="BL62" s="4">
        <v>0.86599999999999999</v>
      </c>
      <c r="BM62" s="4">
        <v>0.62609999999999999</v>
      </c>
      <c r="BQ62" s="4">
        <v>0</v>
      </c>
      <c r="BR62" s="4">
        <v>0.42822100000000002</v>
      </c>
      <c r="BS62" s="4">
        <v>-5</v>
      </c>
      <c r="BT62" s="4">
        <v>6.2769999999999996E-3</v>
      </c>
      <c r="BU62" s="4">
        <v>10.464651</v>
      </c>
      <c r="BV62" s="4">
        <v>0.12679499999999999</v>
      </c>
      <c r="BW62" s="4">
        <f t="shared" si="10"/>
        <v>2.7647607941999999</v>
      </c>
      <c r="BY62" s="4">
        <f t="shared" si="11"/>
        <v>18834.575421265898</v>
      </c>
      <c r="BZ62" s="4">
        <f t="shared" si="12"/>
        <v>437.42961147988802</v>
      </c>
      <c r="CA62" s="4">
        <f t="shared" si="13"/>
        <v>2.0110777928082002</v>
      </c>
      <c r="CB62" s="4">
        <f t="shared" si="14"/>
        <v>5.0567703055309803</v>
      </c>
    </row>
    <row r="63" spans="1:80" x14ac:dyDescent="0.25">
      <c r="A63" s="2">
        <v>42804</v>
      </c>
      <c r="B63" s="3">
        <v>0.624284849537037</v>
      </c>
      <c r="C63" s="4">
        <v>14.65</v>
      </c>
      <c r="D63" s="4">
        <v>1.0212000000000001</v>
      </c>
      <c r="E63" s="4">
        <v>10212.210265</v>
      </c>
      <c r="F63" s="4">
        <v>22.1</v>
      </c>
      <c r="G63" s="4">
        <v>52.5</v>
      </c>
      <c r="H63" s="4">
        <v>120.1</v>
      </c>
      <c r="J63" s="4">
        <v>0</v>
      </c>
      <c r="K63" s="4">
        <v>0.84299999999999997</v>
      </c>
      <c r="L63" s="4">
        <v>12.3505</v>
      </c>
      <c r="M63" s="4">
        <v>0.8609</v>
      </c>
      <c r="N63" s="4">
        <v>18.605</v>
      </c>
      <c r="O63" s="4">
        <v>44.283999999999999</v>
      </c>
      <c r="P63" s="4">
        <v>62.9</v>
      </c>
      <c r="Q63" s="4">
        <v>14.3447</v>
      </c>
      <c r="R63" s="4">
        <v>34.143599999999999</v>
      </c>
      <c r="S63" s="4">
        <v>48.5</v>
      </c>
      <c r="T63" s="4">
        <v>120.0684</v>
      </c>
      <c r="W63" s="4">
        <v>0</v>
      </c>
      <c r="X63" s="4">
        <v>0</v>
      </c>
      <c r="Y63" s="4">
        <v>12.2</v>
      </c>
      <c r="Z63" s="4">
        <v>850</v>
      </c>
      <c r="AA63" s="4">
        <v>860</v>
      </c>
      <c r="AB63" s="4">
        <v>836</v>
      </c>
      <c r="AC63" s="4">
        <v>74.3</v>
      </c>
      <c r="AD63" s="4">
        <v>11.81</v>
      </c>
      <c r="AE63" s="4">
        <v>0.27</v>
      </c>
      <c r="AF63" s="4">
        <v>991</v>
      </c>
      <c r="AG63" s="4">
        <v>-7</v>
      </c>
      <c r="AH63" s="4">
        <v>12.723000000000001</v>
      </c>
      <c r="AI63" s="4">
        <v>28</v>
      </c>
      <c r="AJ63" s="4">
        <v>137</v>
      </c>
      <c r="AK63" s="4">
        <v>138.6</v>
      </c>
      <c r="AL63" s="4">
        <v>5.0999999999999996</v>
      </c>
      <c r="AM63" s="4">
        <v>142</v>
      </c>
      <c r="AN63" s="4" t="s">
        <v>155</v>
      </c>
      <c r="AO63" s="4">
        <v>1</v>
      </c>
      <c r="AP63" s="5">
        <v>0.83258101851851851</v>
      </c>
      <c r="AQ63" s="4">
        <v>47.161372</v>
      </c>
      <c r="AR63" s="4">
        <v>-88.483984000000007</v>
      </c>
      <c r="AS63" s="4">
        <v>311</v>
      </c>
      <c r="AT63" s="4">
        <v>31</v>
      </c>
      <c r="AU63" s="4">
        <v>12</v>
      </c>
      <c r="AV63" s="4">
        <v>10</v>
      </c>
      <c r="AW63" s="4" t="s">
        <v>423</v>
      </c>
      <c r="AX63" s="4">
        <v>1.3</v>
      </c>
      <c r="AY63" s="4">
        <v>1</v>
      </c>
      <c r="AZ63" s="4">
        <v>1.8</v>
      </c>
      <c r="BA63" s="4">
        <v>11.154</v>
      </c>
      <c r="BB63" s="4">
        <v>10.77</v>
      </c>
      <c r="BC63" s="4">
        <v>0.97</v>
      </c>
      <c r="BD63" s="4">
        <v>18.622</v>
      </c>
      <c r="BE63" s="4">
        <v>2258.8760000000002</v>
      </c>
      <c r="BF63" s="4">
        <v>100.21599999999999</v>
      </c>
      <c r="BG63" s="4">
        <v>0.35599999999999998</v>
      </c>
      <c r="BH63" s="4">
        <v>0.84799999999999998</v>
      </c>
      <c r="BI63" s="4">
        <v>1.2050000000000001</v>
      </c>
      <c r="BJ63" s="4">
        <v>0.27500000000000002</v>
      </c>
      <c r="BK63" s="4">
        <v>0.65400000000000003</v>
      </c>
      <c r="BL63" s="4">
        <v>0.92900000000000005</v>
      </c>
      <c r="BM63" s="4">
        <v>0.91059999999999997</v>
      </c>
      <c r="BQ63" s="4">
        <v>0</v>
      </c>
      <c r="BR63" s="4">
        <v>0.48931000000000002</v>
      </c>
      <c r="BS63" s="4">
        <v>-5</v>
      </c>
      <c r="BT63" s="4">
        <v>7.0000000000000001E-3</v>
      </c>
      <c r="BU63" s="4">
        <v>11.957514</v>
      </c>
      <c r="BV63" s="4">
        <v>0.1414</v>
      </c>
      <c r="BW63" s="4">
        <f t="shared" si="10"/>
        <v>3.1591751987999999</v>
      </c>
      <c r="BY63" s="4">
        <f t="shared" si="11"/>
        <v>20846.735848092958</v>
      </c>
      <c r="BZ63" s="4">
        <f t="shared" si="12"/>
        <v>924.87435332992311</v>
      </c>
      <c r="CA63" s="4">
        <f t="shared" si="13"/>
        <v>2.5379225589300001</v>
      </c>
      <c r="CB63" s="4">
        <f t="shared" si="14"/>
        <v>8.4037537533151205</v>
      </c>
    </row>
    <row r="64" spans="1:80" x14ac:dyDescent="0.25">
      <c r="A64" s="2">
        <v>42804</v>
      </c>
      <c r="B64" s="3">
        <v>0.62429642361111115</v>
      </c>
      <c r="C64" s="4">
        <v>14.414999999999999</v>
      </c>
      <c r="D64" s="4">
        <v>1.0533999999999999</v>
      </c>
      <c r="E64" s="4">
        <v>10534.492875</v>
      </c>
      <c r="F64" s="4">
        <v>24</v>
      </c>
      <c r="G64" s="4">
        <v>50.7</v>
      </c>
      <c r="H64" s="4">
        <v>101.9</v>
      </c>
      <c r="J64" s="4">
        <v>0</v>
      </c>
      <c r="K64" s="4">
        <v>0.84470000000000001</v>
      </c>
      <c r="L64" s="4">
        <v>12.176500000000001</v>
      </c>
      <c r="M64" s="4">
        <v>0.88990000000000002</v>
      </c>
      <c r="N64" s="4">
        <v>20.2319</v>
      </c>
      <c r="O64" s="4">
        <v>42.813200000000002</v>
      </c>
      <c r="P64" s="4">
        <v>63</v>
      </c>
      <c r="Q64" s="4">
        <v>15.605700000000001</v>
      </c>
      <c r="R64" s="4">
        <v>33.023499999999999</v>
      </c>
      <c r="S64" s="4">
        <v>48.6</v>
      </c>
      <c r="T64" s="4">
        <v>101.9014</v>
      </c>
      <c r="W64" s="4">
        <v>0</v>
      </c>
      <c r="X64" s="4">
        <v>0</v>
      </c>
      <c r="Y64" s="4">
        <v>12.2</v>
      </c>
      <c r="Z64" s="4">
        <v>850</v>
      </c>
      <c r="AA64" s="4">
        <v>860</v>
      </c>
      <c r="AB64" s="4">
        <v>837</v>
      </c>
      <c r="AC64" s="4">
        <v>75</v>
      </c>
      <c r="AD64" s="4">
        <v>11.93</v>
      </c>
      <c r="AE64" s="4">
        <v>0.27</v>
      </c>
      <c r="AF64" s="4">
        <v>991</v>
      </c>
      <c r="AG64" s="4">
        <v>-7</v>
      </c>
      <c r="AH64" s="4">
        <v>12</v>
      </c>
      <c r="AI64" s="4">
        <v>28</v>
      </c>
      <c r="AJ64" s="4">
        <v>137</v>
      </c>
      <c r="AK64" s="4">
        <v>140</v>
      </c>
      <c r="AL64" s="4">
        <v>5</v>
      </c>
      <c r="AM64" s="4">
        <v>142</v>
      </c>
      <c r="AN64" s="4" t="s">
        <v>155</v>
      </c>
      <c r="AO64" s="4">
        <v>1</v>
      </c>
      <c r="AP64" s="5">
        <v>0.83259259259259266</v>
      </c>
      <c r="AQ64" s="4">
        <v>47.161499999999997</v>
      </c>
      <c r="AR64" s="4">
        <v>-88.484014000000002</v>
      </c>
      <c r="AS64" s="4">
        <v>311.60000000000002</v>
      </c>
      <c r="AT64" s="4">
        <v>31.3</v>
      </c>
      <c r="AU64" s="4">
        <v>12</v>
      </c>
      <c r="AV64" s="4">
        <v>10</v>
      </c>
      <c r="AW64" s="4" t="s">
        <v>423</v>
      </c>
      <c r="AX64" s="4">
        <v>1.5124</v>
      </c>
      <c r="AY64" s="4">
        <v>1.1415999999999999</v>
      </c>
      <c r="AZ64" s="4">
        <v>2.0832000000000002</v>
      </c>
      <c r="BA64" s="4">
        <v>11.154</v>
      </c>
      <c r="BB64" s="4">
        <v>10.9</v>
      </c>
      <c r="BC64" s="4">
        <v>0.98</v>
      </c>
      <c r="BD64" s="4">
        <v>18.382000000000001</v>
      </c>
      <c r="BE64" s="4">
        <v>2252.136</v>
      </c>
      <c r="BF64" s="4">
        <v>104.756</v>
      </c>
      <c r="BG64" s="4">
        <v>0.39200000000000002</v>
      </c>
      <c r="BH64" s="4">
        <v>0.82899999999999996</v>
      </c>
      <c r="BI64" s="4">
        <v>1.2210000000000001</v>
      </c>
      <c r="BJ64" s="4">
        <v>0.30199999999999999</v>
      </c>
      <c r="BK64" s="4">
        <v>0.64</v>
      </c>
      <c r="BL64" s="4">
        <v>0.94199999999999995</v>
      </c>
      <c r="BM64" s="4">
        <v>0.78149999999999997</v>
      </c>
      <c r="BQ64" s="4">
        <v>0</v>
      </c>
      <c r="BR64" s="4">
        <v>0.49493399999999999</v>
      </c>
      <c r="BS64" s="4">
        <v>-5</v>
      </c>
      <c r="BT64" s="4">
        <v>7.0000000000000001E-3</v>
      </c>
      <c r="BU64" s="4">
        <v>12.094950000000001</v>
      </c>
      <c r="BV64" s="4">
        <v>0.1414</v>
      </c>
      <c r="BW64" s="4">
        <f t="shared" si="10"/>
        <v>3.1954857900000002</v>
      </c>
      <c r="BY64" s="4">
        <f t="shared" si="11"/>
        <v>21023.424731327763</v>
      </c>
      <c r="BZ64" s="4">
        <f t="shared" si="12"/>
        <v>977.88494174196012</v>
      </c>
      <c r="CA64" s="4">
        <f t="shared" si="13"/>
        <v>2.81913448782</v>
      </c>
      <c r="CB64" s="4">
        <f t="shared" si="14"/>
        <v>7.2952106034150006</v>
      </c>
    </row>
    <row r="65" spans="1:80" x14ac:dyDescent="0.25">
      <c r="A65" s="2">
        <v>42804</v>
      </c>
      <c r="B65" s="3">
        <v>0.62430799768518519</v>
      </c>
      <c r="C65" s="4">
        <v>14.377000000000001</v>
      </c>
      <c r="D65" s="4">
        <v>0.82189999999999996</v>
      </c>
      <c r="E65" s="4">
        <v>8218.9822289999993</v>
      </c>
      <c r="F65" s="4">
        <v>26</v>
      </c>
      <c r="G65" s="4">
        <v>50.6</v>
      </c>
      <c r="H65" s="4">
        <v>130.30000000000001</v>
      </c>
      <c r="J65" s="4">
        <v>0</v>
      </c>
      <c r="K65" s="4">
        <v>0.84740000000000004</v>
      </c>
      <c r="L65" s="4">
        <v>12.182700000000001</v>
      </c>
      <c r="M65" s="4">
        <v>0.69640000000000002</v>
      </c>
      <c r="N65" s="4">
        <v>22.0457</v>
      </c>
      <c r="O65" s="4">
        <v>42.8767</v>
      </c>
      <c r="P65" s="4">
        <v>64.900000000000006</v>
      </c>
      <c r="Q65" s="4">
        <v>17.0047</v>
      </c>
      <c r="R65" s="4">
        <v>33.072400000000002</v>
      </c>
      <c r="S65" s="4">
        <v>50.1</v>
      </c>
      <c r="T65" s="4">
        <v>130.30000000000001</v>
      </c>
      <c r="W65" s="4">
        <v>0</v>
      </c>
      <c r="X65" s="4">
        <v>0</v>
      </c>
      <c r="Y65" s="4">
        <v>12.2</v>
      </c>
      <c r="Z65" s="4">
        <v>848</v>
      </c>
      <c r="AA65" s="4">
        <v>860</v>
      </c>
      <c r="AB65" s="4">
        <v>838</v>
      </c>
      <c r="AC65" s="4">
        <v>75</v>
      </c>
      <c r="AD65" s="4">
        <v>11.93</v>
      </c>
      <c r="AE65" s="4">
        <v>0.27</v>
      </c>
      <c r="AF65" s="4">
        <v>991</v>
      </c>
      <c r="AG65" s="4">
        <v>-7</v>
      </c>
      <c r="AH65" s="4">
        <v>12</v>
      </c>
      <c r="AI65" s="4">
        <v>28</v>
      </c>
      <c r="AJ65" s="4">
        <v>137</v>
      </c>
      <c r="AK65" s="4">
        <v>140.30000000000001</v>
      </c>
      <c r="AL65" s="4">
        <v>4.8</v>
      </c>
      <c r="AM65" s="4">
        <v>142</v>
      </c>
      <c r="AN65" s="4" t="s">
        <v>155</v>
      </c>
      <c r="AO65" s="4">
        <v>2</v>
      </c>
      <c r="AP65" s="5">
        <v>0.8326041666666667</v>
      </c>
      <c r="AQ65" s="4">
        <v>47.161642999999998</v>
      </c>
      <c r="AR65" s="4">
        <v>-88.484059000000002</v>
      </c>
      <c r="AS65" s="4">
        <v>311.89999999999998</v>
      </c>
      <c r="AT65" s="4">
        <v>33.4</v>
      </c>
      <c r="AU65" s="4">
        <v>12</v>
      </c>
      <c r="AV65" s="4">
        <v>11</v>
      </c>
      <c r="AW65" s="4" t="s">
        <v>415</v>
      </c>
      <c r="AX65" s="4">
        <v>1.246</v>
      </c>
      <c r="AY65" s="4">
        <v>1.3415999999999999</v>
      </c>
      <c r="AZ65" s="4">
        <v>2.2000000000000002</v>
      </c>
      <c r="BA65" s="4">
        <v>11.154</v>
      </c>
      <c r="BB65" s="4">
        <v>11.1</v>
      </c>
      <c r="BC65" s="4">
        <v>1</v>
      </c>
      <c r="BD65" s="4">
        <v>18.013000000000002</v>
      </c>
      <c r="BE65" s="4">
        <v>2285.616</v>
      </c>
      <c r="BF65" s="4">
        <v>83.162000000000006</v>
      </c>
      <c r="BG65" s="4">
        <v>0.433</v>
      </c>
      <c r="BH65" s="4">
        <v>0.84199999999999997</v>
      </c>
      <c r="BI65" s="4">
        <v>1.276</v>
      </c>
      <c r="BJ65" s="4">
        <v>0.33400000000000002</v>
      </c>
      <c r="BK65" s="4">
        <v>0.65</v>
      </c>
      <c r="BL65" s="4">
        <v>0.98399999999999999</v>
      </c>
      <c r="BM65" s="4">
        <v>1.0136000000000001</v>
      </c>
      <c r="BQ65" s="4">
        <v>0</v>
      </c>
      <c r="BR65" s="4">
        <v>0.44108900000000001</v>
      </c>
      <c r="BS65" s="4">
        <v>-5</v>
      </c>
      <c r="BT65" s="4">
        <v>7.0000000000000001E-3</v>
      </c>
      <c r="BU65" s="4">
        <v>10.779113000000001</v>
      </c>
      <c r="BV65" s="4">
        <v>0.1414</v>
      </c>
      <c r="BW65" s="4">
        <f t="shared" si="10"/>
        <v>2.8478416546000003</v>
      </c>
      <c r="BY65" s="4">
        <f t="shared" si="11"/>
        <v>19014.769560377656</v>
      </c>
      <c r="BZ65" s="4">
        <f t="shared" si="12"/>
        <v>691.85124105717091</v>
      </c>
      <c r="CA65" s="4">
        <f t="shared" si="13"/>
        <v>2.7786526840756003</v>
      </c>
      <c r="CB65" s="4">
        <f t="shared" si="14"/>
        <v>8.4324621574222416</v>
      </c>
    </row>
    <row r="66" spans="1:80" x14ac:dyDescent="0.25">
      <c r="A66" s="2">
        <v>42804</v>
      </c>
      <c r="B66" s="3">
        <v>0.62431957175925923</v>
      </c>
      <c r="C66" s="4">
        <v>14.472</v>
      </c>
      <c r="D66" s="4">
        <v>0.86509999999999998</v>
      </c>
      <c r="E66" s="4">
        <v>8651.0344829999995</v>
      </c>
      <c r="F66" s="4">
        <v>26</v>
      </c>
      <c r="G66" s="4">
        <v>49.1</v>
      </c>
      <c r="H66" s="4">
        <v>118</v>
      </c>
      <c r="J66" s="4">
        <v>0</v>
      </c>
      <c r="K66" s="4">
        <v>0.84609999999999996</v>
      </c>
      <c r="L66" s="4">
        <v>12.244</v>
      </c>
      <c r="M66" s="4">
        <v>0.7319</v>
      </c>
      <c r="N66" s="4">
        <v>21.997599999999998</v>
      </c>
      <c r="O66" s="4">
        <v>41.543599999999998</v>
      </c>
      <c r="P66" s="4">
        <v>63.5</v>
      </c>
      <c r="Q66" s="4">
        <v>16.967600000000001</v>
      </c>
      <c r="R66" s="4">
        <v>32.044199999999996</v>
      </c>
      <c r="S66" s="4">
        <v>49</v>
      </c>
      <c r="T66" s="4">
        <v>117.9627</v>
      </c>
      <c r="W66" s="4">
        <v>0</v>
      </c>
      <c r="X66" s="4">
        <v>0</v>
      </c>
      <c r="Y66" s="4">
        <v>12.3</v>
      </c>
      <c r="Z66" s="4">
        <v>850</v>
      </c>
      <c r="AA66" s="4">
        <v>859</v>
      </c>
      <c r="AB66" s="4">
        <v>837</v>
      </c>
      <c r="AC66" s="4">
        <v>75</v>
      </c>
      <c r="AD66" s="4">
        <v>11.93</v>
      </c>
      <c r="AE66" s="4">
        <v>0.27</v>
      </c>
      <c r="AF66" s="4">
        <v>991</v>
      </c>
      <c r="AG66" s="4">
        <v>-7</v>
      </c>
      <c r="AH66" s="4">
        <v>12</v>
      </c>
      <c r="AI66" s="4">
        <v>28</v>
      </c>
      <c r="AJ66" s="4">
        <v>137</v>
      </c>
      <c r="AK66" s="4">
        <v>140.69999999999999</v>
      </c>
      <c r="AL66" s="4">
        <v>4.7</v>
      </c>
      <c r="AM66" s="4">
        <v>142</v>
      </c>
      <c r="AN66" s="4" t="s">
        <v>155</v>
      </c>
      <c r="AO66" s="4">
        <v>2</v>
      </c>
      <c r="AP66" s="5">
        <v>0.83261574074074074</v>
      </c>
      <c r="AQ66" s="4">
        <v>47.161785999999999</v>
      </c>
      <c r="AR66" s="4">
        <v>-88.484097000000006</v>
      </c>
      <c r="AS66" s="4">
        <v>312.3</v>
      </c>
      <c r="AT66" s="4">
        <v>35</v>
      </c>
      <c r="AU66" s="4">
        <v>12</v>
      </c>
      <c r="AV66" s="4">
        <v>11</v>
      </c>
      <c r="AW66" s="4" t="s">
        <v>415</v>
      </c>
      <c r="AX66" s="4">
        <v>0.88759999999999994</v>
      </c>
      <c r="AY66" s="4">
        <v>1.4</v>
      </c>
      <c r="AZ66" s="4">
        <v>1.7751999999999999</v>
      </c>
      <c r="BA66" s="4">
        <v>11.154</v>
      </c>
      <c r="BB66" s="4">
        <v>11</v>
      </c>
      <c r="BC66" s="4">
        <v>0.99</v>
      </c>
      <c r="BD66" s="4">
        <v>18.195</v>
      </c>
      <c r="BE66" s="4">
        <v>2280.163</v>
      </c>
      <c r="BF66" s="4">
        <v>86.754000000000005</v>
      </c>
      <c r="BG66" s="4">
        <v>0.42899999999999999</v>
      </c>
      <c r="BH66" s="4">
        <v>0.81</v>
      </c>
      <c r="BI66" s="4">
        <v>1.2390000000000001</v>
      </c>
      <c r="BJ66" s="4">
        <v>0.33100000000000002</v>
      </c>
      <c r="BK66" s="4">
        <v>0.625</v>
      </c>
      <c r="BL66" s="4">
        <v>0.95599999999999996</v>
      </c>
      <c r="BM66" s="4">
        <v>0.91090000000000004</v>
      </c>
      <c r="BQ66" s="4">
        <v>0</v>
      </c>
      <c r="BR66" s="4">
        <v>0.42412699999999998</v>
      </c>
      <c r="BS66" s="4">
        <v>-5</v>
      </c>
      <c r="BT66" s="4">
        <v>7.2769999999999996E-3</v>
      </c>
      <c r="BU66" s="4">
        <v>10.364604</v>
      </c>
      <c r="BV66" s="4">
        <v>0.14699499999999999</v>
      </c>
      <c r="BW66" s="4">
        <f t="shared" si="10"/>
        <v>2.7383283767999997</v>
      </c>
      <c r="BY66" s="4">
        <f t="shared" si="11"/>
        <v>18239.939019638852</v>
      </c>
      <c r="BZ66" s="4">
        <f t="shared" si="12"/>
        <v>693.9800662100688</v>
      </c>
      <c r="CA66" s="4">
        <f t="shared" si="13"/>
        <v>2.6478018525432003</v>
      </c>
      <c r="CB66" s="4">
        <f t="shared" si="14"/>
        <v>7.2866547053824808</v>
      </c>
    </row>
    <row r="67" spans="1:80" x14ac:dyDescent="0.25">
      <c r="A67" s="2">
        <v>42804</v>
      </c>
      <c r="B67" s="3">
        <v>0.62433114583333327</v>
      </c>
      <c r="C67" s="4">
        <v>14.207000000000001</v>
      </c>
      <c r="D67" s="4">
        <v>1.4125000000000001</v>
      </c>
      <c r="E67" s="4">
        <v>14124.820084000001</v>
      </c>
      <c r="F67" s="4">
        <v>25.9</v>
      </c>
      <c r="G67" s="4">
        <v>46.1</v>
      </c>
      <c r="H67" s="4">
        <v>101.8</v>
      </c>
      <c r="J67" s="4">
        <v>0</v>
      </c>
      <c r="K67" s="4">
        <v>0.84279999999999999</v>
      </c>
      <c r="L67" s="4">
        <v>11.974</v>
      </c>
      <c r="M67" s="4">
        <v>1.1904999999999999</v>
      </c>
      <c r="N67" s="4">
        <v>21.789400000000001</v>
      </c>
      <c r="O67" s="4">
        <v>38.854399999999998</v>
      </c>
      <c r="P67" s="4">
        <v>60.6</v>
      </c>
      <c r="Q67" s="4">
        <v>16.806999999999999</v>
      </c>
      <c r="R67" s="4">
        <v>29.969899999999999</v>
      </c>
      <c r="S67" s="4">
        <v>46.8</v>
      </c>
      <c r="T67" s="4">
        <v>101.762</v>
      </c>
      <c r="W67" s="4">
        <v>0</v>
      </c>
      <c r="X67" s="4">
        <v>0</v>
      </c>
      <c r="Y67" s="4">
        <v>12.2</v>
      </c>
      <c r="Z67" s="4">
        <v>851</v>
      </c>
      <c r="AA67" s="4">
        <v>859</v>
      </c>
      <c r="AB67" s="4">
        <v>838</v>
      </c>
      <c r="AC67" s="4">
        <v>75</v>
      </c>
      <c r="AD67" s="4">
        <v>11.93</v>
      </c>
      <c r="AE67" s="4">
        <v>0.27</v>
      </c>
      <c r="AF67" s="4">
        <v>991</v>
      </c>
      <c r="AG67" s="4">
        <v>-7</v>
      </c>
      <c r="AH67" s="4">
        <v>12.276999999999999</v>
      </c>
      <c r="AI67" s="4">
        <v>28</v>
      </c>
      <c r="AJ67" s="4">
        <v>137</v>
      </c>
      <c r="AK67" s="4">
        <v>140</v>
      </c>
      <c r="AL67" s="4">
        <v>4.9000000000000004</v>
      </c>
      <c r="AM67" s="4">
        <v>142</v>
      </c>
      <c r="AN67" s="4" t="s">
        <v>155</v>
      </c>
      <c r="AO67" s="4">
        <v>2</v>
      </c>
      <c r="AP67" s="5">
        <v>0.83262731481481478</v>
      </c>
      <c r="AQ67" s="4">
        <v>47.161929999999998</v>
      </c>
      <c r="AR67" s="4">
        <v>-88.484134999999995</v>
      </c>
      <c r="AS67" s="4">
        <v>312.8</v>
      </c>
      <c r="AT67" s="4">
        <v>36.4</v>
      </c>
      <c r="AU67" s="4">
        <v>12</v>
      </c>
      <c r="AV67" s="4">
        <v>11</v>
      </c>
      <c r="AW67" s="4" t="s">
        <v>415</v>
      </c>
      <c r="AX67" s="4">
        <v>0.8</v>
      </c>
      <c r="AY67" s="4">
        <v>1.4</v>
      </c>
      <c r="AZ67" s="4">
        <v>1.6707289999999999</v>
      </c>
      <c r="BA67" s="4">
        <v>11.154</v>
      </c>
      <c r="BB67" s="4">
        <v>10.76</v>
      </c>
      <c r="BC67" s="4">
        <v>0.96</v>
      </c>
      <c r="BD67" s="4">
        <v>18.648</v>
      </c>
      <c r="BE67" s="4">
        <v>2198.1320000000001</v>
      </c>
      <c r="BF67" s="4">
        <v>139.096</v>
      </c>
      <c r="BG67" s="4">
        <v>0.41899999999999998</v>
      </c>
      <c r="BH67" s="4">
        <v>0.747</v>
      </c>
      <c r="BI67" s="4">
        <v>1.1659999999999999</v>
      </c>
      <c r="BJ67" s="4">
        <v>0.32300000000000001</v>
      </c>
      <c r="BK67" s="4">
        <v>0.57599999999999996</v>
      </c>
      <c r="BL67" s="4">
        <v>0.89900000000000002</v>
      </c>
      <c r="BM67" s="4">
        <v>0.77459999999999996</v>
      </c>
      <c r="BQ67" s="4">
        <v>0</v>
      </c>
      <c r="BR67" s="4">
        <v>0.49340899999999999</v>
      </c>
      <c r="BS67" s="4">
        <v>-5</v>
      </c>
      <c r="BT67" s="4">
        <v>7.7229999999999998E-3</v>
      </c>
      <c r="BU67" s="4">
        <v>12.057683000000001</v>
      </c>
      <c r="BV67" s="4">
        <v>0.156005</v>
      </c>
      <c r="BW67" s="4">
        <f t="shared" si="10"/>
        <v>3.1856398486000002</v>
      </c>
      <c r="BY67" s="4">
        <f t="shared" si="11"/>
        <v>20456.079595006806</v>
      </c>
      <c r="BZ67" s="4">
        <f t="shared" si="12"/>
        <v>1294.4440312715826</v>
      </c>
      <c r="CA67" s="4">
        <f t="shared" si="13"/>
        <v>3.0058766758262001</v>
      </c>
      <c r="CB67" s="4">
        <f t="shared" si="14"/>
        <v>7.2085203501392403</v>
      </c>
    </row>
    <row r="68" spans="1:80" x14ac:dyDescent="0.25">
      <c r="A68" s="2">
        <v>42804</v>
      </c>
      <c r="B68" s="3">
        <v>0.62434271990740742</v>
      </c>
      <c r="C68" s="4">
        <v>14.054</v>
      </c>
      <c r="D68" s="4">
        <v>1.9332</v>
      </c>
      <c r="E68" s="4">
        <v>19332.232365</v>
      </c>
      <c r="F68" s="4">
        <v>24.3</v>
      </c>
      <c r="G68" s="4">
        <v>53.4</v>
      </c>
      <c r="H68" s="4">
        <v>143.30000000000001</v>
      </c>
      <c r="J68" s="4">
        <v>0</v>
      </c>
      <c r="K68" s="4">
        <v>0.83879999999999999</v>
      </c>
      <c r="L68" s="4">
        <v>11.788</v>
      </c>
      <c r="M68" s="4">
        <v>1.6215999999999999</v>
      </c>
      <c r="N68" s="4">
        <v>20.417200000000001</v>
      </c>
      <c r="O68" s="4">
        <v>44.790999999999997</v>
      </c>
      <c r="P68" s="4">
        <v>65.2</v>
      </c>
      <c r="Q68" s="4">
        <v>15.751099999999999</v>
      </c>
      <c r="R68" s="4">
        <v>34.554600000000001</v>
      </c>
      <c r="S68" s="4">
        <v>50.3</v>
      </c>
      <c r="T68" s="4">
        <v>143.2876</v>
      </c>
      <c r="W68" s="4">
        <v>0</v>
      </c>
      <c r="X68" s="4">
        <v>0</v>
      </c>
      <c r="Y68" s="4">
        <v>12.3</v>
      </c>
      <c r="Z68" s="4">
        <v>851</v>
      </c>
      <c r="AA68" s="4">
        <v>860</v>
      </c>
      <c r="AB68" s="4">
        <v>838</v>
      </c>
      <c r="AC68" s="4">
        <v>75.3</v>
      </c>
      <c r="AD68" s="4">
        <v>11.97</v>
      </c>
      <c r="AE68" s="4">
        <v>0.27</v>
      </c>
      <c r="AF68" s="4">
        <v>991</v>
      </c>
      <c r="AG68" s="4">
        <v>-7</v>
      </c>
      <c r="AH68" s="4">
        <v>13</v>
      </c>
      <c r="AI68" s="4">
        <v>28</v>
      </c>
      <c r="AJ68" s="4">
        <v>137</v>
      </c>
      <c r="AK68" s="4">
        <v>140.30000000000001</v>
      </c>
      <c r="AL68" s="4">
        <v>5</v>
      </c>
      <c r="AM68" s="4">
        <v>142</v>
      </c>
      <c r="AN68" s="4" t="s">
        <v>155</v>
      </c>
      <c r="AO68" s="4">
        <v>2</v>
      </c>
      <c r="AP68" s="5">
        <v>0.83263888888888893</v>
      </c>
      <c r="AQ68" s="4">
        <v>47.162078999999999</v>
      </c>
      <c r="AR68" s="4">
        <v>-88.484173999999996</v>
      </c>
      <c r="AS68" s="4">
        <v>312.7</v>
      </c>
      <c r="AT68" s="4">
        <v>37.299999999999997</v>
      </c>
      <c r="AU68" s="4">
        <v>12</v>
      </c>
      <c r="AV68" s="4">
        <v>11</v>
      </c>
      <c r="AW68" s="4" t="s">
        <v>415</v>
      </c>
      <c r="AX68" s="4">
        <v>0.87077099999999996</v>
      </c>
      <c r="AY68" s="4">
        <v>1.4707710000000001</v>
      </c>
      <c r="AZ68" s="4">
        <v>1.7707710000000001</v>
      </c>
      <c r="BA68" s="4">
        <v>11.154</v>
      </c>
      <c r="BB68" s="4">
        <v>10.47</v>
      </c>
      <c r="BC68" s="4">
        <v>0.94</v>
      </c>
      <c r="BD68" s="4">
        <v>19.22</v>
      </c>
      <c r="BE68" s="4">
        <v>2123.6779999999999</v>
      </c>
      <c r="BF68" s="4">
        <v>185.934</v>
      </c>
      <c r="BG68" s="4">
        <v>0.38500000000000001</v>
      </c>
      <c r="BH68" s="4">
        <v>0.84499999999999997</v>
      </c>
      <c r="BI68" s="4">
        <v>1.23</v>
      </c>
      <c r="BJ68" s="4">
        <v>0.29699999999999999</v>
      </c>
      <c r="BK68" s="4">
        <v>0.65200000000000002</v>
      </c>
      <c r="BL68" s="4">
        <v>0.94899999999999995</v>
      </c>
      <c r="BM68" s="4">
        <v>1.0704</v>
      </c>
      <c r="BQ68" s="4">
        <v>0</v>
      </c>
      <c r="BR68" s="4">
        <v>0.59598700000000004</v>
      </c>
      <c r="BS68" s="4">
        <v>-5</v>
      </c>
      <c r="BT68" s="4">
        <v>7.0000000000000001E-3</v>
      </c>
      <c r="BU68" s="4">
        <v>14.564432999999999</v>
      </c>
      <c r="BV68" s="4">
        <v>0.1414</v>
      </c>
      <c r="BW68" s="4">
        <f t="shared" si="10"/>
        <v>3.8479231985999998</v>
      </c>
      <c r="BY68" s="4">
        <f t="shared" si="11"/>
        <v>23871.902076022212</v>
      </c>
      <c r="BZ68" s="4">
        <f t="shared" si="12"/>
        <v>2090.0523716886996</v>
      </c>
      <c r="CA68" s="4">
        <f t="shared" si="13"/>
        <v>3.3385263286517999</v>
      </c>
      <c r="CB68" s="4">
        <f t="shared" si="14"/>
        <v>12.03218377841376</v>
      </c>
    </row>
    <row r="69" spans="1:80" x14ac:dyDescent="0.25">
      <c r="A69" s="2">
        <v>42804</v>
      </c>
      <c r="B69" s="3">
        <v>0.62435429398148146</v>
      </c>
      <c r="C69" s="4">
        <v>13.951000000000001</v>
      </c>
      <c r="D69" s="4">
        <v>2.0958999999999999</v>
      </c>
      <c r="E69" s="4">
        <v>20958.788381999999</v>
      </c>
      <c r="F69" s="4">
        <v>22.3</v>
      </c>
      <c r="G69" s="4">
        <v>47.7</v>
      </c>
      <c r="H69" s="4">
        <v>130.9</v>
      </c>
      <c r="J69" s="4">
        <v>0</v>
      </c>
      <c r="K69" s="4">
        <v>0.83789999999999998</v>
      </c>
      <c r="L69" s="4">
        <v>11.6904</v>
      </c>
      <c r="M69" s="4">
        <v>1.7562</v>
      </c>
      <c r="N69" s="4">
        <v>18.7165</v>
      </c>
      <c r="O69" s="4">
        <v>39.970799999999997</v>
      </c>
      <c r="P69" s="4">
        <v>58.7</v>
      </c>
      <c r="Q69" s="4">
        <v>14.4451</v>
      </c>
      <c r="R69" s="4">
        <v>30.8489</v>
      </c>
      <c r="S69" s="4">
        <v>45.3</v>
      </c>
      <c r="T69" s="4">
        <v>130.8708</v>
      </c>
      <c r="W69" s="4">
        <v>0</v>
      </c>
      <c r="X69" s="4">
        <v>0</v>
      </c>
      <c r="Y69" s="4">
        <v>12.3</v>
      </c>
      <c r="Z69" s="4">
        <v>853</v>
      </c>
      <c r="AA69" s="4">
        <v>861</v>
      </c>
      <c r="AB69" s="4">
        <v>839</v>
      </c>
      <c r="AC69" s="4">
        <v>76</v>
      </c>
      <c r="AD69" s="4">
        <v>12.09</v>
      </c>
      <c r="AE69" s="4">
        <v>0.28000000000000003</v>
      </c>
      <c r="AF69" s="4">
        <v>991</v>
      </c>
      <c r="AG69" s="4">
        <v>-7</v>
      </c>
      <c r="AH69" s="4">
        <v>13</v>
      </c>
      <c r="AI69" s="4">
        <v>28</v>
      </c>
      <c r="AJ69" s="4">
        <v>137</v>
      </c>
      <c r="AK69" s="4">
        <v>140.69999999999999</v>
      </c>
      <c r="AL69" s="4">
        <v>4.9000000000000004</v>
      </c>
      <c r="AM69" s="4">
        <v>142</v>
      </c>
      <c r="AN69" s="4" t="s">
        <v>155</v>
      </c>
      <c r="AO69" s="4">
        <v>2</v>
      </c>
      <c r="AP69" s="5">
        <v>0.83265046296296286</v>
      </c>
      <c r="AQ69" s="4">
        <v>47.162227999999999</v>
      </c>
      <c r="AR69" s="4">
        <v>-88.484212999999997</v>
      </c>
      <c r="AS69" s="4">
        <v>312.7</v>
      </c>
      <c r="AT69" s="4">
        <v>37.5</v>
      </c>
      <c r="AU69" s="4">
        <v>12</v>
      </c>
      <c r="AV69" s="4">
        <v>11</v>
      </c>
      <c r="AW69" s="4" t="s">
        <v>415</v>
      </c>
      <c r="AX69" s="4">
        <v>0.9</v>
      </c>
      <c r="AY69" s="4">
        <v>1.5</v>
      </c>
      <c r="AZ69" s="4">
        <v>1.8</v>
      </c>
      <c r="BA69" s="4">
        <v>11.154</v>
      </c>
      <c r="BB69" s="4">
        <v>10.42</v>
      </c>
      <c r="BC69" s="4">
        <v>0.93</v>
      </c>
      <c r="BD69" s="4">
        <v>19.338999999999999</v>
      </c>
      <c r="BE69" s="4">
        <v>2100.4659999999999</v>
      </c>
      <c r="BF69" s="4">
        <v>200.83799999999999</v>
      </c>
      <c r="BG69" s="4">
        <v>0.35199999999999998</v>
      </c>
      <c r="BH69" s="4">
        <v>0.752</v>
      </c>
      <c r="BI69" s="4">
        <v>1.1040000000000001</v>
      </c>
      <c r="BJ69" s="4">
        <v>0.27200000000000002</v>
      </c>
      <c r="BK69" s="4">
        <v>0.57999999999999996</v>
      </c>
      <c r="BL69" s="4">
        <v>0.85199999999999998</v>
      </c>
      <c r="BM69" s="4">
        <v>0.97499999999999998</v>
      </c>
      <c r="BQ69" s="4">
        <v>0</v>
      </c>
      <c r="BR69" s="4">
        <v>0.63526400000000005</v>
      </c>
      <c r="BS69" s="4">
        <v>-5</v>
      </c>
      <c r="BT69" s="4">
        <v>7.0000000000000001E-3</v>
      </c>
      <c r="BU69" s="4">
        <v>15.524271000000001</v>
      </c>
      <c r="BV69" s="4">
        <v>0.1414</v>
      </c>
      <c r="BW69" s="4">
        <f t="shared" si="10"/>
        <v>4.1015123981999997</v>
      </c>
      <c r="BY69" s="4">
        <f t="shared" si="11"/>
        <v>25167.011392058736</v>
      </c>
      <c r="BZ69" s="4">
        <f t="shared" si="12"/>
        <v>2406.3670794758364</v>
      </c>
      <c r="CA69" s="4">
        <f t="shared" si="13"/>
        <v>3.2590040013216006</v>
      </c>
      <c r="CB69" s="4">
        <f t="shared" si="14"/>
        <v>11.682091548855</v>
      </c>
    </row>
    <row r="70" spans="1:80" x14ac:dyDescent="0.25">
      <c r="A70" s="2">
        <v>42804</v>
      </c>
      <c r="B70" s="3">
        <v>0.62436586805555561</v>
      </c>
      <c r="C70" s="4">
        <v>13.896000000000001</v>
      </c>
      <c r="D70" s="4">
        <v>2.1324000000000001</v>
      </c>
      <c r="E70" s="4">
        <v>21323.760398999999</v>
      </c>
      <c r="F70" s="4">
        <v>21.7</v>
      </c>
      <c r="G70" s="4">
        <v>37.700000000000003</v>
      </c>
      <c r="H70" s="4">
        <v>170.9</v>
      </c>
      <c r="J70" s="4">
        <v>0</v>
      </c>
      <c r="K70" s="4">
        <v>0.83799999999999997</v>
      </c>
      <c r="L70" s="4">
        <v>11.645899999999999</v>
      </c>
      <c r="M70" s="4">
        <v>1.7869999999999999</v>
      </c>
      <c r="N70" s="4">
        <v>18.186499999999999</v>
      </c>
      <c r="O70" s="4">
        <v>31.5944</v>
      </c>
      <c r="P70" s="4">
        <v>49.8</v>
      </c>
      <c r="Q70" s="4">
        <v>14.036</v>
      </c>
      <c r="R70" s="4">
        <v>24.3841</v>
      </c>
      <c r="S70" s="4">
        <v>38.4</v>
      </c>
      <c r="T70" s="4">
        <v>170.9143</v>
      </c>
      <c r="W70" s="4">
        <v>0</v>
      </c>
      <c r="X70" s="4">
        <v>0</v>
      </c>
      <c r="Y70" s="4">
        <v>12.2</v>
      </c>
      <c r="Z70" s="4">
        <v>855</v>
      </c>
      <c r="AA70" s="4">
        <v>862</v>
      </c>
      <c r="AB70" s="4">
        <v>838</v>
      </c>
      <c r="AC70" s="4">
        <v>76</v>
      </c>
      <c r="AD70" s="4">
        <v>12.09</v>
      </c>
      <c r="AE70" s="4">
        <v>0.28000000000000003</v>
      </c>
      <c r="AF70" s="4">
        <v>991</v>
      </c>
      <c r="AG70" s="4">
        <v>-7</v>
      </c>
      <c r="AH70" s="4">
        <v>13</v>
      </c>
      <c r="AI70" s="4">
        <v>28</v>
      </c>
      <c r="AJ70" s="4">
        <v>137</v>
      </c>
      <c r="AK70" s="4">
        <v>139.69999999999999</v>
      </c>
      <c r="AL70" s="4">
        <v>5.0999999999999996</v>
      </c>
      <c r="AM70" s="4">
        <v>142</v>
      </c>
      <c r="AN70" s="4" t="s">
        <v>155</v>
      </c>
      <c r="AO70" s="4">
        <v>2</v>
      </c>
      <c r="AP70" s="5">
        <v>0.83266203703703701</v>
      </c>
      <c r="AQ70" s="4">
        <v>47.162382000000001</v>
      </c>
      <c r="AR70" s="4">
        <v>-88.484217999999998</v>
      </c>
      <c r="AS70" s="4">
        <v>312.89999999999998</v>
      </c>
      <c r="AT70" s="4">
        <v>38</v>
      </c>
      <c r="AU70" s="4">
        <v>12</v>
      </c>
      <c r="AV70" s="4">
        <v>10</v>
      </c>
      <c r="AW70" s="4" t="s">
        <v>424</v>
      </c>
      <c r="AX70" s="4">
        <v>0.9</v>
      </c>
      <c r="AY70" s="4">
        <v>1.5708</v>
      </c>
      <c r="AZ70" s="4">
        <v>1.8708</v>
      </c>
      <c r="BA70" s="4">
        <v>11.154</v>
      </c>
      <c r="BB70" s="4">
        <v>10.42</v>
      </c>
      <c r="BC70" s="4">
        <v>0.93</v>
      </c>
      <c r="BD70" s="4">
        <v>19.324999999999999</v>
      </c>
      <c r="BE70" s="4">
        <v>2093.9830000000002</v>
      </c>
      <c r="BF70" s="4">
        <v>204.50800000000001</v>
      </c>
      <c r="BG70" s="4">
        <v>0.34200000000000003</v>
      </c>
      <c r="BH70" s="4">
        <v>0.59499999999999997</v>
      </c>
      <c r="BI70" s="4">
        <v>0.93700000000000006</v>
      </c>
      <c r="BJ70" s="4">
        <v>0.26400000000000001</v>
      </c>
      <c r="BK70" s="4">
        <v>0.45900000000000002</v>
      </c>
      <c r="BL70" s="4">
        <v>0.72299999999999998</v>
      </c>
      <c r="BM70" s="4">
        <v>1.2743</v>
      </c>
      <c r="BQ70" s="4">
        <v>0</v>
      </c>
      <c r="BR70" s="4">
        <v>0.62109400000000003</v>
      </c>
      <c r="BS70" s="4">
        <v>-5</v>
      </c>
      <c r="BT70" s="4">
        <v>7.0000000000000001E-3</v>
      </c>
      <c r="BU70" s="4">
        <v>15.177985</v>
      </c>
      <c r="BV70" s="4">
        <v>0.1414</v>
      </c>
      <c r="BW70" s="4">
        <f t="shared" si="10"/>
        <v>4.0100236369999998</v>
      </c>
      <c r="BY70" s="4">
        <f t="shared" si="11"/>
        <v>24529.68917109201</v>
      </c>
      <c r="BZ70" s="4">
        <f t="shared" si="12"/>
        <v>2395.6821392540842</v>
      </c>
      <c r="CA70" s="4">
        <f t="shared" si="13"/>
        <v>3.0925933692720005</v>
      </c>
      <c r="CB70" s="4">
        <f t="shared" si="14"/>
        <v>14.9276201911489</v>
      </c>
    </row>
    <row r="71" spans="1:80" x14ac:dyDescent="0.25">
      <c r="A71" s="2">
        <v>42804</v>
      </c>
      <c r="B71" s="3">
        <v>0.62437744212962965</v>
      </c>
      <c r="C71" s="4">
        <v>13.936999999999999</v>
      </c>
      <c r="D71" s="4">
        <v>1.8666</v>
      </c>
      <c r="E71" s="4">
        <v>18665.746569999999</v>
      </c>
      <c r="F71" s="4">
        <v>20.100000000000001</v>
      </c>
      <c r="G71" s="4">
        <v>47</v>
      </c>
      <c r="H71" s="4">
        <v>168.7</v>
      </c>
      <c r="J71" s="4">
        <v>0</v>
      </c>
      <c r="K71" s="4">
        <v>0.84050000000000002</v>
      </c>
      <c r="L71" s="4">
        <v>11.7141</v>
      </c>
      <c r="M71" s="4">
        <v>1.5689</v>
      </c>
      <c r="N71" s="4">
        <v>16.880299999999998</v>
      </c>
      <c r="O71" s="4">
        <v>39.505200000000002</v>
      </c>
      <c r="P71" s="4">
        <v>56.4</v>
      </c>
      <c r="Q71" s="4">
        <v>13.028</v>
      </c>
      <c r="R71" s="4">
        <v>30.4895</v>
      </c>
      <c r="S71" s="4">
        <v>43.5</v>
      </c>
      <c r="T71" s="4">
        <v>168.74369999999999</v>
      </c>
      <c r="W71" s="4">
        <v>0</v>
      </c>
      <c r="X71" s="4">
        <v>0</v>
      </c>
      <c r="Y71" s="4">
        <v>12.3</v>
      </c>
      <c r="Z71" s="4">
        <v>854</v>
      </c>
      <c r="AA71" s="4">
        <v>863</v>
      </c>
      <c r="AB71" s="4">
        <v>838</v>
      </c>
      <c r="AC71" s="4">
        <v>76</v>
      </c>
      <c r="AD71" s="4">
        <v>12.09</v>
      </c>
      <c r="AE71" s="4">
        <v>0.28000000000000003</v>
      </c>
      <c r="AF71" s="4">
        <v>991</v>
      </c>
      <c r="AG71" s="4">
        <v>-7</v>
      </c>
      <c r="AH71" s="4">
        <v>13</v>
      </c>
      <c r="AI71" s="4">
        <v>28</v>
      </c>
      <c r="AJ71" s="4">
        <v>137</v>
      </c>
      <c r="AK71" s="4">
        <v>139.6</v>
      </c>
      <c r="AL71" s="4">
        <v>5.3</v>
      </c>
      <c r="AM71" s="4">
        <v>142</v>
      </c>
      <c r="AN71" s="4" t="s">
        <v>155</v>
      </c>
      <c r="AO71" s="4">
        <v>2</v>
      </c>
      <c r="AP71" s="5">
        <v>0.83267361111111116</v>
      </c>
      <c r="AQ71" s="4">
        <v>47.16254</v>
      </c>
      <c r="AR71" s="4">
        <v>-88.484195999999997</v>
      </c>
      <c r="AS71" s="4">
        <v>313.7</v>
      </c>
      <c r="AT71" s="4">
        <v>38.799999999999997</v>
      </c>
      <c r="AU71" s="4">
        <v>12</v>
      </c>
      <c r="AV71" s="4">
        <v>10</v>
      </c>
      <c r="AW71" s="4" t="s">
        <v>424</v>
      </c>
      <c r="AX71" s="4">
        <v>0.9708</v>
      </c>
      <c r="AY71" s="4">
        <v>1.7416</v>
      </c>
      <c r="AZ71" s="4">
        <v>2.0415999999999999</v>
      </c>
      <c r="BA71" s="4">
        <v>11.154</v>
      </c>
      <c r="BB71" s="4">
        <v>10.59</v>
      </c>
      <c r="BC71" s="4">
        <v>0.95</v>
      </c>
      <c r="BD71" s="4">
        <v>18.972000000000001</v>
      </c>
      <c r="BE71" s="4">
        <v>2130.0990000000002</v>
      </c>
      <c r="BF71" s="4">
        <v>181.58</v>
      </c>
      <c r="BG71" s="4">
        <v>0.32100000000000001</v>
      </c>
      <c r="BH71" s="4">
        <v>0.752</v>
      </c>
      <c r="BI71" s="4">
        <v>1.0740000000000001</v>
      </c>
      <c r="BJ71" s="4">
        <v>0.248</v>
      </c>
      <c r="BK71" s="4">
        <v>0.58099999999999996</v>
      </c>
      <c r="BL71" s="4">
        <v>0.82899999999999996</v>
      </c>
      <c r="BM71" s="4">
        <v>1.2723</v>
      </c>
      <c r="BQ71" s="4">
        <v>0</v>
      </c>
      <c r="BR71" s="4">
        <v>0.62010299999999996</v>
      </c>
      <c r="BS71" s="4">
        <v>-5</v>
      </c>
      <c r="BT71" s="4">
        <v>7.0000000000000001E-3</v>
      </c>
      <c r="BU71" s="4">
        <v>15.153767</v>
      </c>
      <c r="BV71" s="4">
        <v>0.1414</v>
      </c>
      <c r="BW71" s="4">
        <f t="shared" si="10"/>
        <v>4.0036252414</v>
      </c>
      <c r="BY71" s="4">
        <f t="shared" si="11"/>
        <v>24912.950671437695</v>
      </c>
      <c r="BZ71" s="4">
        <f t="shared" si="12"/>
        <v>2123.7010969535481</v>
      </c>
      <c r="CA71" s="4">
        <f t="shared" si="13"/>
        <v>2.9005279879088004</v>
      </c>
      <c r="CB71" s="4">
        <f t="shared" si="14"/>
        <v>14.880410318614381</v>
      </c>
    </row>
    <row r="72" spans="1:80" x14ac:dyDescent="0.25">
      <c r="A72" s="2">
        <v>42804</v>
      </c>
      <c r="B72" s="3">
        <v>0.62438901620370368</v>
      </c>
      <c r="C72" s="4">
        <v>14.132999999999999</v>
      </c>
      <c r="D72" s="4">
        <v>1.3988</v>
      </c>
      <c r="E72" s="4">
        <v>13987.6</v>
      </c>
      <c r="F72" s="4">
        <v>20</v>
      </c>
      <c r="G72" s="4">
        <v>47</v>
      </c>
      <c r="H72" s="4">
        <v>151.1</v>
      </c>
      <c r="J72" s="4">
        <v>0</v>
      </c>
      <c r="K72" s="4">
        <v>0.84370000000000001</v>
      </c>
      <c r="L72" s="4">
        <v>11.9247</v>
      </c>
      <c r="M72" s="4">
        <v>1.1801999999999999</v>
      </c>
      <c r="N72" s="4">
        <v>16.860499999999998</v>
      </c>
      <c r="O72" s="4">
        <v>39.641399999999997</v>
      </c>
      <c r="P72" s="4">
        <v>56.5</v>
      </c>
      <c r="Q72" s="4">
        <v>13.012600000000001</v>
      </c>
      <c r="R72" s="4">
        <v>30.5947</v>
      </c>
      <c r="S72" s="4">
        <v>43.6</v>
      </c>
      <c r="T72" s="4">
        <v>151.06800000000001</v>
      </c>
      <c r="W72" s="4">
        <v>0</v>
      </c>
      <c r="X72" s="4">
        <v>0</v>
      </c>
      <c r="Y72" s="4">
        <v>12.2</v>
      </c>
      <c r="Z72" s="4">
        <v>855</v>
      </c>
      <c r="AA72" s="4">
        <v>863</v>
      </c>
      <c r="AB72" s="4">
        <v>839</v>
      </c>
      <c r="AC72" s="4">
        <v>76</v>
      </c>
      <c r="AD72" s="4">
        <v>12.09</v>
      </c>
      <c r="AE72" s="4">
        <v>0.28000000000000003</v>
      </c>
      <c r="AF72" s="4">
        <v>991</v>
      </c>
      <c r="AG72" s="4">
        <v>-7</v>
      </c>
      <c r="AH72" s="4">
        <v>13</v>
      </c>
      <c r="AI72" s="4">
        <v>28</v>
      </c>
      <c r="AJ72" s="4">
        <v>137</v>
      </c>
      <c r="AK72" s="4">
        <v>140.69999999999999</v>
      </c>
      <c r="AL72" s="4">
        <v>5.5</v>
      </c>
      <c r="AM72" s="4">
        <v>142</v>
      </c>
      <c r="AN72" s="4" t="s">
        <v>155</v>
      </c>
      <c r="AO72" s="4">
        <v>2</v>
      </c>
      <c r="AP72" s="5">
        <v>0.83268518518518519</v>
      </c>
      <c r="AQ72" s="4">
        <v>47.162702000000003</v>
      </c>
      <c r="AR72" s="4">
        <v>-88.484189000000001</v>
      </c>
      <c r="AS72" s="4">
        <v>314.60000000000002</v>
      </c>
      <c r="AT72" s="4">
        <v>39.6</v>
      </c>
      <c r="AU72" s="4">
        <v>12</v>
      </c>
      <c r="AV72" s="4">
        <v>10</v>
      </c>
      <c r="AW72" s="4" t="s">
        <v>424</v>
      </c>
      <c r="AX72" s="4">
        <v>1.1415999999999999</v>
      </c>
      <c r="AY72" s="4">
        <v>1.8708</v>
      </c>
      <c r="AZ72" s="4">
        <v>2.2416</v>
      </c>
      <c r="BA72" s="4">
        <v>11.154</v>
      </c>
      <c r="BB72" s="4">
        <v>10.81</v>
      </c>
      <c r="BC72" s="4">
        <v>0.97</v>
      </c>
      <c r="BD72" s="4">
        <v>18.52</v>
      </c>
      <c r="BE72" s="4">
        <v>2198.23</v>
      </c>
      <c r="BF72" s="4">
        <v>138.46899999999999</v>
      </c>
      <c r="BG72" s="4">
        <v>0.32500000000000001</v>
      </c>
      <c r="BH72" s="4">
        <v>0.76500000000000001</v>
      </c>
      <c r="BI72" s="4">
        <v>1.091</v>
      </c>
      <c r="BJ72" s="4">
        <v>0.251</v>
      </c>
      <c r="BK72" s="4">
        <v>0.59099999999999997</v>
      </c>
      <c r="BL72" s="4">
        <v>0.84199999999999997</v>
      </c>
      <c r="BM72" s="4">
        <v>1.1547000000000001</v>
      </c>
      <c r="BQ72" s="4">
        <v>0</v>
      </c>
      <c r="BR72" s="4">
        <v>0.55439400000000005</v>
      </c>
      <c r="BS72" s="4">
        <v>-5</v>
      </c>
      <c r="BT72" s="4">
        <v>7.0000000000000001E-3</v>
      </c>
      <c r="BU72" s="4">
        <v>13.548003</v>
      </c>
      <c r="BV72" s="4">
        <v>0.1414</v>
      </c>
      <c r="BW72" s="4">
        <f t="shared" si="10"/>
        <v>3.5793823925999999</v>
      </c>
      <c r="BY72" s="4">
        <f t="shared" si="11"/>
        <v>22985.459436653746</v>
      </c>
      <c r="BZ72" s="4">
        <f t="shared" si="12"/>
        <v>1447.8801502727226</v>
      </c>
      <c r="CA72" s="4">
        <f t="shared" si="13"/>
        <v>2.6245435275653999</v>
      </c>
      <c r="CB72" s="4">
        <f t="shared" si="14"/>
        <v>12.07394586167238</v>
      </c>
    </row>
    <row r="73" spans="1:80" x14ac:dyDescent="0.25">
      <c r="A73" s="2">
        <v>42804</v>
      </c>
      <c r="B73" s="3">
        <v>0.62440059027777772</v>
      </c>
      <c r="C73" s="4">
        <v>14.207000000000001</v>
      </c>
      <c r="D73" s="4">
        <v>0.92869999999999997</v>
      </c>
      <c r="E73" s="4">
        <v>9287.3211310000006</v>
      </c>
      <c r="F73" s="4">
        <v>18.899999999999999</v>
      </c>
      <c r="G73" s="4">
        <v>46.9</v>
      </c>
      <c r="H73" s="4">
        <v>160.4</v>
      </c>
      <c r="J73" s="4">
        <v>0</v>
      </c>
      <c r="K73" s="4">
        <v>0.84789999999999999</v>
      </c>
      <c r="L73" s="4">
        <v>12.046200000000001</v>
      </c>
      <c r="M73" s="4">
        <v>0.78749999999999998</v>
      </c>
      <c r="N73" s="4">
        <v>16.024799999999999</v>
      </c>
      <c r="O73" s="4">
        <v>39.752699999999997</v>
      </c>
      <c r="P73" s="4">
        <v>55.8</v>
      </c>
      <c r="Q73" s="4">
        <v>12.367699999999999</v>
      </c>
      <c r="R73" s="4">
        <v>30.680499999999999</v>
      </c>
      <c r="S73" s="4">
        <v>43</v>
      </c>
      <c r="T73" s="4">
        <v>160.4</v>
      </c>
      <c r="W73" s="4">
        <v>0</v>
      </c>
      <c r="X73" s="4">
        <v>0</v>
      </c>
      <c r="Y73" s="4">
        <v>12.3</v>
      </c>
      <c r="Z73" s="4">
        <v>853</v>
      </c>
      <c r="AA73" s="4">
        <v>861</v>
      </c>
      <c r="AB73" s="4">
        <v>839</v>
      </c>
      <c r="AC73" s="4">
        <v>76</v>
      </c>
      <c r="AD73" s="4">
        <v>12.09</v>
      </c>
      <c r="AE73" s="4">
        <v>0.28000000000000003</v>
      </c>
      <c r="AF73" s="4">
        <v>991</v>
      </c>
      <c r="AG73" s="4">
        <v>-7</v>
      </c>
      <c r="AH73" s="4">
        <v>13</v>
      </c>
      <c r="AI73" s="4">
        <v>28</v>
      </c>
      <c r="AJ73" s="4">
        <v>137</v>
      </c>
      <c r="AK73" s="4">
        <v>140.6</v>
      </c>
      <c r="AL73" s="4">
        <v>5.4</v>
      </c>
      <c r="AM73" s="4">
        <v>142</v>
      </c>
      <c r="AN73" s="4" t="s">
        <v>155</v>
      </c>
      <c r="AO73" s="4">
        <v>2</v>
      </c>
      <c r="AP73" s="5">
        <v>0.83269675925925923</v>
      </c>
      <c r="AQ73" s="4">
        <v>47.162863000000002</v>
      </c>
      <c r="AR73" s="4">
        <v>-88.484184999999997</v>
      </c>
      <c r="AS73" s="4">
        <v>315.3</v>
      </c>
      <c r="AT73" s="4">
        <v>39.799999999999997</v>
      </c>
      <c r="AU73" s="4">
        <v>12</v>
      </c>
      <c r="AV73" s="4">
        <v>10</v>
      </c>
      <c r="AW73" s="4" t="s">
        <v>424</v>
      </c>
      <c r="AX73" s="4">
        <v>1.2</v>
      </c>
      <c r="AY73" s="4">
        <v>1.9</v>
      </c>
      <c r="AZ73" s="4">
        <v>2.2999999999999998</v>
      </c>
      <c r="BA73" s="4">
        <v>11.154</v>
      </c>
      <c r="BB73" s="4">
        <v>11.13</v>
      </c>
      <c r="BC73" s="4">
        <v>1</v>
      </c>
      <c r="BD73" s="4">
        <v>17.937000000000001</v>
      </c>
      <c r="BE73" s="4">
        <v>2267.4929999999999</v>
      </c>
      <c r="BF73" s="4">
        <v>94.343999999999994</v>
      </c>
      <c r="BG73" s="4">
        <v>0.316</v>
      </c>
      <c r="BH73" s="4">
        <v>0.78400000000000003</v>
      </c>
      <c r="BI73" s="4">
        <v>1.099</v>
      </c>
      <c r="BJ73" s="4">
        <v>0.24399999999999999</v>
      </c>
      <c r="BK73" s="4">
        <v>0.60499999999999998</v>
      </c>
      <c r="BL73" s="4">
        <v>0.84899999999999998</v>
      </c>
      <c r="BM73" s="4">
        <v>1.2519</v>
      </c>
      <c r="BQ73" s="4">
        <v>0</v>
      </c>
      <c r="BR73" s="4">
        <v>0.51185000000000003</v>
      </c>
      <c r="BS73" s="4">
        <v>-5</v>
      </c>
      <c r="BT73" s="4">
        <v>7.2769999999999996E-3</v>
      </c>
      <c r="BU73" s="4">
        <v>12.508334</v>
      </c>
      <c r="BV73" s="4">
        <v>0.14699499999999999</v>
      </c>
      <c r="BW73" s="4">
        <f t="shared" si="10"/>
        <v>3.3047018427999997</v>
      </c>
      <c r="BY73" s="4">
        <f t="shared" si="11"/>
        <v>21890.223643345729</v>
      </c>
      <c r="BZ73" s="4">
        <f t="shared" si="12"/>
        <v>910.79057770313273</v>
      </c>
      <c r="CA73" s="4">
        <f t="shared" si="13"/>
        <v>2.3555594522128001</v>
      </c>
      <c r="CB73" s="4">
        <f t="shared" si="14"/>
        <v>12.085757697644281</v>
      </c>
    </row>
    <row r="74" spans="1:80" x14ac:dyDescent="0.25">
      <c r="A74" s="2">
        <v>42804</v>
      </c>
      <c r="B74" s="3">
        <v>0.62441216435185187</v>
      </c>
      <c r="C74" s="4">
        <v>14.27</v>
      </c>
      <c r="D74" s="4">
        <v>0.72970000000000002</v>
      </c>
      <c r="E74" s="4">
        <v>7297.0249999999996</v>
      </c>
      <c r="F74" s="4">
        <v>17.8</v>
      </c>
      <c r="G74" s="4">
        <v>45.5</v>
      </c>
      <c r="H74" s="4">
        <v>119.7</v>
      </c>
      <c r="J74" s="4">
        <v>0</v>
      </c>
      <c r="K74" s="4">
        <v>0.84940000000000004</v>
      </c>
      <c r="L74" s="4">
        <v>12.1205</v>
      </c>
      <c r="M74" s="4">
        <v>0.61980000000000002</v>
      </c>
      <c r="N74" s="4">
        <v>15.104699999999999</v>
      </c>
      <c r="O74" s="4">
        <v>38.671900000000001</v>
      </c>
      <c r="P74" s="4">
        <v>53.8</v>
      </c>
      <c r="Q74" s="4">
        <v>11.6595</v>
      </c>
      <c r="R74" s="4">
        <v>29.851199999999999</v>
      </c>
      <c r="S74" s="4">
        <v>41.5</v>
      </c>
      <c r="T74" s="4">
        <v>119.6561</v>
      </c>
      <c r="W74" s="4">
        <v>0</v>
      </c>
      <c r="X74" s="4">
        <v>0</v>
      </c>
      <c r="Y74" s="4">
        <v>12.3</v>
      </c>
      <c r="Z74" s="4">
        <v>850</v>
      </c>
      <c r="AA74" s="4">
        <v>861</v>
      </c>
      <c r="AB74" s="4">
        <v>838</v>
      </c>
      <c r="AC74" s="4">
        <v>76.3</v>
      </c>
      <c r="AD74" s="4">
        <v>12.13</v>
      </c>
      <c r="AE74" s="4">
        <v>0.28000000000000003</v>
      </c>
      <c r="AF74" s="4">
        <v>991</v>
      </c>
      <c r="AG74" s="4">
        <v>-7</v>
      </c>
      <c r="AH74" s="4">
        <v>13</v>
      </c>
      <c r="AI74" s="4">
        <v>28</v>
      </c>
      <c r="AJ74" s="4">
        <v>137</v>
      </c>
      <c r="AK74" s="4">
        <v>141.69999999999999</v>
      </c>
      <c r="AL74" s="4">
        <v>5.3</v>
      </c>
      <c r="AM74" s="4">
        <v>142</v>
      </c>
      <c r="AN74" s="4" t="s">
        <v>155</v>
      </c>
      <c r="AO74" s="4">
        <v>2</v>
      </c>
      <c r="AP74" s="5">
        <v>0.83270833333333327</v>
      </c>
      <c r="AQ74" s="4">
        <v>47.163032000000001</v>
      </c>
      <c r="AR74" s="4">
        <v>-88.484251999999998</v>
      </c>
      <c r="AS74" s="4">
        <v>315.60000000000002</v>
      </c>
      <c r="AT74" s="4">
        <v>40.700000000000003</v>
      </c>
      <c r="AU74" s="4">
        <v>12</v>
      </c>
      <c r="AV74" s="4">
        <v>10</v>
      </c>
      <c r="AW74" s="4" t="s">
        <v>424</v>
      </c>
      <c r="AX74" s="4">
        <v>1.6956</v>
      </c>
      <c r="AY74" s="4">
        <v>2.0415999999999999</v>
      </c>
      <c r="AZ74" s="4">
        <v>2.7955999999999999</v>
      </c>
      <c r="BA74" s="4">
        <v>11.154</v>
      </c>
      <c r="BB74" s="4">
        <v>11.25</v>
      </c>
      <c r="BC74" s="4">
        <v>1.01</v>
      </c>
      <c r="BD74" s="4">
        <v>17.731999999999999</v>
      </c>
      <c r="BE74" s="4">
        <v>2298.9749999999999</v>
      </c>
      <c r="BF74" s="4">
        <v>74.825000000000003</v>
      </c>
      <c r="BG74" s="4">
        <v>0.3</v>
      </c>
      <c r="BH74" s="4">
        <v>0.76800000000000002</v>
      </c>
      <c r="BI74" s="4">
        <v>1.0680000000000001</v>
      </c>
      <c r="BJ74" s="4">
        <v>0.23200000000000001</v>
      </c>
      <c r="BK74" s="4">
        <v>0.59299999999999997</v>
      </c>
      <c r="BL74" s="4">
        <v>0.82499999999999996</v>
      </c>
      <c r="BM74" s="4">
        <v>0.94110000000000005</v>
      </c>
      <c r="BQ74" s="4">
        <v>0</v>
      </c>
      <c r="BR74" s="4">
        <v>0.543014</v>
      </c>
      <c r="BS74" s="4">
        <v>-5</v>
      </c>
      <c r="BT74" s="4">
        <v>8.0000000000000002E-3</v>
      </c>
      <c r="BU74" s="4">
        <v>13.269905</v>
      </c>
      <c r="BV74" s="4">
        <v>0.16159999999999999</v>
      </c>
      <c r="BW74" s="4">
        <f t="shared" si="10"/>
        <v>3.5059089009999997</v>
      </c>
      <c r="BY74" s="4">
        <f t="shared" si="11"/>
        <v>23545.441406204027</v>
      </c>
      <c r="BZ74" s="4">
        <f t="shared" si="12"/>
        <v>766.33615120617503</v>
      </c>
      <c r="CA74" s="4">
        <f t="shared" si="13"/>
        <v>2.3760773415280001</v>
      </c>
      <c r="CB74" s="4">
        <f t="shared" si="14"/>
        <v>9.6384758022069015</v>
      </c>
    </row>
    <row r="75" spans="1:80" x14ac:dyDescent="0.25">
      <c r="A75" s="2">
        <v>42804</v>
      </c>
      <c r="B75" s="3">
        <v>0.62442373842592591</v>
      </c>
      <c r="C75" s="4">
        <v>14.317</v>
      </c>
      <c r="D75" s="4">
        <v>0.71550000000000002</v>
      </c>
      <c r="E75" s="4">
        <v>7155.3583330000001</v>
      </c>
      <c r="F75" s="4">
        <v>17.5</v>
      </c>
      <c r="G75" s="4">
        <v>38.799999999999997</v>
      </c>
      <c r="H75" s="4">
        <v>130.80000000000001</v>
      </c>
      <c r="J75" s="4">
        <v>0</v>
      </c>
      <c r="K75" s="4">
        <v>0.84909999999999997</v>
      </c>
      <c r="L75" s="4">
        <v>12.1563</v>
      </c>
      <c r="M75" s="4">
        <v>0.60760000000000003</v>
      </c>
      <c r="N75" s="4">
        <v>14.9015</v>
      </c>
      <c r="O75" s="4">
        <v>32.912599999999998</v>
      </c>
      <c r="P75" s="4">
        <v>47.8</v>
      </c>
      <c r="Q75" s="4">
        <v>11.507400000000001</v>
      </c>
      <c r="R75" s="4">
        <v>25.4162</v>
      </c>
      <c r="S75" s="4">
        <v>36.9</v>
      </c>
      <c r="T75" s="4">
        <v>130.804</v>
      </c>
      <c r="W75" s="4">
        <v>0</v>
      </c>
      <c r="X75" s="4">
        <v>0</v>
      </c>
      <c r="Y75" s="4">
        <v>12.2</v>
      </c>
      <c r="Z75" s="4">
        <v>852</v>
      </c>
      <c r="AA75" s="4">
        <v>862</v>
      </c>
      <c r="AB75" s="4">
        <v>839</v>
      </c>
      <c r="AC75" s="4">
        <v>77</v>
      </c>
      <c r="AD75" s="4">
        <v>12.24</v>
      </c>
      <c r="AE75" s="4">
        <v>0.28000000000000003</v>
      </c>
      <c r="AF75" s="4">
        <v>991</v>
      </c>
      <c r="AG75" s="4">
        <v>-7</v>
      </c>
      <c r="AH75" s="4">
        <v>13</v>
      </c>
      <c r="AI75" s="4">
        <v>28</v>
      </c>
      <c r="AJ75" s="4">
        <v>137</v>
      </c>
      <c r="AK75" s="4">
        <v>140.69999999999999</v>
      </c>
      <c r="AL75" s="4">
        <v>5.4</v>
      </c>
      <c r="AM75" s="4">
        <v>142</v>
      </c>
      <c r="AN75" s="4" t="s">
        <v>155</v>
      </c>
      <c r="AO75" s="4">
        <v>2</v>
      </c>
      <c r="AP75" s="5">
        <v>0.83271990740740742</v>
      </c>
      <c r="AQ75" s="4">
        <v>47.163198999999999</v>
      </c>
      <c r="AR75" s="4">
        <v>-88.484300000000005</v>
      </c>
      <c r="AS75" s="4">
        <v>316</v>
      </c>
      <c r="AT75" s="4">
        <v>41.1</v>
      </c>
      <c r="AU75" s="4">
        <v>12</v>
      </c>
      <c r="AV75" s="4">
        <v>11</v>
      </c>
      <c r="AW75" s="4" t="s">
        <v>415</v>
      </c>
      <c r="AX75" s="4">
        <v>1.9</v>
      </c>
      <c r="AY75" s="4">
        <v>2.1</v>
      </c>
      <c r="AZ75" s="4">
        <v>3</v>
      </c>
      <c r="BA75" s="4">
        <v>11.154</v>
      </c>
      <c r="BB75" s="4">
        <v>11.22</v>
      </c>
      <c r="BC75" s="4">
        <v>1.01</v>
      </c>
      <c r="BD75" s="4">
        <v>17.771000000000001</v>
      </c>
      <c r="BE75" s="4">
        <v>2301.299</v>
      </c>
      <c r="BF75" s="4">
        <v>73.204999999999998</v>
      </c>
      <c r="BG75" s="4">
        <v>0.29499999999999998</v>
      </c>
      <c r="BH75" s="4">
        <v>0.65200000000000002</v>
      </c>
      <c r="BI75" s="4">
        <v>0.94799999999999995</v>
      </c>
      <c r="BJ75" s="4">
        <v>0.22800000000000001</v>
      </c>
      <c r="BK75" s="4">
        <v>0.504</v>
      </c>
      <c r="BL75" s="4">
        <v>0.73199999999999998</v>
      </c>
      <c r="BM75" s="4">
        <v>1.0267999999999999</v>
      </c>
      <c r="BQ75" s="4">
        <v>0</v>
      </c>
      <c r="BR75" s="4">
        <v>0.54828200000000005</v>
      </c>
      <c r="BS75" s="4">
        <v>-5</v>
      </c>
      <c r="BT75" s="4">
        <v>7.7229999999999998E-3</v>
      </c>
      <c r="BU75" s="4">
        <v>13.398641</v>
      </c>
      <c r="BV75" s="4">
        <v>0.156005</v>
      </c>
      <c r="BW75" s="4">
        <f t="shared" ref="BW75:BW138" si="15">BU75*0.2642</f>
        <v>3.5399209521999997</v>
      </c>
      <c r="BY75" s="4">
        <f t="shared" ref="BY75:BY138" si="16">BE75*$BU75*0.7718</f>
        <v>23797.896636129815</v>
      </c>
      <c r="BZ75" s="4">
        <f t="shared" ref="BZ75:BZ138" si="17">BF75*$BU75*0.7718</f>
        <v>757.01811161777903</v>
      </c>
      <c r="CA75" s="4">
        <f t="shared" ref="CA75:CA138" si="18">BJ75*$BU75*0.7718</f>
        <v>2.3577642162264003</v>
      </c>
      <c r="CB75" s="4">
        <f t="shared" ref="CB75:CB138" si="19">BM75*$BU75*0.7718</f>
        <v>10.61821182991784</v>
      </c>
    </row>
    <row r="76" spans="1:80" x14ac:dyDescent="0.25">
      <c r="A76" s="2">
        <v>42804</v>
      </c>
      <c r="B76" s="3">
        <v>0.62443531250000006</v>
      </c>
      <c r="C76" s="4">
        <v>14.34</v>
      </c>
      <c r="D76" s="4">
        <v>0.75690000000000002</v>
      </c>
      <c r="E76" s="4">
        <v>7568.8103449999999</v>
      </c>
      <c r="F76" s="4">
        <v>17.3</v>
      </c>
      <c r="G76" s="4">
        <v>33.799999999999997</v>
      </c>
      <c r="H76" s="4">
        <v>129.1</v>
      </c>
      <c r="J76" s="4">
        <v>0</v>
      </c>
      <c r="K76" s="4">
        <v>0.84850000000000003</v>
      </c>
      <c r="L76" s="4">
        <v>12.167299999999999</v>
      </c>
      <c r="M76" s="4">
        <v>0.64219999999999999</v>
      </c>
      <c r="N76" s="4">
        <v>14.6647</v>
      </c>
      <c r="O76" s="4">
        <v>28.640699999999999</v>
      </c>
      <c r="P76" s="4">
        <v>43.3</v>
      </c>
      <c r="Q76" s="4">
        <v>11.3246</v>
      </c>
      <c r="R76" s="4">
        <v>22.1173</v>
      </c>
      <c r="S76" s="4">
        <v>33.4</v>
      </c>
      <c r="T76" s="4">
        <v>129.0712</v>
      </c>
      <c r="W76" s="4">
        <v>0</v>
      </c>
      <c r="X76" s="4">
        <v>0</v>
      </c>
      <c r="Y76" s="4">
        <v>12.3</v>
      </c>
      <c r="Z76" s="4">
        <v>852</v>
      </c>
      <c r="AA76" s="4">
        <v>861</v>
      </c>
      <c r="AB76" s="4">
        <v>838</v>
      </c>
      <c r="AC76" s="4">
        <v>77</v>
      </c>
      <c r="AD76" s="4">
        <v>12.24</v>
      </c>
      <c r="AE76" s="4">
        <v>0.28000000000000003</v>
      </c>
      <c r="AF76" s="4">
        <v>991</v>
      </c>
      <c r="AG76" s="4">
        <v>-7</v>
      </c>
      <c r="AH76" s="4">
        <v>13.276999999999999</v>
      </c>
      <c r="AI76" s="4">
        <v>28</v>
      </c>
      <c r="AJ76" s="4">
        <v>137</v>
      </c>
      <c r="AK76" s="4">
        <v>140.6</v>
      </c>
      <c r="AL76" s="4">
        <v>5.4</v>
      </c>
      <c r="AM76" s="4">
        <v>142</v>
      </c>
      <c r="AN76" s="4" t="s">
        <v>155</v>
      </c>
      <c r="AO76" s="4">
        <v>2</v>
      </c>
      <c r="AP76" s="5">
        <v>0.83273148148148157</v>
      </c>
      <c r="AQ76" s="4">
        <v>47.163355000000003</v>
      </c>
      <c r="AR76" s="4">
        <v>-88.484371999999993</v>
      </c>
      <c r="AS76" s="4">
        <v>316.5</v>
      </c>
      <c r="AT76" s="4">
        <v>40.799999999999997</v>
      </c>
      <c r="AU76" s="4">
        <v>12</v>
      </c>
      <c r="AV76" s="4">
        <v>10</v>
      </c>
      <c r="AW76" s="4" t="s">
        <v>419</v>
      </c>
      <c r="AX76" s="4">
        <v>1.1919999999999999</v>
      </c>
      <c r="AY76" s="4">
        <v>1.4628000000000001</v>
      </c>
      <c r="AZ76" s="4">
        <v>2.0087999999999999</v>
      </c>
      <c r="BA76" s="4">
        <v>11.154</v>
      </c>
      <c r="BB76" s="4">
        <v>11.18</v>
      </c>
      <c r="BC76" s="4">
        <v>1</v>
      </c>
      <c r="BD76" s="4">
        <v>17.856999999999999</v>
      </c>
      <c r="BE76" s="4">
        <v>2295.1869999999999</v>
      </c>
      <c r="BF76" s="4">
        <v>77.102999999999994</v>
      </c>
      <c r="BG76" s="4">
        <v>0.28999999999999998</v>
      </c>
      <c r="BH76" s="4">
        <v>0.56599999999999995</v>
      </c>
      <c r="BI76" s="4">
        <v>0.85499999999999998</v>
      </c>
      <c r="BJ76" s="4">
        <v>0.224</v>
      </c>
      <c r="BK76" s="4">
        <v>0.437</v>
      </c>
      <c r="BL76" s="4">
        <v>0.66100000000000003</v>
      </c>
      <c r="BM76" s="4">
        <v>1.0096000000000001</v>
      </c>
      <c r="BQ76" s="4">
        <v>0</v>
      </c>
      <c r="BR76" s="4">
        <v>0.57688700000000004</v>
      </c>
      <c r="BS76" s="4">
        <v>-5</v>
      </c>
      <c r="BT76" s="4">
        <v>7.0000000000000001E-3</v>
      </c>
      <c r="BU76" s="4">
        <v>14.097676</v>
      </c>
      <c r="BV76" s="4">
        <v>0.1414</v>
      </c>
      <c r="BW76" s="4">
        <f t="shared" si="15"/>
        <v>3.7246059992</v>
      </c>
      <c r="BY76" s="4">
        <f t="shared" si="16"/>
        <v>24972.980312600983</v>
      </c>
      <c r="BZ76" s="4">
        <f t="shared" si="17"/>
        <v>838.92584832629029</v>
      </c>
      <c r="CA76" s="4">
        <f t="shared" si="18"/>
        <v>2.4372513394432</v>
      </c>
      <c r="CB76" s="4">
        <f t="shared" si="19"/>
        <v>10.98503996563328</v>
      </c>
    </row>
    <row r="77" spans="1:80" x14ac:dyDescent="0.25">
      <c r="A77" s="2">
        <v>42804</v>
      </c>
      <c r="B77" s="3">
        <v>0.6244468865740741</v>
      </c>
      <c r="C77" s="4">
        <v>14.343999999999999</v>
      </c>
      <c r="D77" s="4">
        <v>0.81240000000000001</v>
      </c>
      <c r="E77" s="4">
        <v>8123.9434279999996</v>
      </c>
      <c r="F77" s="4">
        <v>15.8</v>
      </c>
      <c r="G77" s="4">
        <v>29.5</v>
      </c>
      <c r="H77" s="4">
        <v>100.9</v>
      </c>
      <c r="J77" s="4">
        <v>0</v>
      </c>
      <c r="K77" s="4">
        <v>0.8478</v>
      </c>
      <c r="L77" s="4">
        <v>12.1608</v>
      </c>
      <c r="M77" s="4">
        <v>0.68879999999999997</v>
      </c>
      <c r="N77" s="4">
        <v>13.3969</v>
      </c>
      <c r="O77" s="4">
        <v>24.996400000000001</v>
      </c>
      <c r="P77" s="4">
        <v>38.4</v>
      </c>
      <c r="Q77" s="4">
        <v>10.345499999999999</v>
      </c>
      <c r="R77" s="4">
        <v>19.303000000000001</v>
      </c>
      <c r="S77" s="4">
        <v>29.6</v>
      </c>
      <c r="T77" s="4">
        <v>100.88460000000001</v>
      </c>
      <c r="W77" s="4">
        <v>0</v>
      </c>
      <c r="X77" s="4">
        <v>0</v>
      </c>
      <c r="Y77" s="4">
        <v>12.2</v>
      </c>
      <c r="Z77" s="4">
        <v>850</v>
      </c>
      <c r="AA77" s="4">
        <v>861</v>
      </c>
      <c r="AB77" s="4">
        <v>838</v>
      </c>
      <c r="AC77" s="4">
        <v>77</v>
      </c>
      <c r="AD77" s="4">
        <v>12.24</v>
      </c>
      <c r="AE77" s="4">
        <v>0.28000000000000003</v>
      </c>
      <c r="AF77" s="4">
        <v>991</v>
      </c>
      <c r="AG77" s="4">
        <v>-7</v>
      </c>
      <c r="AH77" s="4">
        <v>13.723000000000001</v>
      </c>
      <c r="AI77" s="4">
        <v>28</v>
      </c>
      <c r="AJ77" s="4">
        <v>137.30000000000001</v>
      </c>
      <c r="AK77" s="4">
        <v>142.30000000000001</v>
      </c>
      <c r="AL77" s="4">
        <v>5.0999999999999996</v>
      </c>
      <c r="AM77" s="4">
        <v>142</v>
      </c>
      <c r="AN77" s="4" t="s">
        <v>155</v>
      </c>
      <c r="AO77" s="4">
        <v>2</v>
      </c>
      <c r="AP77" s="5">
        <v>0.8327430555555555</v>
      </c>
      <c r="AQ77" s="4">
        <v>47.163502999999999</v>
      </c>
      <c r="AR77" s="4">
        <v>-88.484487999999999</v>
      </c>
      <c r="AS77" s="4">
        <v>317.10000000000002</v>
      </c>
      <c r="AT77" s="4">
        <v>41.1</v>
      </c>
      <c r="AU77" s="4">
        <v>12</v>
      </c>
      <c r="AV77" s="4">
        <v>10</v>
      </c>
      <c r="AW77" s="4" t="s">
        <v>419</v>
      </c>
      <c r="AX77" s="4">
        <v>1.0416000000000001</v>
      </c>
      <c r="AY77" s="4">
        <v>1.0584</v>
      </c>
      <c r="AZ77" s="4">
        <v>1.6</v>
      </c>
      <c r="BA77" s="4">
        <v>11.154</v>
      </c>
      <c r="BB77" s="4">
        <v>11.13</v>
      </c>
      <c r="BC77" s="4">
        <v>1</v>
      </c>
      <c r="BD77" s="4">
        <v>17.951000000000001</v>
      </c>
      <c r="BE77" s="4">
        <v>2287.297</v>
      </c>
      <c r="BF77" s="4">
        <v>82.451999999999998</v>
      </c>
      <c r="BG77" s="4">
        <v>0.26400000000000001</v>
      </c>
      <c r="BH77" s="4">
        <v>0.49199999999999999</v>
      </c>
      <c r="BI77" s="4">
        <v>0.75600000000000001</v>
      </c>
      <c r="BJ77" s="4">
        <v>0.20399999999999999</v>
      </c>
      <c r="BK77" s="4">
        <v>0.38</v>
      </c>
      <c r="BL77" s="4">
        <v>0.58399999999999996</v>
      </c>
      <c r="BM77" s="4">
        <v>0.78680000000000005</v>
      </c>
      <c r="BQ77" s="4">
        <v>0</v>
      </c>
      <c r="BR77" s="4">
        <v>0.51979799999999998</v>
      </c>
      <c r="BS77" s="4">
        <v>-5</v>
      </c>
      <c r="BT77" s="4">
        <v>7.0000000000000001E-3</v>
      </c>
      <c r="BU77" s="4">
        <v>12.702564000000001</v>
      </c>
      <c r="BV77" s="4">
        <v>0.1414</v>
      </c>
      <c r="BW77" s="4">
        <f t="shared" si="15"/>
        <v>3.3560174088000001</v>
      </c>
      <c r="BY77" s="4">
        <f t="shared" si="16"/>
        <v>22424.291293474278</v>
      </c>
      <c r="BZ77" s="4">
        <f t="shared" si="17"/>
        <v>808.34612458703054</v>
      </c>
      <c r="CA77" s="4">
        <f t="shared" si="18"/>
        <v>1.9999831346207999</v>
      </c>
      <c r="CB77" s="4">
        <f t="shared" si="19"/>
        <v>7.713660442743361</v>
      </c>
    </row>
    <row r="78" spans="1:80" x14ac:dyDescent="0.25">
      <c r="A78" s="2">
        <v>42804</v>
      </c>
      <c r="B78" s="3">
        <v>0.62445846064814814</v>
      </c>
      <c r="C78" s="4">
        <v>14.36</v>
      </c>
      <c r="D78" s="4">
        <v>0.85489999999999999</v>
      </c>
      <c r="E78" s="4">
        <v>8548.642973</v>
      </c>
      <c r="F78" s="4">
        <v>13.1</v>
      </c>
      <c r="G78" s="4">
        <v>29.4</v>
      </c>
      <c r="H78" s="4">
        <v>125.6</v>
      </c>
      <c r="J78" s="4">
        <v>0</v>
      </c>
      <c r="K78" s="4">
        <v>0.84719999999999995</v>
      </c>
      <c r="L78" s="4">
        <v>12.1656</v>
      </c>
      <c r="M78" s="4">
        <v>0.72419999999999995</v>
      </c>
      <c r="N78" s="4">
        <v>11.098100000000001</v>
      </c>
      <c r="O78" s="4">
        <v>24.893599999999999</v>
      </c>
      <c r="P78" s="4">
        <v>36</v>
      </c>
      <c r="Q78" s="4">
        <v>8.5702999999999996</v>
      </c>
      <c r="R78" s="4">
        <v>19.223600000000001</v>
      </c>
      <c r="S78" s="4">
        <v>27.8</v>
      </c>
      <c r="T78" s="4">
        <v>125.57689999999999</v>
      </c>
      <c r="W78" s="4">
        <v>0</v>
      </c>
      <c r="X78" s="4">
        <v>0</v>
      </c>
      <c r="Y78" s="4">
        <v>12.3</v>
      </c>
      <c r="Z78" s="4">
        <v>849</v>
      </c>
      <c r="AA78" s="4">
        <v>861</v>
      </c>
      <c r="AB78" s="4">
        <v>838</v>
      </c>
      <c r="AC78" s="4">
        <v>77</v>
      </c>
      <c r="AD78" s="4">
        <v>12.24</v>
      </c>
      <c r="AE78" s="4">
        <v>0.28000000000000003</v>
      </c>
      <c r="AF78" s="4">
        <v>991</v>
      </c>
      <c r="AG78" s="4">
        <v>-7</v>
      </c>
      <c r="AH78" s="4">
        <v>13</v>
      </c>
      <c r="AI78" s="4">
        <v>28</v>
      </c>
      <c r="AJ78" s="4">
        <v>138</v>
      </c>
      <c r="AK78" s="4">
        <v>141.9</v>
      </c>
      <c r="AL78" s="4">
        <v>5</v>
      </c>
      <c r="AM78" s="4">
        <v>142</v>
      </c>
      <c r="AN78" s="4" t="s">
        <v>155</v>
      </c>
      <c r="AO78" s="4">
        <v>2</v>
      </c>
      <c r="AP78" s="5">
        <v>0.83275462962962965</v>
      </c>
      <c r="AQ78" s="4">
        <v>47.163649999999997</v>
      </c>
      <c r="AR78" s="4">
        <v>-88.484600999999998</v>
      </c>
      <c r="AS78" s="4">
        <v>317.3</v>
      </c>
      <c r="AT78" s="4">
        <v>41.2</v>
      </c>
      <c r="AU78" s="4">
        <v>12</v>
      </c>
      <c r="AV78" s="4">
        <v>10</v>
      </c>
      <c r="AW78" s="4" t="s">
        <v>419</v>
      </c>
      <c r="AX78" s="4">
        <v>1.1000000000000001</v>
      </c>
      <c r="AY78" s="4">
        <v>1</v>
      </c>
      <c r="AZ78" s="4">
        <v>1.6</v>
      </c>
      <c r="BA78" s="4">
        <v>11.154</v>
      </c>
      <c r="BB78" s="4">
        <v>11.08</v>
      </c>
      <c r="BC78" s="4">
        <v>0.99</v>
      </c>
      <c r="BD78" s="4">
        <v>18.038</v>
      </c>
      <c r="BE78" s="4">
        <v>2280.5940000000001</v>
      </c>
      <c r="BF78" s="4">
        <v>86.411000000000001</v>
      </c>
      <c r="BG78" s="4">
        <v>0.218</v>
      </c>
      <c r="BH78" s="4">
        <v>0.48899999999999999</v>
      </c>
      <c r="BI78" s="4">
        <v>0.70699999999999996</v>
      </c>
      <c r="BJ78" s="4">
        <v>0.16800000000000001</v>
      </c>
      <c r="BK78" s="4">
        <v>0.377</v>
      </c>
      <c r="BL78" s="4">
        <v>0.54600000000000004</v>
      </c>
      <c r="BM78" s="4">
        <v>0.97609999999999997</v>
      </c>
      <c r="BQ78" s="4">
        <v>0</v>
      </c>
      <c r="BR78" s="4">
        <v>0.51263400000000003</v>
      </c>
      <c r="BS78" s="4">
        <v>-5</v>
      </c>
      <c r="BT78" s="4">
        <v>6.7229999999999998E-3</v>
      </c>
      <c r="BU78" s="4">
        <v>12.527493</v>
      </c>
      <c r="BV78" s="4">
        <v>0.13580500000000001</v>
      </c>
      <c r="BW78" s="4">
        <f t="shared" si="15"/>
        <v>3.3097636505999999</v>
      </c>
      <c r="BY78" s="4">
        <f t="shared" si="16"/>
        <v>22050.422761215857</v>
      </c>
      <c r="BZ78" s="4">
        <f t="shared" si="17"/>
        <v>835.48368592543147</v>
      </c>
      <c r="CA78" s="4">
        <f t="shared" si="18"/>
        <v>1.6243448083632002</v>
      </c>
      <c r="CB78" s="4">
        <f t="shared" si="19"/>
        <v>9.4376367109721411</v>
      </c>
    </row>
    <row r="79" spans="1:80" x14ac:dyDescent="0.25">
      <c r="A79" s="2">
        <v>42804</v>
      </c>
      <c r="B79" s="3">
        <v>0.62447003472222218</v>
      </c>
      <c r="C79" s="4">
        <v>14.36</v>
      </c>
      <c r="D79" s="4">
        <v>0.88400000000000001</v>
      </c>
      <c r="E79" s="4">
        <v>8840.1649309999993</v>
      </c>
      <c r="F79" s="4">
        <v>13.2</v>
      </c>
      <c r="G79" s="4">
        <v>28.3</v>
      </c>
      <c r="H79" s="4">
        <v>113.7</v>
      </c>
      <c r="J79" s="4">
        <v>0</v>
      </c>
      <c r="K79" s="4">
        <v>0.84689999999999999</v>
      </c>
      <c r="L79" s="4">
        <v>12.162000000000001</v>
      </c>
      <c r="M79" s="4">
        <v>0.74870000000000003</v>
      </c>
      <c r="N79" s="4">
        <v>11.179500000000001</v>
      </c>
      <c r="O79" s="4">
        <v>23.973500000000001</v>
      </c>
      <c r="P79" s="4">
        <v>35.200000000000003</v>
      </c>
      <c r="Q79" s="4">
        <v>8.6346000000000007</v>
      </c>
      <c r="R79" s="4">
        <v>18.516100000000002</v>
      </c>
      <c r="S79" s="4">
        <v>27.2</v>
      </c>
      <c r="T79" s="4">
        <v>113.7214</v>
      </c>
      <c r="W79" s="4">
        <v>0</v>
      </c>
      <c r="X79" s="4">
        <v>0</v>
      </c>
      <c r="Y79" s="4">
        <v>12.3</v>
      </c>
      <c r="Z79" s="4">
        <v>850</v>
      </c>
      <c r="AA79" s="4">
        <v>861</v>
      </c>
      <c r="AB79" s="4">
        <v>838</v>
      </c>
      <c r="AC79" s="4">
        <v>77.3</v>
      </c>
      <c r="AD79" s="4">
        <v>12.29</v>
      </c>
      <c r="AE79" s="4">
        <v>0.28000000000000003</v>
      </c>
      <c r="AF79" s="4">
        <v>991</v>
      </c>
      <c r="AG79" s="4">
        <v>-7</v>
      </c>
      <c r="AH79" s="4">
        <v>13</v>
      </c>
      <c r="AI79" s="4">
        <v>28</v>
      </c>
      <c r="AJ79" s="4">
        <v>138</v>
      </c>
      <c r="AK79" s="4">
        <v>139.30000000000001</v>
      </c>
      <c r="AL79" s="4">
        <v>5.2</v>
      </c>
      <c r="AM79" s="4">
        <v>142</v>
      </c>
      <c r="AN79" s="4" t="s">
        <v>155</v>
      </c>
      <c r="AO79" s="4">
        <v>2</v>
      </c>
      <c r="AP79" s="5">
        <v>0.83276620370370369</v>
      </c>
      <c r="AQ79" s="4">
        <v>47.163786000000002</v>
      </c>
      <c r="AR79" s="4">
        <v>-88.484746000000001</v>
      </c>
      <c r="AS79" s="4">
        <v>317.5</v>
      </c>
      <c r="AT79" s="4">
        <v>41.4</v>
      </c>
      <c r="AU79" s="4">
        <v>12</v>
      </c>
      <c r="AV79" s="4">
        <v>10</v>
      </c>
      <c r="AW79" s="4" t="s">
        <v>419</v>
      </c>
      <c r="AX79" s="4">
        <v>1.2416</v>
      </c>
      <c r="AY79" s="4">
        <v>1.3540000000000001</v>
      </c>
      <c r="AZ79" s="4">
        <v>2.0247999999999999</v>
      </c>
      <c r="BA79" s="4">
        <v>11.154</v>
      </c>
      <c r="BB79" s="4">
        <v>11.06</v>
      </c>
      <c r="BC79" s="4">
        <v>0.99</v>
      </c>
      <c r="BD79" s="4">
        <v>18.073</v>
      </c>
      <c r="BE79" s="4">
        <v>2276.4340000000002</v>
      </c>
      <c r="BF79" s="4">
        <v>89.194999999999993</v>
      </c>
      <c r="BG79" s="4">
        <v>0.219</v>
      </c>
      <c r="BH79" s="4">
        <v>0.47</v>
      </c>
      <c r="BI79" s="4">
        <v>0.68899999999999995</v>
      </c>
      <c r="BJ79" s="4">
        <v>0.16900000000000001</v>
      </c>
      <c r="BK79" s="4">
        <v>0.36299999999999999</v>
      </c>
      <c r="BL79" s="4">
        <v>0.53200000000000003</v>
      </c>
      <c r="BM79" s="4">
        <v>0.88260000000000005</v>
      </c>
      <c r="BQ79" s="4">
        <v>0</v>
      </c>
      <c r="BR79" s="4">
        <v>0.56488300000000002</v>
      </c>
      <c r="BS79" s="4">
        <v>-5</v>
      </c>
      <c r="BT79" s="4">
        <v>6.0000000000000001E-3</v>
      </c>
      <c r="BU79" s="4">
        <v>13.804328999999999</v>
      </c>
      <c r="BV79" s="4">
        <v>0.1212</v>
      </c>
      <c r="BW79" s="4">
        <f t="shared" si="15"/>
        <v>3.6471037217999998</v>
      </c>
      <c r="BY79" s="4">
        <f t="shared" si="16"/>
        <v>24253.540148734235</v>
      </c>
      <c r="BZ79" s="4">
        <f t="shared" si="17"/>
        <v>950.29968519462886</v>
      </c>
      <c r="CA79" s="4">
        <f t="shared" si="18"/>
        <v>1.8005566096518</v>
      </c>
      <c r="CB79" s="4">
        <f t="shared" si="19"/>
        <v>9.4033802584537209</v>
      </c>
    </row>
    <row r="80" spans="1:80" x14ac:dyDescent="0.25">
      <c r="A80" s="2">
        <v>42804</v>
      </c>
      <c r="B80" s="3">
        <v>0.62448160879629633</v>
      </c>
      <c r="C80" s="4">
        <v>14.303000000000001</v>
      </c>
      <c r="D80" s="4">
        <v>0.9224</v>
      </c>
      <c r="E80" s="4">
        <v>9223.8670939999993</v>
      </c>
      <c r="F80" s="4">
        <v>13.2</v>
      </c>
      <c r="G80" s="4">
        <v>23.5</v>
      </c>
      <c r="H80" s="4">
        <v>121.7</v>
      </c>
      <c r="J80" s="4">
        <v>0</v>
      </c>
      <c r="K80" s="4">
        <v>0.84709999999999996</v>
      </c>
      <c r="L80" s="4">
        <v>12.1157</v>
      </c>
      <c r="M80" s="4">
        <v>0.78129999999999999</v>
      </c>
      <c r="N80" s="4">
        <v>11.1812</v>
      </c>
      <c r="O80" s="4">
        <v>19.905899999999999</v>
      </c>
      <c r="P80" s="4">
        <v>31.1</v>
      </c>
      <c r="Q80" s="4">
        <v>8.6394000000000002</v>
      </c>
      <c r="R80" s="4">
        <v>15.380800000000001</v>
      </c>
      <c r="S80" s="4">
        <v>24</v>
      </c>
      <c r="T80" s="4">
        <v>121.7329</v>
      </c>
      <c r="W80" s="4">
        <v>0</v>
      </c>
      <c r="X80" s="4">
        <v>0</v>
      </c>
      <c r="Y80" s="4">
        <v>12.2</v>
      </c>
      <c r="Z80" s="4">
        <v>852</v>
      </c>
      <c r="AA80" s="4">
        <v>862</v>
      </c>
      <c r="AB80" s="4">
        <v>839</v>
      </c>
      <c r="AC80" s="4">
        <v>78</v>
      </c>
      <c r="AD80" s="4">
        <v>12.4</v>
      </c>
      <c r="AE80" s="4">
        <v>0.28000000000000003</v>
      </c>
      <c r="AF80" s="4">
        <v>991</v>
      </c>
      <c r="AG80" s="4">
        <v>-7</v>
      </c>
      <c r="AH80" s="4">
        <v>13</v>
      </c>
      <c r="AI80" s="4">
        <v>28</v>
      </c>
      <c r="AJ80" s="4">
        <v>137.69999999999999</v>
      </c>
      <c r="AK80" s="4">
        <v>140.30000000000001</v>
      </c>
      <c r="AL80" s="4">
        <v>5.3</v>
      </c>
      <c r="AM80" s="4">
        <v>142</v>
      </c>
      <c r="AN80" s="4" t="s">
        <v>155</v>
      </c>
      <c r="AO80" s="4">
        <v>2</v>
      </c>
      <c r="AP80" s="5">
        <v>0.83277777777777784</v>
      </c>
      <c r="AQ80" s="4">
        <v>47.163915000000003</v>
      </c>
      <c r="AR80" s="4">
        <v>-88.484908000000004</v>
      </c>
      <c r="AS80" s="4">
        <v>317.8</v>
      </c>
      <c r="AT80" s="4">
        <v>41.5</v>
      </c>
      <c r="AU80" s="4">
        <v>12</v>
      </c>
      <c r="AV80" s="4">
        <v>10</v>
      </c>
      <c r="AW80" s="4" t="s">
        <v>419</v>
      </c>
      <c r="AX80" s="4">
        <v>1.2292000000000001</v>
      </c>
      <c r="AY80" s="4">
        <v>1.5708</v>
      </c>
      <c r="AZ80" s="4">
        <v>2.2000000000000002</v>
      </c>
      <c r="BA80" s="4">
        <v>11.154</v>
      </c>
      <c r="BB80" s="4">
        <v>11.07</v>
      </c>
      <c r="BC80" s="4">
        <v>0.99</v>
      </c>
      <c r="BD80" s="4">
        <v>18.056000000000001</v>
      </c>
      <c r="BE80" s="4">
        <v>2270.038</v>
      </c>
      <c r="BF80" s="4">
        <v>93.171999999999997</v>
      </c>
      <c r="BG80" s="4">
        <v>0.219</v>
      </c>
      <c r="BH80" s="4">
        <v>0.39100000000000001</v>
      </c>
      <c r="BI80" s="4">
        <v>0.61</v>
      </c>
      <c r="BJ80" s="4">
        <v>0.17</v>
      </c>
      <c r="BK80" s="4">
        <v>0.30199999999999999</v>
      </c>
      <c r="BL80" s="4">
        <v>0.47099999999999997</v>
      </c>
      <c r="BM80" s="4">
        <v>0.94569999999999999</v>
      </c>
      <c r="BQ80" s="4">
        <v>0</v>
      </c>
      <c r="BR80" s="4">
        <v>0.60538000000000003</v>
      </c>
      <c r="BS80" s="4">
        <v>-5</v>
      </c>
      <c r="BT80" s="4">
        <v>6.2769999999999996E-3</v>
      </c>
      <c r="BU80" s="4">
        <v>14.793974</v>
      </c>
      <c r="BV80" s="4">
        <v>0.12679499999999999</v>
      </c>
      <c r="BW80" s="4">
        <f t="shared" si="15"/>
        <v>3.9085679307999999</v>
      </c>
      <c r="BY80" s="4">
        <f t="shared" si="16"/>
        <v>25919.269215951063</v>
      </c>
      <c r="BZ80" s="4">
        <f t="shared" si="17"/>
        <v>1063.8368835185106</v>
      </c>
      <c r="CA80" s="4">
        <f t="shared" si="18"/>
        <v>1.9410581526440003</v>
      </c>
      <c r="CB80" s="4">
        <f t="shared" si="19"/>
        <v>10.797992323267241</v>
      </c>
    </row>
    <row r="81" spans="1:80" x14ac:dyDescent="0.25">
      <c r="A81" s="2">
        <v>42804</v>
      </c>
      <c r="B81" s="3">
        <v>0.62449318287037037</v>
      </c>
      <c r="C81" s="4">
        <v>14.285</v>
      </c>
      <c r="D81" s="4">
        <v>0.92800000000000005</v>
      </c>
      <c r="E81" s="4">
        <v>9279.9119300000002</v>
      </c>
      <c r="F81" s="4">
        <v>13.2</v>
      </c>
      <c r="G81" s="4">
        <v>23.5</v>
      </c>
      <c r="H81" s="4">
        <v>139.80000000000001</v>
      </c>
      <c r="J81" s="4">
        <v>0</v>
      </c>
      <c r="K81" s="4">
        <v>0.84709999999999996</v>
      </c>
      <c r="L81" s="4">
        <v>12.1013</v>
      </c>
      <c r="M81" s="4">
        <v>0.78610000000000002</v>
      </c>
      <c r="N81" s="4">
        <v>11.1671</v>
      </c>
      <c r="O81" s="4">
        <v>19.9071</v>
      </c>
      <c r="P81" s="4">
        <v>31.1</v>
      </c>
      <c r="Q81" s="4">
        <v>8.6286000000000005</v>
      </c>
      <c r="R81" s="4">
        <v>15.3818</v>
      </c>
      <c r="S81" s="4">
        <v>24</v>
      </c>
      <c r="T81" s="4">
        <v>139.82570000000001</v>
      </c>
      <c r="W81" s="4">
        <v>0</v>
      </c>
      <c r="X81" s="4">
        <v>0</v>
      </c>
      <c r="Y81" s="4">
        <v>12.3</v>
      </c>
      <c r="Z81" s="4">
        <v>851</v>
      </c>
      <c r="AA81" s="4">
        <v>861</v>
      </c>
      <c r="AB81" s="4">
        <v>839</v>
      </c>
      <c r="AC81" s="4">
        <v>78</v>
      </c>
      <c r="AD81" s="4">
        <v>12.4</v>
      </c>
      <c r="AE81" s="4">
        <v>0.28000000000000003</v>
      </c>
      <c r="AF81" s="4">
        <v>991</v>
      </c>
      <c r="AG81" s="4">
        <v>-7</v>
      </c>
      <c r="AH81" s="4">
        <v>13</v>
      </c>
      <c r="AI81" s="4">
        <v>28</v>
      </c>
      <c r="AJ81" s="4">
        <v>137</v>
      </c>
      <c r="AK81" s="4">
        <v>140.69999999999999</v>
      </c>
      <c r="AL81" s="4">
        <v>5.2</v>
      </c>
      <c r="AM81" s="4">
        <v>142</v>
      </c>
      <c r="AN81" s="4" t="s">
        <v>155</v>
      </c>
      <c r="AO81" s="4">
        <v>2</v>
      </c>
      <c r="AP81" s="5">
        <v>0.83278935185185177</v>
      </c>
      <c r="AQ81" s="4">
        <v>47.164040999999997</v>
      </c>
      <c r="AR81" s="4">
        <v>-88.485067999999998</v>
      </c>
      <c r="AS81" s="4">
        <v>318</v>
      </c>
      <c r="AT81" s="4">
        <v>41.5</v>
      </c>
      <c r="AU81" s="4">
        <v>12</v>
      </c>
      <c r="AV81" s="4">
        <v>10</v>
      </c>
      <c r="AW81" s="4" t="s">
        <v>419</v>
      </c>
      <c r="AX81" s="4">
        <v>1.2</v>
      </c>
      <c r="AY81" s="4">
        <v>1.6</v>
      </c>
      <c r="AZ81" s="4">
        <v>2.2000000000000002</v>
      </c>
      <c r="BA81" s="4">
        <v>11.154</v>
      </c>
      <c r="BB81" s="4">
        <v>11.08</v>
      </c>
      <c r="BC81" s="4">
        <v>0.99</v>
      </c>
      <c r="BD81" s="4">
        <v>18.047999999999998</v>
      </c>
      <c r="BE81" s="4">
        <v>2268.7130000000002</v>
      </c>
      <c r="BF81" s="4">
        <v>93.802000000000007</v>
      </c>
      <c r="BG81" s="4">
        <v>0.219</v>
      </c>
      <c r="BH81" s="4">
        <v>0.39100000000000001</v>
      </c>
      <c r="BI81" s="4">
        <v>0.61</v>
      </c>
      <c r="BJ81" s="4">
        <v>0.16900000000000001</v>
      </c>
      <c r="BK81" s="4">
        <v>0.30199999999999999</v>
      </c>
      <c r="BL81" s="4">
        <v>0.47099999999999997</v>
      </c>
      <c r="BM81" s="4">
        <v>1.087</v>
      </c>
      <c r="BQ81" s="4">
        <v>0</v>
      </c>
      <c r="BR81" s="4">
        <v>0.55175099999999999</v>
      </c>
      <c r="BS81" s="4">
        <v>-5</v>
      </c>
      <c r="BT81" s="4">
        <v>7.0000000000000001E-3</v>
      </c>
      <c r="BU81" s="4">
        <v>13.483415000000001</v>
      </c>
      <c r="BV81" s="4">
        <v>0.1414</v>
      </c>
      <c r="BW81" s="4">
        <f t="shared" si="15"/>
        <v>3.562318243</v>
      </c>
      <c r="BY81" s="4">
        <f t="shared" si="16"/>
        <v>23609.361147079966</v>
      </c>
      <c r="BZ81" s="4">
        <f t="shared" si="17"/>
        <v>976.15048457799412</v>
      </c>
      <c r="CA81" s="4">
        <f t="shared" si="18"/>
        <v>1.7586984487930002</v>
      </c>
      <c r="CB81" s="4">
        <f t="shared" si="19"/>
        <v>11.311865170639001</v>
      </c>
    </row>
    <row r="82" spans="1:80" x14ac:dyDescent="0.25">
      <c r="A82" s="2">
        <v>42804</v>
      </c>
      <c r="B82" s="3">
        <v>0.62450475694444452</v>
      </c>
      <c r="C82" s="4">
        <v>14.247</v>
      </c>
      <c r="D82" s="4">
        <v>1.1910000000000001</v>
      </c>
      <c r="E82" s="4">
        <v>11910.034541999999</v>
      </c>
      <c r="F82" s="4">
        <v>13.1</v>
      </c>
      <c r="G82" s="4">
        <v>23.5</v>
      </c>
      <c r="H82" s="4">
        <v>110.4</v>
      </c>
      <c r="J82" s="4">
        <v>0</v>
      </c>
      <c r="K82" s="4">
        <v>0.84470000000000001</v>
      </c>
      <c r="L82" s="4">
        <v>12.0342</v>
      </c>
      <c r="M82" s="4">
        <v>1.006</v>
      </c>
      <c r="N82" s="4">
        <v>11.0657</v>
      </c>
      <c r="O82" s="4">
        <v>19.8506</v>
      </c>
      <c r="P82" s="4">
        <v>30.9</v>
      </c>
      <c r="Q82" s="4">
        <v>8.5502000000000002</v>
      </c>
      <c r="R82" s="4">
        <v>15.338100000000001</v>
      </c>
      <c r="S82" s="4">
        <v>23.9</v>
      </c>
      <c r="T82" s="4">
        <v>110.42619999999999</v>
      </c>
      <c r="W82" s="4">
        <v>0</v>
      </c>
      <c r="X82" s="4">
        <v>0</v>
      </c>
      <c r="Y82" s="4">
        <v>12.2</v>
      </c>
      <c r="Z82" s="4">
        <v>851</v>
      </c>
      <c r="AA82" s="4">
        <v>861</v>
      </c>
      <c r="AB82" s="4">
        <v>839</v>
      </c>
      <c r="AC82" s="4">
        <v>78</v>
      </c>
      <c r="AD82" s="4">
        <v>12.4</v>
      </c>
      <c r="AE82" s="4">
        <v>0.28000000000000003</v>
      </c>
      <c r="AF82" s="4">
        <v>991</v>
      </c>
      <c r="AG82" s="4">
        <v>-7</v>
      </c>
      <c r="AH82" s="4">
        <v>13.276999999999999</v>
      </c>
      <c r="AI82" s="4">
        <v>28</v>
      </c>
      <c r="AJ82" s="4">
        <v>137</v>
      </c>
      <c r="AK82" s="4">
        <v>139.19999999999999</v>
      </c>
      <c r="AL82" s="4">
        <v>5</v>
      </c>
      <c r="AM82" s="4">
        <v>142</v>
      </c>
      <c r="AN82" s="4" t="s">
        <v>155</v>
      </c>
      <c r="AO82" s="4">
        <v>2</v>
      </c>
      <c r="AP82" s="5">
        <v>0.83280092592592592</v>
      </c>
      <c r="AQ82" s="4">
        <v>47.164167999999997</v>
      </c>
      <c r="AR82" s="4">
        <v>-88.485230000000001</v>
      </c>
      <c r="AS82" s="4">
        <v>318.2</v>
      </c>
      <c r="AT82" s="4">
        <v>41.5</v>
      </c>
      <c r="AU82" s="4">
        <v>12</v>
      </c>
      <c r="AV82" s="4">
        <v>10</v>
      </c>
      <c r="AW82" s="4" t="s">
        <v>419</v>
      </c>
      <c r="AX82" s="4">
        <v>1.2</v>
      </c>
      <c r="AY82" s="4">
        <v>1.6</v>
      </c>
      <c r="AZ82" s="4">
        <v>2.2000000000000002</v>
      </c>
      <c r="BA82" s="4">
        <v>11.154</v>
      </c>
      <c r="BB82" s="4">
        <v>10.9</v>
      </c>
      <c r="BC82" s="4">
        <v>0.98</v>
      </c>
      <c r="BD82" s="4">
        <v>18.384</v>
      </c>
      <c r="BE82" s="4">
        <v>2230.134</v>
      </c>
      <c r="BF82" s="4">
        <v>118.66200000000001</v>
      </c>
      <c r="BG82" s="4">
        <v>0.215</v>
      </c>
      <c r="BH82" s="4">
        <v>0.38500000000000001</v>
      </c>
      <c r="BI82" s="4">
        <v>0.6</v>
      </c>
      <c r="BJ82" s="4">
        <v>0.16600000000000001</v>
      </c>
      <c r="BK82" s="4">
        <v>0.29799999999999999</v>
      </c>
      <c r="BL82" s="4">
        <v>0.46400000000000002</v>
      </c>
      <c r="BM82" s="4">
        <v>0.84850000000000003</v>
      </c>
      <c r="BQ82" s="4">
        <v>0</v>
      </c>
      <c r="BR82" s="4">
        <v>0.52167600000000003</v>
      </c>
      <c r="BS82" s="4">
        <v>-5</v>
      </c>
      <c r="BT82" s="4">
        <v>7.0000000000000001E-3</v>
      </c>
      <c r="BU82" s="4">
        <v>12.748457999999999</v>
      </c>
      <c r="BV82" s="4">
        <v>0.1414</v>
      </c>
      <c r="BW82" s="4">
        <f t="shared" si="15"/>
        <v>3.3681426035999995</v>
      </c>
      <c r="BY82" s="4">
        <f t="shared" si="16"/>
        <v>21942.86800303651</v>
      </c>
      <c r="BZ82" s="4">
        <f t="shared" si="17"/>
        <v>1167.5462564026727</v>
      </c>
      <c r="CA82" s="4">
        <f t="shared" si="18"/>
        <v>1.6333171408104001</v>
      </c>
      <c r="CB82" s="4">
        <f t="shared" si="19"/>
        <v>8.3486120119134011</v>
      </c>
    </row>
    <row r="83" spans="1:80" x14ac:dyDescent="0.25">
      <c r="A83" s="2">
        <v>42804</v>
      </c>
      <c r="B83" s="3">
        <v>0.62451633101851856</v>
      </c>
      <c r="C83" s="4">
        <v>14.161</v>
      </c>
      <c r="D83" s="4">
        <v>1.2995000000000001</v>
      </c>
      <c r="E83" s="4">
        <v>12995.325825</v>
      </c>
      <c r="F83" s="4">
        <v>13.1</v>
      </c>
      <c r="G83" s="4">
        <v>23.5</v>
      </c>
      <c r="H83" s="4">
        <v>160.4</v>
      </c>
      <c r="J83" s="4">
        <v>0</v>
      </c>
      <c r="K83" s="4">
        <v>0.84430000000000005</v>
      </c>
      <c r="L83" s="4">
        <v>11.956300000000001</v>
      </c>
      <c r="M83" s="4">
        <v>1.0972</v>
      </c>
      <c r="N83" s="4">
        <v>11.0603</v>
      </c>
      <c r="O83" s="4">
        <v>19.840900000000001</v>
      </c>
      <c r="P83" s="4">
        <v>30.9</v>
      </c>
      <c r="Q83" s="4">
        <v>8.5459999999999994</v>
      </c>
      <c r="R83" s="4">
        <v>15.3307</v>
      </c>
      <c r="S83" s="4">
        <v>23.9</v>
      </c>
      <c r="T83" s="4">
        <v>160.4</v>
      </c>
      <c r="W83" s="4">
        <v>0</v>
      </c>
      <c r="X83" s="4">
        <v>0</v>
      </c>
      <c r="Y83" s="4">
        <v>12.3</v>
      </c>
      <c r="Z83" s="4">
        <v>851</v>
      </c>
      <c r="AA83" s="4">
        <v>860</v>
      </c>
      <c r="AB83" s="4">
        <v>837</v>
      </c>
      <c r="AC83" s="4">
        <v>78</v>
      </c>
      <c r="AD83" s="4">
        <v>12.4</v>
      </c>
      <c r="AE83" s="4">
        <v>0.28000000000000003</v>
      </c>
      <c r="AF83" s="4">
        <v>991</v>
      </c>
      <c r="AG83" s="4">
        <v>-7</v>
      </c>
      <c r="AH83" s="4">
        <v>14</v>
      </c>
      <c r="AI83" s="4">
        <v>28</v>
      </c>
      <c r="AJ83" s="4">
        <v>137</v>
      </c>
      <c r="AK83" s="4">
        <v>137</v>
      </c>
      <c r="AL83" s="4">
        <v>5</v>
      </c>
      <c r="AM83" s="4">
        <v>142</v>
      </c>
      <c r="AN83" s="4" t="s">
        <v>155</v>
      </c>
      <c r="AO83" s="4">
        <v>2</v>
      </c>
      <c r="AP83" s="5">
        <v>0.83281250000000007</v>
      </c>
      <c r="AQ83" s="4">
        <v>47.164259000000001</v>
      </c>
      <c r="AR83" s="4">
        <v>-88.485443000000004</v>
      </c>
      <c r="AS83" s="4">
        <v>318.10000000000002</v>
      </c>
      <c r="AT83" s="4">
        <v>41.8</v>
      </c>
      <c r="AU83" s="4">
        <v>12</v>
      </c>
      <c r="AV83" s="4">
        <v>10</v>
      </c>
      <c r="AW83" s="4" t="s">
        <v>419</v>
      </c>
      <c r="AX83" s="4">
        <v>1.058541</v>
      </c>
      <c r="AY83" s="4">
        <v>1.529271</v>
      </c>
      <c r="AZ83" s="4">
        <v>1.9170830000000001</v>
      </c>
      <c r="BA83" s="4">
        <v>11.154</v>
      </c>
      <c r="BB83" s="4">
        <v>10.87</v>
      </c>
      <c r="BC83" s="4">
        <v>0.97</v>
      </c>
      <c r="BD83" s="4">
        <v>18.442</v>
      </c>
      <c r="BE83" s="4">
        <v>2212.5949999999998</v>
      </c>
      <c r="BF83" s="4">
        <v>129.22999999999999</v>
      </c>
      <c r="BG83" s="4">
        <v>0.214</v>
      </c>
      <c r="BH83" s="4">
        <v>0.38500000000000001</v>
      </c>
      <c r="BI83" s="4">
        <v>0.59899999999999998</v>
      </c>
      <c r="BJ83" s="4">
        <v>0.16600000000000001</v>
      </c>
      <c r="BK83" s="4">
        <v>0.29699999999999999</v>
      </c>
      <c r="BL83" s="4">
        <v>0.46300000000000002</v>
      </c>
      <c r="BM83" s="4">
        <v>1.2307999999999999</v>
      </c>
      <c r="BQ83" s="4">
        <v>0</v>
      </c>
      <c r="BR83" s="4">
        <v>0.45898499999999998</v>
      </c>
      <c r="BS83" s="4">
        <v>-5</v>
      </c>
      <c r="BT83" s="4">
        <v>7.0000000000000001E-3</v>
      </c>
      <c r="BU83" s="4">
        <v>11.216445999999999</v>
      </c>
      <c r="BV83" s="4">
        <v>0.1414</v>
      </c>
      <c r="BW83" s="4">
        <f t="shared" si="15"/>
        <v>2.9633850331999998</v>
      </c>
      <c r="BY83" s="4">
        <f t="shared" si="16"/>
        <v>19154.109713982165</v>
      </c>
      <c r="BZ83" s="4">
        <f t="shared" si="17"/>
        <v>1118.7251161364441</v>
      </c>
      <c r="CA83" s="4">
        <f t="shared" si="18"/>
        <v>1.4370376017848001</v>
      </c>
      <c r="CB83" s="4">
        <f t="shared" si="19"/>
        <v>10.654854700462238</v>
      </c>
    </row>
    <row r="84" spans="1:80" x14ac:dyDescent="0.25">
      <c r="A84" s="2">
        <v>42804</v>
      </c>
      <c r="B84" s="3">
        <v>0.62452790509259259</v>
      </c>
      <c r="C84" s="4">
        <v>14.145</v>
      </c>
      <c r="D84" s="4">
        <v>1.1169</v>
      </c>
      <c r="E84" s="4">
        <v>11169.281537000001</v>
      </c>
      <c r="F84" s="4">
        <v>13.1</v>
      </c>
      <c r="G84" s="4">
        <v>23.5</v>
      </c>
      <c r="H84" s="4">
        <v>119.9</v>
      </c>
      <c r="J84" s="4">
        <v>0</v>
      </c>
      <c r="K84" s="4">
        <v>0.84640000000000004</v>
      </c>
      <c r="L84" s="4">
        <v>11.9719</v>
      </c>
      <c r="M84" s="4">
        <v>0.94530000000000003</v>
      </c>
      <c r="N84" s="4">
        <v>11.087400000000001</v>
      </c>
      <c r="O84" s="4">
        <v>19.889600000000002</v>
      </c>
      <c r="P84" s="4">
        <v>31</v>
      </c>
      <c r="Q84" s="4">
        <v>8.5683000000000007</v>
      </c>
      <c r="R84" s="4">
        <v>15.370699999999999</v>
      </c>
      <c r="S84" s="4">
        <v>23.9</v>
      </c>
      <c r="T84" s="4">
        <v>119.91670000000001</v>
      </c>
      <c r="W84" s="4">
        <v>0</v>
      </c>
      <c r="X84" s="4">
        <v>0</v>
      </c>
      <c r="Y84" s="4">
        <v>12.3</v>
      </c>
      <c r="Z84" s="4">
        <v>849</v>
      </c>
      <c r="AA84" s="4">
        <v>858</v>
      </c>
      <c r="AB84" s="4">
        <v>834</v>
      </c>
      <c r="AC84" s="4">
        <v>78.3</v>
      </c>
      <c r="AD84" s="4">
        <v>12.45</v>
      </c>
      <c r="AE84" s="4">
        <v>0.28999999999999998</v>
      </c>
      <c r="AF84" s="4">
        <v>991</v>
      </c>
      <c r="AG84" s="4">
        <v>-7</v>
      </c>
      <c r="AH84" s="4">
        <v>14</v>
      </c>
      <c r="AI84" s="4">
        <v>28</v>
      </c>
      <c r="AJ84" s="4">
        <v>137</v>
      </c>
      <c r="AK84" s="4">
        <v>137</v>
      </c>
      <c r="AL84" s="4">
        <v>5</v>
      </c>
      <c r="AM84" s="4">
        <v>142</v>
      </c>
      <c r="AN84" s="4" t="s">
        <v>155</v>
      </c>
      <c r="AO84" s="4">
        <v>2</v>
      </c>
      <c r="AP84" s="5">
        <v>0.83282407407407411</v>
      </c>
      <c r="AQ84" s="4">
        <v>47.164315000000002</v>
      </c>
      <c r="AR84" s="4">
        <v>-88.485697999999999</v>
      </c>
      <c r="AS84" s="4">
        <v>318.2</v>
      </c>
      <c r="AT84" s="4">
        <v>42.2</v>
      </c>
      <c r="AU84" s="4">
        <v>12</v>
      </c>
      <c r="AV84" s="4">
        <v>10</v>
      </c>
      <c r="AW84" s="4" t="s">
        <v>419</v>
      </c>
      <c r="AX84" s="4">
        <v>1.0707709999999999</v>
      </c>
      <c r="AY84" s="4">
        <v>1.1461460000000001</v>
      </c>
      <c r="AZ84" s="4">
        <v>1.8</v>
      </c>
      <c r="BA84" s="4">
        <v>11.154</v>
      </c>
      <c r="BB84" s="4">
        <v>11.02</v>
      </c>
      <c r="BC84" s="4">
        <v>0.99</v>
      </c>
      <c r="BD84" s="4">
        <v>18.152000000000001</v>
      </c>
      <c r="BE84" s="4">
        <v>2239.6030000000001</v>
      </c>
      <c r="BF84" s="4">
        <v>112.55500000000001</v>
      </c>
      <c r="BG84" s="4">
        <v>0.217</v>
      </c>
      <c r="BH84" s="4">
        <v>0.39</v>
      </c>
      <c r="BI84" s="4">
        <v>0.60699999999999998</v>
      </c>
      <c r="BJ84" s="4">
        <v>0.16800000000000001</v>
      </c>
      <c r="BK84" s="4">
        <v>0.30099999999999999</v>
      </c>
      <c r="BL84" s="4">
        <v>0.46899999999999997</v>
      </c>
      <c r="BM84" s="4">
        <v>0.93020000000000003</v>
      </c>
      <c r="BQ84" s="4">
        <v>0</v>
      </c>
      <c r="BR84" s="4">
        <v>0.31025199999999997</v>
      </c>
      <c r="BS84" s="4">
        <v>-5</v>
      </c>
      <c r="BT84" s="4">
        <v>7.2769999999999996E-3</v>
      </c>
      <c r="BU84" s="4">
        <v>7.5817769999999998</v>
      </c>
      <c r="BV84" s="4">
        <v>0.14699000000000001</v>
      </c>
      <c r="BW84" s="4">
        <f t="shared" si="15"/>
        <v>2.0031054833999997</v>
      </c>
      <c r="BY84" s="4">
        <f t="shared" si="16"/>
        <v>13105.295603115028</v>
      </c>
      <c r="BZ84" s="4">
        <f t="shared" si="17"/>
        <v>658.62858131937298</v>
      </c>
      <c r="CA84" s="4">
        <f t="shared" si="18"/>
        <v>0.98307140208480004</v>
      </c>
      <c r="CB84" s="4">
        <f t="shared" si="19"/>
        <v>5.4431727274957202</v>
      </c>
    </row>
    <row r="85" spans="1:80" x14ac:dyDescent="0.25">
      <c r="A85" s="2">
        <v>42804</v>
      </c>
      <c r="B85" s="3">
        <v>0.62453947916666663</v>
      </c>
      <c r="C85" s="4">
        <v>14.378</v>
      </c>
      <c r="D85" s="4">
        <v>0.74299999999999999</v>
      </c>
      <c r="E85" s="4">
        <v>7430.3802939999996</v>
      </c>
      <c r="F85" s="4">
        <v>12.9</v>
      </c>
      <c r="G85" s="4">
        <v>17.3</v>
      </c>
      <c r="H85" s="4">
        <v>110.3</v>
      </c>
      <c r="J85" s="4">
        <v>0</v>
      </c>
      <c r="K85" s="4">
        <v>0.84809999999999997</v>
      </c>
      <c r="L85" s="4">
        <v>12.1934</v>
      </c>
      <c r="M85" s="4">
        <v>0.63009999999999999</v>
      </c>
      <c r="N85" s="4">
        <v>10.925700000000001</v>
      </c>
      <c r="O85" s="4">
        <v>14.634600000000001</v>
      </c>
      <c r="P85" s="4">
        <v>25.6</v>
      </c>
      <c r="Q85" s="4">
        <v>8.4468999999999994</v>
      </c>
      <c r="R85" s="4">
        <v>11.314399999999999</v>
      </c>
      <c r="S85" s="4">
        <v>19.8</v>
      </c>
      <c r="T85" s="4">
        <v>110.3</v>
      </c>
      <c r="W85" s="4">
        <v>0</v>
      </c>
      <c r="X85" s="4">
        <v>0</v>
      </c>
      <c r="Y85" s="4">
        <v>12.2</v>
      </c>
      <c r="Z85" s="4">
        <v>851</v>
      </c>
      <c r="AA85" s="4">
        <v>861</v>
      </c>
      <c r="AB85" s="4">
        <v>834</v>
      </c>
      <c r="AC85" s="4">
        <v>79</v>
      </c>
      <c r="AD85" s="4">
        <v>12.56</v>
      </c>
      <c r="AE85" s="4">
        <v>0.28999999999999998</v>
      </c>
      <c r="AF85" s="4">
        <v>991</v>
      </c>
      <c r="AG85" s="4">
        <v>-7</v>
      </c>
      <c r="AH85" s="4">
        <v>13.723724000000001</v>
      </c>
      <c r="AI85" s="4">
        <v>28</v>
      </c>
      <c r="AJ85" s="4">
        <v>137</v>
      </c>
      <c r="AK85" s="4">
        <v>137</v>
      </c>
      <c r="AL85" s="4">
        <v>4.8</v>
      </c>
      <c r="AM85" s="4">
        <v>142</v>
      </c>
      <c r="AN85" s="4" t="s">
        <v>155</v>
      </c>
      <c r="AO85" s="4">
        <v>2</v>
      </c>
      <c r="AP85" s="5">
        <v>0.83283564814814814</v>
      </c>
      <c r="AQ85" s="4">
        <v>47.164375</v>
      </c>
      <c r="AR85" s="4">
        <v>-88.485940999999997</v>
      </c>
      <c r="AS85" s="4">
        <v>318.3</v>
      </c>
      <c r="AT85" s="4">
        <v>42.5</v>
      </c>
      <c r="AU85" s="4">
        <v>12</v>
      </c>
      <c r="AV85" s="4">
        <v>10</v>
      </c>
      <c r="AW85" s="4" t="s">
        <v>419</v>
      </c>
      <c r="AX85" s="4">
        <v>0.88759999999999994</v>
      </c>
      <c r="AY85" s="4">
        <v>1</v>
      </c>
      <c r="AZ85" s="4">
        <v>1.5875999999999999</v>
      </c>
      <c r="BA85" s="4">
        <v>11.154</v>
      </c>
      <c r="BB85" s="4">
        <v>11.16</v>
      </c>
      <c r="BC85" s="4">
        <v>1</v>
      </c>
      <c r="BD85" s="4">
        <v>17.914999999999999</v>
      </c>
      <c r="BE85" s="4">
        <v>2297.9229999999998</v>
      </c>
      <c r="BF85" s="4">
        <v>75.584000000000003</v>
      </c>
      <c r="BG85" s="4">
        <v>0.216</v>
      </c>
      <c r="BH85" s="4">
        <v>0.28899999999999998</v>
      </c>
      <c r="BI85" s="4">
        <v>0.504</v>
      </c>
      <c r="BJ85" s="4">
        <v>0.16700000000000001</v>
      </c>
      <c r="BK85" s="4">
        <v>0.223</v>
      </c>
      <c r="BL85" s="4">
        <v>0.39</v>
      </c>
      <c r="BM85" s="4">
        <v>0.8619</v>
      </c>
      <c r="BQ85" s="4">
        <v>0</v>
      </c>
      <c r="BR85" s="4">
        <v>0.28419800000000001</v>
      </c>
      <c r="BS85" s="4">
        <v>-5</v>
      </c>
      <c r="BT85" s="4">
        <v>8.0000000000000002E-3</v>
      </c>
      <c r="BU85" s="4">
        <v>6.9450940000000001</v>
      </c>
      <c r="BV85" s="4">
        <v>0.16159999999999999</v>
      </c>
      <c r="BW85" s="4">
        <f t="shared" si="15"/>
        <v>1.8348938347999999</v>
      </c>
      <c r="BY85" s="4">
        <f t="shared" si="16"/>
        <v>12317.38097884831</v>
      </c>
      <c r="BZ85" s="4">
        <f t="shared" si="17"/>
        <v>405.14713674273281</v>
      </c>
      <c r="CA85" s="4">
        <f t="shared" si="18"/>
        <v>0.89515733271640019</v>
      </c>
      <c r="CB85" s="4">
        <f t="shared" si="19"/>
        <v>4.6199766770554804</v>
      </c>
    </row>
    <row r="86" spans="1:80" x14ac:dyDescent="0.25">
      <c r="A86" s="2">
        <v>42804</v>
      </c>
      <c r="B86" s="3">
        <v>0.62455105324074067</v>
      </c>
      <c r="C86" s="4">
        <v>14.427</v>
      </c>
      <c r="D86" s="4">
        <v>0.59499999999999997</v>
      </c>
      <c r="E86" s="4">
        <v>5950.3617359999998</v>
      </c>
      <c r="F86" s="4">
        <v>12.7</v>
      </c>
      <c r="G86" s="4">
        <v>5.0999999999999996</v>
      </c>
      <c r="H86" s="4">
        <v>98.3</v>
      </c>
      <c r="J86" s="4">
        <v>0</v>
      </c>
      <c r="K86" s="4">
        <v>0.84909999999999997</v>
      </c>
      <c r="L86" s="4">
        <v>12.2498</v>
      </c>
      <c r="M86" s="4">
        <v>0.50519999999999998</v>
      </c>
      <c r="N86" s="4">
        <v>10.7834</v>
      </c>
      <c r="O86" s="4">
        <v>4.3303000000000003</v>
      </c>
      <c r="P86" s="4">
        <v>15.1</v>
      </c>
      <c r="Q86" s="4">
        <v>8.3369</v>
      </c>
      <c r="R86" s="4">
        <v>3.3479000000000001</v>
      </c>
      <c r="S86" s="4">
        <v>11.7</v>
      </c>
      <c r="T86" s="4">
        <v>98.279899999999998</v>
      </c>
      <c r="W86" s="4">
        <v>0</v>
      </c>
      <c r="X86" s="4">
        <v>0</v>
      </c>
      <c r="Y86" s="4">
        <v>12.3</v>
      </c>
      <c r="Z86" s="4">
        <v>853</v>
      </c>
      <c r="AA86" s="4">
        <v>865</v>
      </c>
      <c r="AB86" s="4">
        <v>835</v>
      </c>
      <c r="AC86" s="4">
        <v>79</v>
      </c>
      <c r="AD86" s="4">
        <v>12.56</v>
      </c>
      <c r="AE86" s="4">
        <v>0.28999999999999998</v>
      </c>
      <c r="AF86" s="4">
        <v>991</v>
      </c>
      <c r="AG86" s="4">
        <v>-7</v>
      </c>
      <c r="AH86" s="4">
        <v>13</v>
      </c>
      <c r="AI86" s="4">
        <v>28</v>
      </c>
      <c r="AJ86" s="4">
        <v>136.69999999999999</v>
      </c>
      <c r="AK86" s="4">
        <v>137</v>
      </c>
      <c r="AL86" s="4">
        <v>4.5999999999999996</v>
      </c>
      <c r="AM86" s="4">
        <v>142</v>
      </c>
      <c r="AN86" s="4" t="s">
        <v>155</v>
      </c>
      <c r="AO86" s="4">
        <v>2</v>
      </c>
      <c r="AP86" s="5">
        <v>0.83284722222222218</v>
      </c>
      <c r="AQ86" s="4">
        <v>47.164428999999998</v>
      </c>
      <c r="AR86" s="4">
        <v>-88.486161999999993</v>
      </c>
      <c r="AS86" s="4">
        <v>318.5</v>
      </c>
      <c r="AT86" s="4">
        <v>41</v>
      </c>
      <c r="AU86" s="4">
        <v>12</v>
      </c>
      <c r="AV86" s="4">
        <v>11</v>
      </c>
      <c r="AW86" s="4" t="s">
        <v>415</v>
      </c>
      <c r="AX86" s="4">
        <v>0.94159999999999999</v>
      </c>
      <c r="AY86" s="4">
        <v>1</v>
      </c>
      <c r="AZ86" s="4">
        <v>1.5708</v>
      </c>
      <c r="BA86" s="4">
        <v>11.154</v>
      </c>
      <c r="BB86" s="4">
        <v>11.25</v>
      </c>
      <c r="BC86" s="4">
        <v>1.01</v>
      </c>
      <c r="BD86" s="4">
        <v>17.774000000000001</v>
      </c>
      <c r="BE86" s="4">
        <v>2321.2040000000002</v>
      </c>
      <c r="BF86" s="4">
        <v>60.933</v>
      </c>
      <c r="BG86" s="4">
        <v>0.214</v>
      </c>
      <c r="BH86" s="4">
        <v>8.5999999999999993E-2</v>
      </c>
      <c r="BI86" s="4">
        <v>0.3</v>
      </c>
      <c r="BJ86" s="4">
        <v>0.16500000000000001</v>
      </c>
      <c r="BK86" s="4">
        <v>6.6000000000000003E-2</v>
      </c>
      <c r="BL86" s="4">
        <v>0.23200000000000001</v>
      </c>
      <c r="BM86" s="4">
        <v>0.7722</v>
      </c>
      <c r="BQ86" s="4">
        <v>0</v>
      </c>
      <c r="BR86" s="4">
        <v>0.26706099999999999</v>
      </c>
      <c r="BS86" s="4">
        <v>-5</v>
      </c>
      <c r="BT86" s="4">
        <v>8.0000000000000002E-3</v>
      </c>
      <c r="BU86" s="4">
        <v>6.5263039999999997</v>
      </c>
      <c r="BV86" s="4">
        <v>0.16159999999999999</v>
      </c>
      <c r="BW86" s="4">
        <f t="shared" si="15"/>
        <v>1.7242495167999998</v>
      </c>
      <c r="BY86" s="4">
        <f t="shared" si="16"/>
        <v>11691.90786082235</v>
      </c>
      <c r="BZ86" s="4">
        <f t="shared" si="17"/>
        <v>306.91960796357762</v>
      </c>
      <c r="CA86" s="4">
        <f t="shared" si="18"/>
        <v>0.83110523548799997</v>
      </c>
      <c r="CB86" s="4">
        <f t="shared" si="19"/>
        <v>3.8895725020838396</v>
      </c>
    </row>
    <row r="87" spans="1:80" x14ac:dyDescent="0.25">
      <c r="A87" s="2">
        <v>42804</v>
      </c>
      <c r="B87" s="3">
        <v>0.62456262731481482</v>
      </c>
      <c r="C87" s="4">
        <v>14.574</v>
      </c>
      <c r="D87" s="4">
        <v>0.51870000000000005</v>
      </c>
      <c r="E87" s="4">
        <v>5186.6961410000004</v>
      </c>
      <c r="F87" s="4">
        <v>12.7</v>
      </c>
      <c r="G87" s="4">
        <v>12.6</v>
      </c>
      <c r="H87" s="4">
        <v>20.100000000000001</v>
      </c>
      <c r="J87" s="4">
        <v>0</v>
      </c>
      <c r="K87" s="4">
        <v>0.84860000000000002</v>
      </c>
      <c r="L87" s="4">
        <v>12.367800000000001</v>
      </c>
      <c r="M87" s="4">
        <v>0.44019999999999998</v>
      </c>
      <c r="N87" s="4">
        <v>10.7776</v>
      </c>
      <c r="O87" s="4">
        <v>10.7066</v>
      </c>
      <c r="P87" s="4">
        <v>21.5</v>
      </c>
      <c r="Q87" s="4">
        <v>8.3323999999999998</v>
      </c>
      <c r="R87" s="4">
        <v>8.2775999999999996</v>
      </c>
      <c r="S87" s="4">
        <v>16.600000000000001</v>
      </c>
      <c r="T87" s="4">
        <v>20.100000000000001</v>
      </c>
      <c r="W87" s="4">
        <v>0</v>
      </c>
      <c r="X87" s="4">
        <v>0</v>
      </c>
      <c r="Y87" s="4">
        <v>12.2</v>
      </c>
      <c r="Z87" s="4">
        <v>854</v>
      </c>
      <c r="AA87" s="4">
        <v>868</v>
      </c>
      <c r="AB87" s="4">
        <v>836</v>
      </c>
      <c r="AC87" s="4">
        <v>79</v>
      </c>
      <c r="AD87" s="4">
        <v>12.56</v>
      </c>
      <c r="AE87" s="4">
        <v>0.28999999999999998</v>
      </c>
      <c r="AF87" s="4">
        <v>991</v>
      </c>
      <c r="AG87" s="4">
        <v>-7</v>
      </c>
      <c r="AH87" s="4">
        <v>13</v>
      </c>
      <c r="AI87" s="4">
        <v>28</v>
      </c>
      <c r="AJ87" s="4">
        <v>136</v>
      </c>
      <c r="AK87" s="4">
        <v>137</v>
      </c>
      <c r="AL87" s="4">
        <v>4.5</v>
      </c>
      <c r="AM87" s="4">
        <v>142</v>
      </c>
      <c r="AN87" s="4" t="s">
        <v>155</v>
      </c>
      <c r="AO87" s="4">
        <v>2</v>
      </c>
      <c r="AP87" s="5">
        <v>0.83285879629629633</v>
      </c>
      <c r="AQ87" s="4">
        <v>47.164470999999999</v>
      </c>
      <c r="AR87" s="4">
        <v>-88.486378999999999</v>
      </c>
      <c r="AS87" s="4">
        <v>318.60000000000002</v>
      </c>
      <c r="AT87" s="4">
        <v>38.299999999999997</v>
      </c>
      <c r="AU87" s="4">
        <v>12</v>
      </c>
      <c r="AV87" s="4">
        <v>11</v>
      </c>
      <c r="AW87" s="4" t="s">
        <v>415</v>
      </c>
      <c r="AX87" s="4">
        <v>0.92920000000000003</v>
      </c>
      <c r="AY87" s="4">
        <v>1</v>
      </c>
      <c r="AZ87" s="4">
        <v>1.6</v>
      </c>
      <c r="BA87" s="4">
        <v>11.154</v>
      </c>
      <c r="BB87" s="4">
        <v>11.21</v>
      </c>
      <c r="BC87" s="4">
        <v>1.01</v>
      </c>
      <c r="BD87" s="4">
        <v>17.837</v>
      </c>
      <c r="BE87" s="4">
        <v>2335.2890000000002</v>
      </c>
      <c r="BF87" s="4">
        <v>52.896999999999998</v>
      </c>
      <c r="BG87" s="4">
        <v>0.21299999999999999</v>
      </c>
      <c r="BH87" s="4">
        <v>0.21199999999999999</v>
      </c>
      <c r="BI87" s="4">
        <v>0.42499999999999999</v>
      </c>
      <c r="BJ87" s="4">
        <v>0.16500000000000001</v>
      </c>
      <c r="BK87" s="4">
        <v>0.16400000000000001</v>
      </c>
      <c r="BL87" s="4">
        <v>0.32800000000000001</v>
      </c>
      <c r="BM87" s="4">
        <v>0.15740000000000001</v>
      </c>
      <c r="BQ87" s="4">
        <v>0</v>
      </c>
      <c r="BR87" s="4">
        <v>0.25646000000000002</v>
      </c>
      <c r="BS87" s="4">
        <v>-5</v>
      </c>
      <c r="BT87" s="4">
        <v>7.7229999999999998E-3</v>
      </c>
      <c r="BU87" s="4">
        <v>6.2672410000000003</v>
      </c>
      <c r="BV87" s="4">
        <v>0.156005</v>
      </c>
      <c r="BW87" s="4">
        <f t="shared" si="15"/>
        <v>1.6558050721999999</v>
      </c>
      <c r="BY87" s="4">
        <f t="shared" si="16"/>
        <v>11295.9250792315</v>
      </c>
      <c r="BZ87" s="4">
        <f t="shared" si="17"/>
        <v>255.86578317120859</v>
      </c>
      <c r="CA87" s="4">
        <f t="shared" si="18"/>
        <v>0.79811433962700007</v>
      </c>
      <c r="CB87" s="4">
        <f t="shared" si="19"/>
        <v>0.76135270943812017</v>
      </c>
    </row>
    <row r="88" spans="1:80" x14ac:dyDescent="0.25">
      <c r="A88" s="2">
        <v>42804</v>
      </c>
      <c r="B88" s="3">
        <v>0.62457420138888886</v>
      </c>
      <c r="C88" s="4">
        <v>14.675000000000001</v>
      </c>
      <c r="D88" s="4">
        <v>0.60350000000000004</v>
      </c>
      <c r="E88" s="4">
        <v>6034.6333050000003</v>
      </c>
      <c r="F88" s="4">
        <v>12.7</v>
      </c>
      <c r="G88" s="4">
        <v>12.7</v>
      </c>
      <c r="H88" s="4">
        <v>30.8</v>
      </c>
      <c r="J88" s="4">
        <v>0</v>
      </c>
      <c r="K88" s="4">
        <v>0.84689999999999999</v>
      </c>
      <c r="L88" s="4">
        <v>12.427199999999999</v>
      </c>
      <c r="M88" s="4">
        <v>0.51100000000000001</v>
      </c>
      <c r="N88" s="4">
        <v>10.755000000000001</v>
      </c>
      <c r="O88" s="4">
        <v>10.755000000000001</v>
      </c>
      <c r="P88" s="4">
        <v>21.5</v>
      </c>
      <c r="Q88" s="4">
        <v>8.3149999999999995</v>
      </c>
      <c r="R88" s="4">
        <v>8.3149999999999995</v>
      </c>
      <c r="S88" s="4">
        <v>16.600000000000001</v>
      </c>
      <c r="T88" s="4">
        <v>30.8157</v>
      </c>
      <c r="W88" s="4">
        <v>0</v>
      </c>
      <c r="X88" s="4">
        <v>0</v>
      </c>
      <c r="Y88" s="4">
        <v>12.3</v>
      </c>
      <c r="Z88" s="4">
        <v>855</v>
      </c>
      <c r="AA88" s="4">
        <v>869</v>
      </c>
      <c r="AB88" s="4">
        <v>836</v>
      </c>
      <c r="AC88" s="4">
        <v>79</v>
      </c>
      <c r="AD88" s="4">
        <v>12.56</v>
      </c>
      <c r="AE88" s="4">
        <v>0.28999999999999998</v>
      </c>
      <c r="AF88" s="4">
        <v>991</v>
      </c>
      <c r="AG88" s="4">
        <v>-7</v>
      </c>
      <c r="AH88" s="4">
        <v>13</v>
      </c>
      <c r="AI88" s="4">
        <v>28</v>
      </c>
      <c r="AJ88" s="4">
        <v>136</v>
      </c>
      <c r="AK88" s="4">
        <v>136.69999999999999</v>
      </c>
      <c r="AL88" s="4">
        <v>4.5</v>
      </c>
      <c r="AM88" s="4">
        <v>142</v>
      </c>
      <c r="AN88" s="4" t="s">
        <v>155</v>
      </c>
      <c r="AO88" s="4">
        <v>2</v>
      </c>
      <c r="AP88" s="5">
        <v>0.83287037037037026</v>
      </c>
      <c r="AQ88" s="4">
        <v>47.164484000000002</v>
      </c>
      <c r="AR88" s="4">
        <v>-88.486587999999998</v>
      </c>
      <c r="AS88" s="4">
        <v>318.7</v>
      </c>
      <c r="AT88" s="4">
        <v>36.200000000000003</v>
      </c>
      <c r="AU88" s="4">
        <v>12</v>
      </c>
      <c r="AV88" s="4">
        <v>11</v>
      </c>
      <c r="AW88" s="4" t="s">
        <v>415</v>
      </c>
      <c r="AX88" s="4">
        <v>1.1124000000000001</v>
      </c>
      <c r="AY88" s="4">
        <v>1</v>
      </c>
      <c r="AZ88" s="4">
        <v>1.7416</v>
      </c>
      <c r="BA88" s="4">
        <v>11.154</v>
      </c>
      <c r="BB88" s="4">
        <v>11.08</v>
      </c>
      <c r="BC88" s="4">
        <v>0.99</v>
      </c>
      <c r="BD88" s="4">
        <v>18.084</v>
      </c>
      <c r="BE88" s="4">
        <v>2322.61</v>
      </c>
      <c r="BF88" s="4">
        <v>60.790999999999997</v>
      </c>
      <c r="BG88" s="4">
        <v>0.21</v>
      </c>
      <c r="BH88" s="4">
        <v>0.21</v>
      </c>
      <c r="BI88" s="4">
        <v>0.42099999999999999</v>
      </c>
      <c r="BJ88" s="4">
        <v>0.16300000000000001</v>
      </c>
      <c r="BK88" s="4">
        <v>0.16300000000000001</v>
      </c>
      <c r="BL88" s="4">
        <v>0.32500000000000001</v>
      </c>
      <c r="BM88" s="4">
        <v>0.23880000000000001</v>
      </c>
      <c r="BQ88" s="4">
        <v>0</v>
      </c>
      <c r="BR88" s="4">
        <v>0.24781700000000001</v>
      </c>
      <c r="BS88" s="4">
        <v>-5</v>
      </c>
      <c r="BT88" s="4">
        <v>7.0000000000000001E-3</v>
      </c>
      <c r="BU88" s="4">
        <v>6.0560280000000004</v>
      </c>
      <c r="BV88" s="4">
        <v>0.1414</v>
      </c>
      <c r="BW88" s="4">
        <f t="shared" si="15"/>
        <v>1.6000025976000001</v>
      </c>
      <c r="BY88" s="4">
        <f t="shared" si="16"/>
        <v>10855.977642819145</v>
      </c>
      <c r="BZ88" s="4">
        <f t="shared" si="17"/>
        <v>284.13971217062641</v>
      </c>
      <c r="CA88" s="4">
        <f t="shared" si="18"/>
        <v>0.7618689128952002</v>
      </c>
      <c r="CB88" s="4">
        <f t="shared" si="19"/>
        <v>1.1161613276035203</v>
      </c>
    </row>
    <row r="89" spans="1:80" x14ac:dyDescent="0.25">
      <c r="A89" s="2">
        <v>42804</v>
      </c>
      <c r="B89" s="3">
        <v>0.62458577546296301</v>
      </c>
      <c r="C89" s="4">
        <v>14.58</v>
      </c>
      <c r="D89" s="4">
        <v>0.80959999999999999</v>
      </c>
      <c r="E89" s="4">
        <v>8096.3849369999998</v>
      </c>
      <c r="F89" s="4">
        <v>12.7</v>
      </c>
      <c r="G89" s="4">
        <v>12.2</v>
      </c>
      <c r="H89" s="4">
        <v>29.8</v>
      </c>
      <c r="J89" s="4">
        <v>0</v>
      </c>
      <c r="K89" s="4">
        <v>0.84550000000000003</v>
      </c>
      <c r="L89" s="4">
        <v>12.3277</v>
      </c>
      <c r="M89" s="4">
        <v>0.68459999999999999</v>
      </c>
      <c r="N89" s="4">
        <v>10.738200000000001</v>
      </c>
      <c r="O89" s="4">
        <v>10.3378</v>
      </c>
      <c r="P89" s="4">
        <v>21.1</v>
      </c>
      <c r="Q89" s="4">
        <v>8.3019999999999996</v>
      </c>
      <c r="R89" s="4">
        <v>7.9924999999999997</v>
      </c>
      <c r="S89" s="4">
        <v>16.3</v>
      </c>
      <c r="T89" s="4">
        <v>29.789400000000001</v>
      </c>
      <c r="W89" s="4">
        <v>0</v>
      </c>
      <c r="X89" s="4">
        <v>0</v>
      </c>
      <c r="Y89" s="4">
        <v>12.2</v>
      </c>
      <c r="Z89" s="4">
        <v>856</v>
      </c>
      <c r="AA89" s="4">
        <v>868</v>
      </c>
      <c r="AB89" s="4">
        <v>838</v>
      </c>
      <c r="AC89" s="4">
        <v>79</v>
      </c>
      <c r="AD89" s="4">
        <v>12.56</v>
      </c>
      <c r="AE89" s="4">
        <v>0.28999999999999998</v>
      </c>
      <c r="AF89" s="4">
        <v>991</v>
      </c>
      <c r="AG89" s="4">
        <v>-7</v>
      </c>
      <c r="AH89" s="4">
        <v>12.723000000000001</v>
      </c>
      <c r="AI89" s="4">
        <v>28</v>
      </c>
      <c r="AJ89" s="4">
        <v>136</v>
      </c>
      <c r="AK89" s="4">
        <v>136</v>
      </c>
      <c r="AL89" s="4">
        <v>4.3</v>
      </c>
      <c r="AM89" s="4">
        <v>142</v>
      </c>
      <c r="AN89" s="4" t="s">
        <v>155</v>
      </c>
      <c r="AO89" s="4">
        <v>2</v>
      </c>
      <c r="AP89" s="5">
        <v>0.83288194444444441</v>
      </c>
      <c r="AQ89" s="4">
        <v>47.164476000000001</v>
      </c>
      <c r="AR89" s="4">
        <v>-88.486785999999995</v>
      </c>
      <c r="AS89" s="4">
        <v>318.8</v>
      </c>
      <c r="AT89" s="4">
        <v>34.4</v>
      </c>
      <c r="AU89" s="4">
        <v>12</v>
      </c>
      <c r="AV89" s="4">
        <v>11</v>
      </c>
      <c r="AW89" s="4" t="s">
        <v>415</v>
      </c>
      <c r="AX89" s="4">
        <v>1.2</v>
      </c>
      <c r="AY89" s="4">
        <v>1</v>
      </c>
      <c r="AZ89" s="4">
        <v>1.8</v>
      </c>
      <c r="BA89" s="4">
        <v>11.154</v>
      </c>
      <c r="BB89" s="4">
        <v>10.98</v>
      </c>
      <c r="BC89" s="4">
        <v>0.98</v>
      </c>
      <c r="BD89" s="4">
        <v>18.268999999999998</v>
      </c>
      <c r="BE89" s="4">
        <v>2290.8809999999999</v>
      </c>
      <c r="BF89" s="4">
        <v>80.968999999999994</v>
      </c>
      <c r="BG89" s="4">
        <v>0.20899999999999999</v>
      </c>
      <c r="BH89" s="4">
        <v>0.20100000000000001</v>
      </c>
      <c r="BI89" s="4">
        <v>0.41</v>
      </c>
      <c r="BJ89" s="4">
        <v>0.16200000000000001</v>
      </c>
      <c r="BK89" s="4">
        <v>0.156</v>
      </c>
      <c r="BL89" s="4">
        <v>0.317</v>
      </c>
      <c r="BM89" s="4">
        <v>0.22950000000000001</v>
      </c>
      <c r="BQ89" s="4">
        <v>0</v>
      </c>
      <c r="BR89" s="4">
        <v>0.25302799999999998</v>
      </c>
      <c r="BS89" s="4">
        <v>-5</v>
      </c>
      <c r="BT89" s="4">
        <v>6.7229999999999998E-3</v>
      </c>
      <c r="BU89" s="4">
        <v>6.1833720000000003</v>
      </c>
      <c r="BV89" s="4">
        <v>0.13580500000000001</v>
      </c>
      <c r="BW89" s="4">
        <f t="shared" si="15"/>
        <v>1.6336468824000001</v>
      </c>
      <c r="BY89" s="4">
        <f t="shared" si="16"/>
        <v>10932.832126638958</v>
      </c>
      <c r="BZ89" s="4">
        <f t="shared" si="17"/>
        <v>386.41050515580241</v>
      </c>
      <c r="CA89" s="4">
        <f t="shared" si="18"/>
        <v>0.77311689455520005</v>
      </c>
      <c r="CB89" s="4">
        <f t="shared" si="19"/>
        <v>1.0952489339532001</v>
      </c>
    </row>
    <row r="90" spans="1:80" x14ac:dyDescent="0.25">
      <c r="A90" s="2">
        <v>42804</v>
      </c>
      <c r="B90" s="3">
        <v>0.62459734953703705</v>
      </c>
      <c r="C90" s="4">
        <v>14.388</v>
      </c>
      <c r="D90" s="4">
        <v>1.1374</v>
      </c>
      <c r="E90" s="4">
        <v>11374.27542</v>
      </c>
      <c r="F90" s="4">
        <v>12.7</v>
      </c>
      <c r="G90" s="4">
        <v>9.4</v>
      </c>
      <c r="H90" s="4">
        <v>40</v>
      </c>
      <c r="J90" s="4">
        <v>0</v>
      </c>
      <c r="K90" s="4">
        <v>0.84379999999999999</v>
      </c>
      <c r="L90" s="4">
        <v>12.1404</v>
      </c>
      <c r="M90" s="4">
        <v>0.9597</v>
      </c>
      <c r="N90" s="4">
        <v>10.7012</v>
      </c>
      <c r="O90" s="4">
        <v>7.9166999999999996</v>
      </c>
      <c r="P90" s="4">
        <v>18.600000000000001</v>
      </c>
      <c r="Q90" s="4">
        <v>8.2734000000000005</v>
      </c>
      <c r="R90" s="4">
        <v>6.1205999999999996</v>
      </c>
      <c r="S90" s="4">
        <v>14.4</v>
      </c>
      <c r="T90" s="4">
        <v>39.9621</v>
      </c>
      <c r="W90" s="4">
        <v>0</v>
      </c>
      <c r="X90" s="4">
        <v>0</v>
      </c>
      <c r="Y90" s="4">
        <v>11.9</v>
      </c>
      <c r="Z90" s="4">
        <v>859</v>
      </c>
      <c r="AA90" s="4">
        <v>870</v>
      </c>
      <c r="AB90" s="4">
        <v>839</v>
      </c>
      <c r="AC90" s="4">
        <v>79</v>
      </c>
      <c r="AD90" s="4">
        <v>12.56</v>
      </c>
      <c r="AE90" s="4">
        <v>0.28999999999999998</v>
      </c>
      <c r="AF90" s="4">
        <v>991</v>
      </c>
      <c r="AG90" s="4">
        <v>-7</v>
      </c>
      <c r="AH90" s="4">
        <v>12</v>
      </c>
      <c r="AI90" s="4">
        <v>28</v>
      </c>
      <c r="AJ90" s="4">
        <v>136</v>
      </c>
      <c r="AK90" s="4">
        <v>136</v>
      </c>
      <c r="AL90" s="4">
        <v>4.0999999999999996</v>
      </c>
      <c r="AM90" s="4">
        <v>142</v>
      </c>
      <c r="AN90" s="4" t="s">
        <v>155</v>
      </c>
      <c r="AO90" s="4">
        <v>2</v>
      </c>
      <c r="AP90" s="5">
        <v>0.83289351851851856</v>
      </c>
      <c r="AQ90" s="4">
        <v>47.164447000000003</v>
      </c>
      <c r="AR90" s="4">
        <v>-88.486969999999999</v>
      </c>
      <c r="AS90" s="4">
        <v>318.7</v>
      </c>
      <c r="AT90" s="4">
        <v>32.6</v>
      </c>
      <c r="AU90" s="4">
        <v>12</v>
      </c>
      <c r="AV90" s="4">
        <v>11</v>
      </c>
      <c r="AW90" s="4" t="s">
        <v>415</v>
      </c>
      <c r="AX90" s="4">
        <v>1.2</v>
      </c>
      <c r="AY90" s="4">
        <v>1.0708</v>
      </c>
      <c r="AZ90" s="4">
        <v>1.8708</v>
      </c>
      <c r="BA90" s="4">
        <v>11.154</v>
      </c>
      <c r="BB90" s="4">
        <v>10.85</v>
      </c>
      <c r="BC90" s="4">
        <v>0.97</v>
      </c>
      <c r="BD90" s="4">
        <v>18.513999999999999</v>
      </c>
      <c r="BE90" s="4">
        <v>2240.7159999999999</v>
      </c>
      <c r="BF90" s="4">
        <v>112.742</v>
      </c>
      <c r="BG90" s="4">
        <v>0.20699999999999999</v>
      </c>
      <c r="BH90" s="4">
        <v>0.153</v>
      </c>
      <c r="BI90" s="4">
        <v>0.36</v>
      </c>
      <c r="BJ90" s="4">
        <v>0.16</v>
      </c>
      <c r="BK90" s="4">
        <v>0.11799999999999999</v>
      </c>
      <c r="BL90" s="4">
        <v>0.27800000000000002</v>
      </c>
      <c r="BM90" s="4">
        <v>0.30580000000000002</v>
      </c>
      <c r="BQ90" s="4">
        <v>0</v>
      </c>
      <c r="BR90" s="4">
        <v>0.21869</v>
      </c>
      <c r="BS90" s="4">
        <v>-5</v>
      </c>
      <c r="BT90" s="4">
        <v>6.0000000000000001E-3</v>
      </c>
      <c r="BU90" s="4">
        <v>5.3442369999999997</v>
      </c>
      <c r="BV90" s="4">
        <v>0.1212</v>
      </c>
      <c r="BW90" s="4">
        <f t="shared" si="15"/>
        <v>1.4119474153999998</v>
      </c>
      <c r="BY90" s="4">
        <f t="shared" si="16"/>
        <v>9242.2412135794857</v>
      </c>
      <c r="BZ90" s="4">
        <f t="shared" si="17"/>
        <v>465.02491118971722</v>
      </c>
      <c r="CA90" s="4">
        <f t="shared" si="18"/>
        <v>0.65994913865600002</v>
      </c>
      <c r="CB90" s="4">
        <f t="shared" si="19"/>
        <v>1.2613277912562801</v>
      </c>
    </row>
    <row r="91" spans="1:80" x14ac:dyDescent="0.25">
      <c r="A91" s="2">
        <v>42804</v>
      </c>
      <c r="B91" s="3">
        <v>0.62460892361111109</v>
      </c>
      <c r="C91" s="4">
        <v>14.148999999999999</v>
      </c>
      <c r="D91" s="4">
        <v>1.5085</v>
      </c>
      <c r="E91" s="4">
        <v>15084.874459000001</v>
      </c>
      <c r="F91" s="4">
        <v>12.6</v>
      </c>
      <c r="G91" s="4">
        <v>9.3000000000000007</v>
      </c>
      <c r="H91" s="4">
        <v>97.7</v>
      </c>
      <c r="J91" s="4">
        <v>0</v>
      </c>
      <c r="K91" s="4">
        <v>0.84199999999999997</v>
      </c>
      <c r="L91" s="4">
        <v>11.913399999999999</v>
      </c>
      <c r="M91" s="4">
        <v>1.2702</v>
      </c>
      <c r="N91" s="4">
        <v>10.594900000000001</v>
      </c>
      <c r="O91" s="4">
        <v>7.8308</v>
      </c>
      <c r="P91" s="4">
        <v>18.399999999999999</v>
      </c>
      <c r="Q91" s="4">
        <v>8.1925000000000008</v>
      </c>
      <c r="R91" s="4">
        <v>6.0552000000000001</v>
      </c>
      <c r="S91" s="4">
        <v>14.2</v>
      </c>
      <c r="T91" s="4">
        <v>97.669899999999998</v>
      </c>
      <c r="W91" s="4">
        <v>0</v>
      </c>
      <c r="X91" s="4">
        <v>0</v>
      </c>
      <c r="Y91" s="4">
        <v>11.8</v>
      </c>
      <c r="Z91" s="4">
        <v>859</v>
      </c>
      <c r="AA91" s="4">
        <v>873</v>
      </c>
      <c r="AB91" s="4">
        <v>841</v>
      </c>
      <c r="AC91" s="4">
        <v>79.3</v>
      </c>
      <c r="AD91" s="4">
        <v>12.61</v>
      </c>
      <c r="AE91" s="4">
        <v>0.28999999999999998</v>
      </c>
      <c r="AF91" s="4">
        <v>991</v>
      </c>
      <c r="AG91" s="4">
        <v>-7</v>
      </c>
      <c r="AH91" s="4">
        <v>12</v>
      </c>
      <c r="AI91" s="4">
        <v>28</v>
      </c>
      <c r="AJ91" s="4">
        <v>136</v>
      </c>
      <c r="AK91" s="4">
        <v>135.69999999999999</v>
      </c>
      <c r="AL91" s="4">
        <v>4.2</v>
      </c>
      <c r="AM91" s="4">
        <v>142</v>
      </c>
      <c r="AN91" s="4" t="s">
        <v>155</v>
      </c>
      <c r="AO91" s="4">
        <v>2</v>
      </c>
      <c r="AP91" s="5">
        <v>0.8329050925925926</v>
      </c>
      <c r="AQ91" s="4">
        <v>47.164414000000001</v>
      </c>
      <c r="AR91" s="4">
        <v>-88.487145999999996</v>
      </c>
      <c r="AS91" s="4">
        <v>318.7</v>
      </c>
      <c r="AT91" s="4">
        <v>30.5</v>
      </c>
      <c r="AU91" s="4">
        <v>12</v>
      </c>
      <c r="AV91" s="4">
        <v>11</v>
      </c>
      <c r="AW91" s="4" t="s">
        <v>415</v>
      </c>
      <c r="AX91" s="4">
        <v>1.1292</v>
      </c>
      <c r="AY91" s="4">
        <v>1.1000000000000001</v>
      </c>
      <c r="AZ91" s="4">
        <v>1.9</v>
      </c>
      <c r="BA91" s="4">
        <v>11.154</v>
      </c>
      <c r="BB91" s="4">
        <v>10.72</v>
      </c>
      <c r="BC91" s="4">
        <v>0.96</v>
      </c>
      <c r="BD91" s="4">
        <v>18.760999999999999</v>
      </c>
      <c r="BE91" s="4">
        <v>2183.8960000000002</v>
      </c>
      <c r="BF91" s="4">
        <v>148.197</v>
      </c>
      <c r="BG91" s="4">
        <v>0.20300000000000001</v>
      </c>
      <c r="BH91" s="4">
        <v>0.15</v>
      </c>
      <c r="BI91" s="4">
        <v>0.35399999999999998</v>
      </c>
      <c r="BJ91" s="4">
        <v>0.157</v>
      </c>
      <c r="BK91" s="4">
        <v>0.11600000000000001</v>
      </c>
      <c r="BL91" s="4">
        <v>0.27400000000000002</v>
      </c>
      <c r="BM91" s="4">
        <v>0.74239999999999995</v>
      </c>
      <c r="BQ91" s="4">
        <v>0</v>
      </c>
      <c r="BR91" s="4">
        <v>0.19284499999999999</v>
      </c>
      <c r="BS91" s="4">
        <v>-5</v>
      </c>
      <c r="BT91" s="4">
        <v>6.0000000000000001E-3</v>
      </c>
      <c r="BU91" s="4">
        <v>4.71265</v>
      </c>
      <c r="BV91" s="4">
        <v>0.1212</v>
      </c>
      <c r="BW91" s="4">
        <f t="shared" si="15"/>
        <v>1.2450821299999999</v>
      </c>
      <c r="BY91" s="4">
        <f t="shared" si="16"/>
        <v>7943.3173504599217</v>
      </c>
      <c r="BZ91" s="4">
        <f t="shared" si="17"/>
        <v>539.02557694418999</v>
      </c>
      <c r="CA91" s="4">
        <f t="shared" si="18"/>
        <v>0.57104405338999997</v>
      </c>
      <c r="CB91" s="4">
        <f t="shared" si="19"/>
        <v>2.7002745556479999</v>
      </c>
    </row>
    <row r="92" spans="1:80" x14ac:dyDescent="0.25">
      <c r="A92" s="2">
        <v>42804</v>
      </c>
      <c r="B92" s="3">
        <v>0.62462049768518513</v>
      </c>
      <c r="C92" s="4">
        <v>14.074</v>
      </c>
      <c r="D92" s="4">
        <v>1.7523</v>
      </c>
      <c r="E92" s="4">
        <v>17523.253012000001</v>
      </c>
      <c r="F92" s="4">
        <v>12.4</v>
      </c>
      <c r="G92" s="4">
        <v>8.6</v>
      </c>
      <c r="H92" s="4">
        <v>50.9</v>
      </c>
      <c r="J92" s="4">
        <v>0</v>
      </c>
      <c r="K92" s="4">
        <v>0.84019999999999995</v>
      </c>
      <c r="L92" s="4">
        <v>11.8255</v>
      </c>
      <c r="M92" s="4">
        <v>1.4722999999999999</v>
      </c>
      <c r="N92" s="4">
        <v>10.4016</v>
      </c>
      <c r="O92" s="4">
        <v>7.2244000000000002</v>
      </c>
      <c r="P92" s="4">
        <v>17.600000000000001</v>
      </c>
      <c r="Q92" s="4">
        <v>8.0464000000000002</v>
      </c>
      <c r="R92" s="4">
        <v>5.5885999999999996</v>
      </c>
      <c r="S92" s="4">
        <v>13.6</v>
      </c>
      <c r="T92" s="4">
        <v>50.943300000000001</v>
      </c>
      <c r="W92" s="4">
        <v>0</v>
      </c>
      <c r="X92" s="4">
        <v>0</v>
      </c>
      <c r="Y92" s="4">
        <v>11.7</v>
      </c>
      <c r="Z92" s="4">
        <v>858</v>
      </c>
      <c r="AA92" s="4">
        <v>875</v>
      </c>
      <c r="AB92" s="4">
        <v>843</v>
      </c>
      <c r="AC92" s="4">
        <v>80</v>
      </c>
      <c r="AD92" s="4">
        <v>12.72</v>
      </c>
      <c r="AE92" s="4">
        <v>0.28999999999999998</v>
      </c>
      <c r="AF92" s="4">
        <v>991</v>
      </c>
      <c r="AG92" s="4">
        <v>-7</v>
      </c>
      <c r="AH92" s="4">
        <v>12</v>
      </c>
      <c r="AI92" s="4">
        <v>28</v>
      </c>
      <c r="AJ92" s="4">
        <v>136</v>
      </c>
      <c r="AK92" s="4">
        <v>135.30000000000001</v>
      </c>
      <c r="AL92" s="4">
        <v>4.3</v>
      </c>
      <c r="AM92" s="4">
        <v>142</v>
      </c>
      <c r="AN92" s="4" t="s">
        <v>155</v>
      </c>
      <c r="AO92" s="4">
        <v>2</v>
      </c>
      <c r="AP92" s="5">
        <v>0.83291666666666664</v>
      </c>
      <c r="AQ92" s="4">
        <v>47.164382000000003</v>
      </c>
      <c r="AR92" s="4">
        <v>-88.487312000000003</v>
      </c>
      <c r="AS92" s="4">
        <v>318.7</v>
      </c>
      <c r="AT92" s="4">
        <v>28.9</v>
      </c>
      <c r="AU92" s="4">
        <v>12</v>
      </c>
      <c r="AV92" s="4">
        <v>11</v>
      </c>
      <c r="AW92" s="4" t="s">
        <v>415</v>
      </c>
      <c r="AX92" s="4">
        <v>0.95840000000000003</v>
      </c>
      <c r="AY92" s="4">
        <v>1.1708000000000001</v>
      </c>
      <c r="AZ92" s="4">
        <v>1.7584</v>
      </c>
      <c r="BA92" s="4">
        <v>11.154</v>
      </c>
      <c r="BB92" s="4">
        <v>10.59</v>
      </c>
      <c r="BC92" s="4">
        <v>0.95</v>
      </c>
      <c r="BD92" s="4">
        <v>19.016999999999999</v>
      </c>
      <c r="BE92" s="4">
        <v>2149.8670000000002</v>
      </c>
      <c r="BF92" s="4">
        <v>170.363</v>
      </c>
      <c r="BG92" s="4">
        <v>0.19800000000000001</v>
      </c>
      <c r="BH92" s="4">
        <v>0.13800000000000001</v>
      </c>
      <c r="BI92" s="4">
        <v>0.33600000000000002</v>
      </c>
      <c r="BJ92" s="4">
        <v>0.153</v>
      </c>
      <c r="BK92" s="4">
        <v>0.106</v>
      </c>
      <c r="BL92" s="4">
        <v>0.26</v>
      </c>
      <c r="BM92" s="4">
        <v>0.38400000000000001</v>
      </c>
      <c r="BQ92" s="4">
        <v>0</v>
      </c>
      <c r="BR92" s="4">
        <v>0.178676</v>
      </c>
      <c r="BS92" s="4">
        <v>-5</v>
      </c>
      <c r="BT92" s="4">
        <v>6.0000000000000001E-3</v>
      </c>
      <c r="BU92" s="4">
        <v>4.3663949999999998</v>
      </c>
      <c r="BV92" s="4">
        <v>0.1212</v>
      </c>
      <c r="BW92" s="4">
        <f t="shared" si="15"/>
        <v>1.1536015589999999</v>
      </c>
      <c r="BY92" s="4">
        <f t="shared" si="16"/>
        <v>7245.0166633230874</v>
      </c>
      <c r="BZ92" s="4">
        <f t="shared" si="17"/>
        <v>574.12052643894299</v>
      </c>
      <c r="CA92" s="4">
        <f t="shared" si="18"/>
        <v>0.51560750013299994</v>
      </c>
      <c r="CB92" s="4">
        <f t="shared" si="19"/>
        <v>1.294073725824</v>
      </c>
    </row>
    <row r="93" spans="1:80" x14ac:dyDescent="0.25">
      <c r="A93" s="2">
        <v>42804</v>
      </c>
      <c r="B93" s="3">
        <v>0.62463207175925928</v>
      </c>
      <c r="C93" s="4">
        <v>13.768000000000001</v>
      </c>
      <c r="D93" s="4">
        <v>2.5194000000000001</v>
      </c>
      <c r="E93" s="4">
        <v>25193.935742999998</v>
      </c>
      <c r="F93" s="4">
        <v>10.7</v>
      </c>
      <c r="G93" s="4">
        <v>5.7</v>
      </c>
      <c r="H93" s="4">
        <v>120.3</v>
      </c>
      <c r="J93" s="4">
        <v>0</v>
      </c>
      <c r="K93" s="4">
        <v>0.83489999999999998</v>
      </c>
      <c r="L93" s="4">
        <v>11.4946</v>
      </c>
      <c r="M93" s="4">
        <v>2.1034999999999999</v>
      </c>
      <c r="N93" s="4">
        <v>8.9335000000000004</v>
      </c>
      <c r="O93" s="4">
        <v>4.7588999999999997</v>
      </c>
      <c r="P93" s="4">
        <v>13.7</v>
      </c>
      <c r="Q93" s="4">
        <v>6.9107000000000003</v>
      </c>
      <c r="R93" s="4">
        <v>3.6814</v>
      </c>
      <c r="S93" s="4">
        <v>10.6</v>
      </c>
      <c r="T93" s="4">
        <v>120.3205</v>
      </c>
      <c r="W93" s="4">
        <v>0</v>
      </c>
      <c r="X93" s="4">
        <v>0</v>
      </c>
      <c r="Y93" s="4">
        <v>11.9</v>
      </c>
      <c r="Z93" s="4">
        <v>860</v>
      </c>
      <c r="AA93" s="4">
        <v>876</v>
      </c>
      <c r="AB93" s="4">
        <v>843</v>
      </c>
      <c r="AC93" s="4">
        <v>80</v>
      </c>
      <c r="AD93" s="4">
        <v>12.72</v>
      </c>
      <c r="AE93" s="4">
        <v>0.28999999999999998</v>
      </c>
      <c r="AF93" s="4">
        <v>991</v>
      </c>
      <c r="AG93" s="4">
        <v>-7</v>
      </c>
      <c r="AH93" s="4">
        <v>12</v>
      </c>
      <c r="AI93" s="4">
        <v>28</v>
      </c>
      <c r="AJ93" s="4">
        <v>136</v>
      </c>
      <c r="AK93" s="4">
        <v>136</v>
      </c>
      <c r="AL93" s="4">
        <v>4.5</v>
      </c>
      <c r="AM93" s="4">
        <v>142</v>
      </c>
      <c r="AN93" s="4" t="s">
        <v>155</v>
      </c>
      <c r="AO93" s="4">
        <v>2</v>
      </c>
      <c r="AP93" s="5">
        <v>0.83292824074074068</v>
      </c>
      <c r="AQ93" s="4">
        <v>47.164351000000003</v>
      </c>
      <c r="AR93" s="4">
        <v>-88.487475000000003</v>
      </c>
      <c r="AS93" s="4">
        <v>318.8</v>
      </c>
      <c r="AT93" s="4">
        <v>28.5</v>
      </c>
      <c r="AU93" s="4">
        <v>12</v>
      </c>
      <c r="AV93" s="4">
        <v>11</v>
      </c>
      <c r="AW93" s="4" t="s">
        <v>415</v>
      </c>
      <c r="AX93" s="4">
        <v>0.9</v>
      </c>
      <c r="AY93" s="4">
        <v>1.2</v>
      </c>
      <c r="AZ93" s="4">
        <v>1.7</v>
      </c>
      <c r="BA93" s="4">
        <v>11.154</v>
      </c>
      <c r="BB93" s="4">
        <v>10.23</v>
      </c>
      <c r="BC93" s="4">
        <v>0.92</v>
      </c>
      <c r="BD93" s="4">
        <v>19.774000000000001</v>
      </c>
      <c r="BE93" s="4">
        <v>2042.39</v>
      </c>
      <c r="BF93" s="4">
        <v>237.87899999999999</v>
      </c>
      <c r="BG93" s="4">
        <v>0.16600000000000001</v>
      </c>
      <c r="BH93" s="4">
        <v>8.8999999999999996E-2</v>
      </c>
      <c r="BI93" s="4">
        <v>0.255</v>
      </c>
      <c r="BJ93" s="4">
        <v>0.129</v>
      </c>
      <c r="BK93" s="4">
        <v>6.9000000000000006E-2</v>
      </c>
      <c r="BL93" s="4">
        <v>0.19700000000000001</v>
      </c>
      <c r="BM93" s="4">
        <v>0.88649999999999995</v>
      </c>
      <c r="BQ93" s="4">
        <v>0</v>
      </c>
      <c r="BR93" s="4">
        <v>0.16529099999999999</v>
      </c>
      <c r="BS93" s="4">
        <v>-5</v>
      </c>
      <c r="BT93" s="4">
        <v>6.2769999999999996E-3</v>
      </c>
      <c r="BU93" s="4">
        <v>4.0392989999999998</v>
      </c>
      <c r="BV93" s="4">
        <v>0.12679499999999999</v>
      </c>
      <c r="BW93" s="4">
        <f t="shared" si="15"/>
        <v>1.0671827958</v>
      </c>
      <c r="BY93" s="4">
        <f t="shared" si="16"/>
        <v>6367.214074141998</v>
      </c>
      <c r="BZ93" s="4">
        <f t="shared" si="17"/>
        <v>741.59514918444779</v>
      </c>
      <c r="CA93" s="4">
        <f t="shared" si="18"/>
        <v>0.40216149489780001</v>
      </c>
      <c r="CB93" s="4">
        <f t="shared" si="19"/>
        <v>2.7636912033092997</v>
      </c>
    </row>
    <row r="94" spans="1:80" x14ac:dyDescent="0.25">
      <c r="A94" s="2">
        <v>42804</v>
      </c>
      <c r="B94" s="3">
        <v>0.62464364583333332</v>
      </c>
      <c r="C94" s="4">
        <v>13.51</v>
      </c>
      <c r="D94" s="4">
        <v>2.7282999999999999</v>
      </c>
      <c r="E94" s="4">
        <v>27283.460208</v>
      </c>
      <c r="F94" s="4">
        <v>10.4</v>
      </c>
      <c r="G94" s="4">
        <v>5.7</v>
      </c>
      <c r="H94" s="4">
        <v>119.9</v>
      </c>
      <c r="J94" s="4">
        <v>0</v>
      </c>
      <c r="K94" s="4">
        <v>0.83499999999999996</v>
      </c>
      <c r="L94" s="4">
        <v>11.2814</v>
      </c>
      <c r="M94" s="4">
        <v>2.2783000000000002</v>
      </c>
      <c r="N94" s="4">
        <v>8.6844999999999999</v>
      </c>
      <c r="O94" s="4">
        <v>4.7598000000000003</v>
      </c>
      <c r="P94" s="4">
        <v>13.4</v>
      </c>
      <c r="Q94" s="4">
        <v>6.7180999999999997</v>
      </c>
      <c r="R94" s="4">
        <v>3.6819999999999999</v>
      </c>
      <c r="S94" s="4">
        <v>10.4</v>
      </c>
      <c r="T94" s="4">
        <v>119.91540000000001</v>
      </c>
      <c r="W94" s="4">
        <v>0</v>
      </c>
      <c r="X94" s="4">
        <v>0</v>
      </c>
      <c r="Y94" s="4">
        <v>12</v>
      </c>
      <c r="Z94" s="4">
        <v>861</v>
      </c>
      <c r="AA94" s="4">
        <v>878</v>
      </c>
      <c r="AB94" s="4">
        <v>841</v>
      </c>
      <c r="AC94" s="4">
        <v>80</v>
      </c>
      <c r="AD94" s="4">
        <v>12.72</v>
      </c>
      <c r="AE94" s="4">
        <v>0.28999999999999998</v>
      </c>
      <c r="AF94" s="4">
        <v>991</v>
      </c>
      <c r="AG94" s="4">
        <v>-7</v>
      </c>
      <c r="AH94" s="4">
        <v>12</v>
      </c>
      <c r="AI94" s="4">
        <v>28</v>
      </c>
      <c r="AJ94" s="4">
        <v>136</v>
      </c>
      <c r="AK94" s="4">
        <v>136</v>
      </c>
      <c r="AL94" s="4">
        <v>4.7</v>
      </c>
      <c r="AM94" s="4">
        <v>142</v>
      </c>
      <c r="AN94" s="4" t="s">
        <v>155</v>
      </c>
      <c r="AO94" s="4">
        <v>2</v>
      </c>
      <c r="AP94" s="5">
        <v>0.83293981481481483</v>
      </c>
      <c r="AQ94" s="4">
        <v>47.164304999999999</v>
      </c>
      <c r="AR94" s="4">
        <v>-88.487612999999996</v>
      </c>
      <c r="AS94" s="4">
        <v>318.89999999999998</v>
      </c>
      <c r="AT94" s="4">
        <v>27.4</v>
      </c>
      <c r="AU94" s="4">
        <v>12</v>
      </c>
      <c r="AV94" s="4">
        <v>11</v>
      </c>
      <c r="AW94" s="4" t="s">
        <v>415</v>
      </c>
      <c r="AX94" s="4">
        <v>0.9708</v>
      </c>
      <c r="AY94" s="4">
        <v>1.2707999999999999</v>
      </c>
      <c r="AZ94" s="4">
        <v>1.7707999999999999</v>
      </c>
      <c r="BA94" s="4">
        <v>11.154</v>
      </c>
      <c r="BB94" s="4">
        <v>10.23</v>
      </c>
      <c r="BC94" s="4">
        <v>0.92</v>
      </c>
      <c r="BD94" s="4">
        <v>19.754000000000001</v>
      </c>
      <c r="BE94" s="4">
        <v>2010.194</v>
      </c>
      <c r="BF94" s="4">
        <v>258.38</v>
      </c>
      <c r="BG94" s="4">
        <v>0.16200000000000001</v>
      </c>
      <c r="BH94" s="4">
        <v>8.8999999999999996E-2</v>
      </c>
      <c r="BI94" s="4">
        <v>0.251</v>
      </c>
      <c r="BJ94" s="4">
        <v>0.125</v>
      </c>
      <c r="BK94" s="4">
        <v>6.9000000000000006E-2</v>
      </c>
      <c r="BL94" s="4">
        <v>0.19400000000000001</v>
      </c>
      <c r="BM94" s="4">
        <v>0.88600000000000001</v>
      </c>
      <c r="BQ94" s="4">
        <v>0</v>
      </c>
      <c r="BR94" s="4">
        <v>0.15410799999999999</v>
      </c>
      <c r="BS94" s="4">
        <v>-5</v>
      </c>
      <c r="BT94" s="4">
        <v>7.0000000000000001E-3</v>
      </c>
      <c r="BU94" s="4">
        <v>3.7660149999999999</v>
      </c>
      <c r="BV94" s="4">
        <v>0.1414</v>
      </c>
      <c r="BW94" s="4">
        <f t="shared" si="15"/>
        <v>0.99498116299999995</v>
      </c>
      <c r="BY94" s="4">
        <f t="shared" si="16"/>
        <v>5842.8507401831384</v>
      </c>
      <c r="BZ94" s="4">
        <f t="shared" si="17"/>
        <v>751.00998920925997</v>
      </c>
      <c r="CA94" s="4">
        <f t="shared" si="18"/>
        <v>0.36332629712500003</v>
      </c>
      <c r="CB94" s="4">
        <f t="shared" si="19"/>
        <v>2.5752567940220001</v>
      </c>
    </row>
    <row r="95" spans="1:80" x14ac:dyDescent="0.25">
      <c r="A95" s="2">
        <v>42804</v>
      </c>
      <c r="B95" s="3">
        <v>0.62465521990740747</v>
      </c>
      <c r="C95" s="4">
        <v>13.526999999999999</v>
      </c>
      <c r="D95" s="4">
        <v>2.4539</v>
      </c>
      <c r="E95" s="4">
        <v>24538.708901000002</v>
      </c>
      <c r="F95" s="4">
        <v>10.199999999999999</v>
      </c>
      <c r="G95" s="4">
        <v>5.7</v>
      </c>
      <c r="H95" s="4">
        <v>121.3</v>
      </c>
      <c r="J95" s="4">
        <v>0</v>
      </c>
      <c r="K95" s="4">
        <v>0.83779999999999999</v>
      </c>
      <c r="L95" s="4">
        <v>11.333</v>
      </c>
      <c r="M95" s="4">
        <v>2.0558000000000001</v>
      </c>
      <c r="N95" s="4">
        <v>8.5866000000000007</v>
      </c>
      <c r="O95" s="4">
        <v>4.7754000000000003</v>
      </c>
      <c r="P95" s="4">
        <v>13.4</v>
      </c>
      <c r="Q95" s="4">
        <v>6.6424000000000003</v>
      </c>
      <c r="R95" s="4">
        <v>3.6941999999999999</v>
      </c>
      <c r="S95" s="4">
        <v>10.3</v>
      </c>
      <c r="T95" s="4">
        <v>121.3426</v>
      </c>
      <c r="W95" s="4">
        <v>0</v>
      </c>
      <c r="X95" s="4">
        <v>0</v>
      </c>
      <c r="Y95" s="4">
        <v>11.9</v>
      </c>
      <c r="Z95" s="4">
        <v>861</v>
      </c>
      <c r="AA95" s="4">
        <v>878</v>
      </c>
      <c r="AB95" s="4">
        <v>842</v>
      </c>
      <c r="AC95" s="4">
        <v>80</v>
      </c>
      <c r="AD95" s="4">
        <v>12.72</v>
      </c>
      <c r="AE95" s="4">
        <v>0.28999999999999998</v>
      </c>
      <c r="AF95" s="4">
        <v>991</v>
      </c>
      <c r="AG95" s="4">
        <v>-7</v>
      </c>
      <c r="AH95" s="4">
        <v>12</v>
      </c>
      <c r="AI95" s="4">
        <v>28</v>
      </c>
      <c r="AJ95" s="4">
        <v>136</v>
      </c>
      <c r="AK95" s="4">
        <v>136</v>
      </c>
      <c r="AL95" s="4">
        <v>4.8</v>
      </c>
      <c r="AM95" s="4">
        <v>142</v>
      </c>
      <c r="AN95" s="4" t="s">
        <v>155</v>
      </c>
      <c r="AO95" s="4">
        <v>2</v>
      </c>
      <c r="AP95" s="5">
        <v>0.83295138888888898</v>
      </c>
      <c r="AQ95" s="4">
        <v>47.164270999999999</v>
      </c>
      <c r="AR95" s="4">
        <v>-88.487733000000006</v>
      </c>
      <c r="AS95" s="4">
        <v>319</v>
      </c>
      <c r="AT95" s="4">
        <v>25.3</v>
      </c>
      <c r="AU95" s="4">
        <v>12</v>
      </c>
      <c r="AV95" s="4">
        <v>11</v>
      </c>
      <c r="AW95" s="4" t="s">
        <v>415</v>
      </c>
      <c r="AX95" s="4">
        <v>1</v>
      </c>
      <c r="AY95" s="4">
        <v>1.3</v>
      </c>
      <c r="AZ95" s="4">
        <v>1.8</v>
      </c>
      <c r="BA95" s="4">
        <v>11.154</v>
      </c>
      <c r="BB95" s="4">
        <v>10.42</v>
      </c>
      <c r="BC95" s="4">
        <v>0.93</v>
      </c>
      <c r="BD95" s="4">
        <v>19.361000000000001</v>
      </c>
      <c r="BE95" s="4">
        <v>2045.193</v>
      </c>
      <c r="BF95" s="4">
        <v>236.13300000000001</v>
      </c>
      <c r="BG95" s="4">
        <v>0.16200000000000001</v>
      </c>
      <c r="BH95" s="4">
        <v>0.09</v>
      </c>
      <c r="BI95" s="4">
        <v>0.253</v>
      </c>
      <c r="BJ95" s="4">
        <v>0.126</v>
      </c>
      <c r="BK95" s="4">
        <v>7.0000000000000007E-2</v>
      </c>
      <c r="BL95" s="4">
        <v>0.19500000000000001</v>
      </c>
      <c r="BM95" s="4">
        <v>0.90800000000000003</v>
      </c>
      <c r="BQ95" s="4">
        <v>0</v>
      </c>
      <c r="BR95" s="4">
        <v>0.16226299999999999</v>
      </c>
      <c r="BS95" s="4">
        <v>-5</v>
      </c>
      <c r="BT95" s="4">
        <v>7.2769999999999996E-3</v>
      </c>
      <c r="BU95" s="4">
        <v>3.9653019999999999</v>
      </c>
      <c r="BV95" s="4">
        <v>0.14699499999999999</v>
      </c>
      <c r="BW95" s="4">
        <f t="shared" si="15"/>
        <v>1.0476327883999998</v>
      </c>
      <c r="BY95" s="4">
        <f t="shared" si="16"/>
        <v>6259.149732038135</v>
      </c>
      <c r="BZ95" s="4">
        <f t="shared" si="17"/>
        <v>722.66617560071882</v>
      </c>
      <c r="CA95" s="4">
        <f t="shared" si="18"/>
        <v>0.38561293053360002</v>
      </c>
      <c r="CB95" s="4">
        <f t="shared" si="19"/>
        <v>2.7788614359088002</v>
      </c>
    </row>
    <row r="96" spans="1:80" x14ac:dyDescent="0.25">
      <c r="A96" s="2">
        <v>42804</v>
      </c>
      <c r="B96" s="3">
        <v>0.62466679398148151</v>
      </c>
      <c r="C96" s="4">
        <v>13.612</v>
      </c>
      <c r="D96" s="4">
        <v>1.8974</v>
      </c>
      <c r="E96" s="4">
        <v>18973.977567000002</v>
      </c>
      <c r="F96" s="4">
        <v>10</v>
      </c>
      <c r="G96" s="4">
        <v>5.7</v>
      </c>
      <c r="H96" s="4">
        <v>138.1</v>
      </c>
      <c r="J96" s="4">
        <v>0</v>
      </c>
      <c r="K96" s="4">
        <v>0.84289999999999998</v>
      </c>
      <c r="L96" s="4">
        <v>11.474</v>
      </c>
      <c r="M96" s="4">
        <v>1.5992999999999999</v>
      </c>
      <c r="N96" s="4">
        <v>8.4291</v>
      </c>
      <c r="O96" s="4">
        <v>4.8045999999999998</v>
      </c>
      <c r="P96" s="4">
        <v>13.2</v>
      </c>
      <c r="Q96" s="4">
        <v>6.5205000000000002</v>
      </c>
      <c r="R96" s="4">
        <v>3.7166999999999999</v>
      </c>
      <c r="S96" s="4">
        <v>10.199999999999999</v>
      </c>
      <c r="T96" s="4">
        <v>138.05449999999999</v>
      </c>
      <c r="W96" s="4">
        <v>0</v>
      </c>
      <c r="X96" s="4">
        <v>0</v>
      </c>
      <c r="Y96" s="4">
        <v>12</v>
      </c>
      <c r="Z96" s="4">
        <v>860</v>
      </c>
      <c r="AA96" s="4">
        <v>876</v>
      </c>
      <c r="AB96" s="4">
        <v>842</v>
      </c>
      <c r="AC96" s="4">
        <v>80</v>
      </c>
      <c r="AD96" s="4">
        <v>12.72</v>
      </c>
      <c r="AE96" s="4">
        <v>0.28999999999999998</v>
      </c>
      <c r="AF96" s="4">
        <v>991</v>
      </c>
      <c r="AG96" s="4">
        <v>-7</v>
      </c>
      <c r="AH96" s="4">
        <v>12.276999999999999</v>
      </c>
      <c r="AI96" s="4">
        <v>28</v>
      </c>
      <c r="AJ96" s="4">
        <v>136</v>
      </c>
      <c r="AK96" s="4">
        <v>135.19999999999999</v>
      </c>
      <c r="AL96" s="4">
        <v>5</v>
      </c>
      <c r="AM96" s="4">
        <v>142</v>
      </c>
      <c r="AN96" s="4" t="s">
        <v>155</v>
      </c>
      <c r="AO96" s="4">
        <v>2</v>
      </c>
      <c r="AP96" s="5">
        <v>0.83296296296296291</v>
      </c>
      <c r="AQ96" s="4">
        <v>47.164239999999999</v>
      </c>
      <c r="AR96" s="4">
        <v>-88.487863000000004</v>
      </c>
      <c r="AS96" s="4">
        <v>319</v>
      </c>
      <c r="AT96" s="4">
        <v>24.7</v>
      </c>
      <c r="AU96" s="4">
        <v>12</v>
      </c>
      <c r="AV96" s="4">
        <v>10</v>
      </c>
      <c r="AW96" s="4" t="s">
        <v>425</v>
      </c>
      <c r="AX96" s="4">
        <v>1</v>
      </c>
      <c r="AY96" s="4">
        <v>1.3</v>
      </c>
      <c r="AZ96" s="4">
        <v>1.8</v>
      </c>
      <c r="BA96" s="4">
        <v>11.154</v>
      </c>
      <c r="BB96" s="4">
        <v>10.77</v>
      </c>
      <c r="BC96" s="4">
        <v>0.97</v>
      </c>
      <c r="BD96" s="4">
        <v>18.637</v>
      </c>
      <c r="BE96" s="4">
        <v>2120.4580000000001</v>
      </c>
      <c r="BF96" s="4">
        <v>188.119</v>
      </c>
      <c r="BG96" s="4">
        <v>0.16300000000000001</v>
      </c>
      <c r="BH96" s="4">
        <v>9.2999999999999999E-2</v>
      </c>
      <c r="BI96" s="4">
        <v>0.25600000000000001</v>
      </c>
      <c r="BJ96" s="4">
        <v>0.126</v>
      </c>
      <c r="BK96" s="4">
        <v>7.1999999999999995E-2</v>
      </c>
      <c r="BL96" s="4">
        <v>0.19800000000000001</v>
      </c>
      <c r="BM96" s="4">
        <v>1.0579000000000001</v>
      </c>
      <c r="BQ96" s="4">
        <v>0</v>
      </c>
      <c r="BR96" s="4">
        <v>0.19372800000000001</v>
      </c>
      <c r="BS96" s="4">
        <v>-5</v>
      </c>
      <c r="BT96" s="4">
        <v>7.7229999999999998E-3</v>
      </c>
      <c r="BU96" s="4">
        <v>4.7342279999999999</v>
      </c>
      <c r="BV96" s="4">
        <v>0.156005</v>
      </c>
      <c r="BW96" s="4">
        <f t="shared" si="15"/>
        <v>1.2507830376</v>
      </c>
      <c r="BY96" s="4">
        <f t="shared" si="16"/>
        <v>7747.8930769920435</v>
      </c>
      <c r="BZ96" s="4">
        <f t="shared" si="17"/>
        <v>687.36371941847767</v>
      </c>
      <c r="CA96" s="4">
        <f t="shared" si="18"/>
        <v>0.46038852347040005</v>
      </c>
      <c r="CB96" s="4">
        <f t="shared" si="19"/>
        <v>3.8654366585661601</v>
      </c>
    </row>
    <row r="97" spans="1:80" x14ac:dyDescent="0.25">
      <c r="A97" s="2">
        <v>42804</v>
      </c>
      <c r="B97" s="3">
        <v>0.62467836805555554</v>
      </c>
      <c r="C97" s="4">
        <v>13.999000000000001</v>
      </c>
      <c r="D97" s="4">
        <v>1.2905</v>
      </c>
      <c r="E97" s="4">
        <v>12905.343019</v>
      </c>
      <c r="F97" s="4">
        <v>9.9</v>
      </c>
      <c r="G97" s="4">
        <v>5.7</v>
      </c>
      <c r="H97" s="4">
        <v>69.599999999999994</v>
      </c>
      <c r="J97" s="4">
        <v>0</v>
      </c>
      <c r="K97" s="4">
        <v>0.8458</v>
      </c>
      <c r="L97" s="4">
        <v>11.840400000000001</v>
      </c>
      <c r="M97" s="4">
        <v>1.0915999999999999</v>
      </c>
      <c r="N97" s="4">
        <v>8.3735999999999997</v>
      </c>
      <c r="O97" s="4">
        <v>4.8350999999999997</v>
      </c>
      <c r="P97" s="4">
        <v>13.2</v>
      </c>
      <c r="Q97" s="4">
        <v>6.4786000000000001</v>
      </c>
      <c r="R97" s="4">
        <v>3.7410000000000001</v>
      </c>
      <c r="S97" s="4">
        <v>10.199999999999999</v>
      </c>
      <c r="T97" s="4">
        <v>69.607100000000003</v>
      </c>
      <c r="W97" s="4">
        <v>0</v>
      </c>
      <c r="X97" s="4">
        <v>0</v>
      </c>
      <c r="Y97" s="4">
        <v>11.9</v>
      </c>
      <c r="Z97" s="4">
        <v>861</v>
      </c>
      <c r="AA97" s="4">
        <v>877</v>
      </c>
      <c r="AB97" s="4">
        <v>843</v>
      </c>
      <c r="AC97" s="4">
        <v>80.3</v>
      </c>
      <c r="AD97" s="4">
        <v>12.77</v>
      </c>
      <c r="AE97" s="4">
        <v>0.28999999999999998</v>
      </c>
      <c r="AF97" s="4">
        <v>991</v>
      </c>
      <c r="AG97" s="4">
        <v>-7</v>
      </c>
      <c r="AH97" s="4">
        <v>13</v>
      </c>
      <c r="AI97" s="4">
        <v>28</v>
      </c>
      <c r="AJ97" s="4">
        <v>136</v>
      </c>
      <c r="AK97" s="4">
        <v>133</v>
      </c>
      <c r="AL97" s="4">
        <v>4.9000000000000004</v>
      </c>
      <c r="AM97" s="4">
        <v>142</v>
      </c>
      <c r="AN97" s="4" t="s">
        <v>155</v>
      </c>
      <c r="AO97" s="4">
        <v>2</v>
      </c>
      <c r="AP97" s="5">
        <v>0.83297453703703705</v>
      </c>
      <c r="AQ97" s="4">
        <v>47.164234999999998</v>
      </c>
      <c r="AR97" s="4">
        <v>-88.487966999999998</v>
      </c>
      <c r="AS97" s="4">
        <v>319.10000000000002</v>
      </c>
      <c r="AT97" s="4">
        <v>22.2</v>
      </c>
      <c r="AU97" s="4">
        <v>12</v>
      </c>
      <c r="AV97" s="4">
        <v>10</v>
      </c>
      <c r="AW97" s="4" t="s">
        <v>425</v>
      </c>
      <c r="AX97" s="4">
        <v>1.0708</v>
      </c>
      <c r="AY97" s="4">
        <v>1.0875999999999999</v>
      </c>
      <c r="AZ97" s="4">
        <v>1.8708</v>
      </c>
      <c r="BA97" s="4">
        <v>11.154</v>
      </c>
      <c r="BB97" s="4">
        <v>10.99</v>
      </c>
      <c r="BC97" s="4">
        <v>0.99</v>
      </c>
      <c r="BD97" s="4">
        <v>18.228999999999999</v>
      </c>
      <c r="BE97" s="4">
        <v>2213.3339999999998</v>
      </c>
      <c r="BF97" s="4">
        <v>129.86699999999999</v>
      </c>
      <c r="BG97" s="4">
        <v>0.16400000000000001</v>
      </c>
      <c r="BH97" s="4">
        <v>9.5000000000000001E-2</v>
      </c>
      <c r="BI97" s="4">
        <v>0.25900000000000001</v>
      </c>
      <c r="BJ97" s="4">
        <v>0.127</v>
      </c>
      <c r="BK97" s="4">
        <v>7.2999999999999995E-2</v>
      </c>
      <c r="BL97" s="4">
        <v>0.2</v>
      </c>
      <c r="BM97" s="4">
        <v>0.53949999999999998</v>
      </c>
      <c r="BQ97" s="4">
        <v>0</v>
      </c>
      <c r="BR97" s="4">
        <v>0.237784</v>
      </c>
      <c r="BS97" s="4">
        <v>-5</v>
      </c>
      <c r="BT97" s="4">
        <v>7.0000000000000001E-3</v>
      </c>
      <c r="BU97" s="4">
        <v>5.8108469999999999</v>
      </c>
      <c r="BV97" s="4">
        <v>0.1414</v>
      </c>
      <c r="BW97" s="4">
        <f t="shared" si="15"/>
        <v>1.5352257774</v>
      </c>
      <c r="BY97" s="4">
        <f t="shared" si="16"/>
        <v>9926.3862515224755</v>
      </c>
      <c r="BZ97" s="4">
        <f t="shared" si="17"/>
        <v>582.42904293995821</v>
      </c>
      <c r="CA97" s="4">
        <f t="shared" si="18"/>
        <v>0.56957108775420007</v>
      </c>
      <c r="CB97" s="4">
        <f t="shared" si="19"/>
        <v>2.4195559200267001</v>
      </c>
    </row>
    <row r="98" spans="1:80" x14ac:dyDescent="0.25">
      <c r="A98" s="2">
        <v>42804</v>
      </c>
      <c r="B98" s="3">
        <v>0.62468994212962958</v>
      </c>
      <c r="C98" s="4">
        <v>14.105</v>
      </c>
      <c r="D98" s="4">
        <v>0.94210000000000005</v>
      </c>
      <c r="E98" s="4">
        <v>9420.8416670000006</v>
      </c>
      <c r="F98" s="4">
        <v>9.9</v>
      </c>
      <c r="G98" s="4">
        <v>6.9</v>
      </c>
      <c r="H98" s="4">
        <v>70.2</v>
      </c>
      <c r="J98" s="4">
        <v>0</v>
      </c>
      <c r="K98" s="4">
        <v>0.84840000000000004</v>
      </c>
      <c r="L98" s="4">
        <v>11.9663</v>
      </c>
      <c r="M98" s="4">
        <v>0.79920000000000002</v>
      </c>
      <c r="N98" s="4">
        <v>8.3986999999999998</v>
      </c>
      <c r="O98" s="4">
        <v>5.8536000000000001</v>
      </c>
      <c r="P98" s="4">
        <v>14.3</v>
      </c>
      <c r="Q98" s="4">
        <v>6.5007999999999999</v>
      </c>
      <c r="R98" s="4">
        <v>4.5308000000000002</v>
      </c>
      <c r="S98" s="4">
        <v>11</v>
      </c>
      <c r="T98" s="4">
        <v>70.2</v>
      </c>
      <c r="W98" s="4">
        <v>0</v>
      </c>
      <c r="X98" s="4">
        <v>0</v>
      </c>
      <c r="Y98" s="4">
        <v>11.8</v>
      </c>
      <c r="Z98" s="4">
        <v>862</v>
      </c>
      <c r="AA98" s="4">
        <v>878</v>
      </c>
      <c r="AB98" s="4">
        <v>844</v>
      </c>
      <c r="AC98" s="4">
        <v>81</v>
      </c>
      <c r="AD98" s="4">
        <v>12.88</v>
      </c>
      <c r="AE98" s="4">
        <v>0.3</v>
      </c>
      <c r="AF98" s="4">
        <v>991</v>
      </c>
      <c r="AG98" s="4">
        <v>-7</v>
      </c>
      <c r="AH98" s="4">
        <v>13</v>
      </c>
      <c r="AI98" s="4">
        <v>28</v>
      </c>
      <c r="AJ98" s="4">
        <v>136</v>
      </c>
      <c r="AK98" s="4">
        <v>133</v>
      </c>
      <c r="AL98" s="4">
        <v>4.5999999999999996</v>
      </c>
      <c r="AM98" s="4">
        <v>142</v>
      </c>
      <c r="AN98" s="4" t="s">
        <v>155</v>
      </c>
      <c r="AO98" s="4">
        <v>2</v>
      </c>
      <c r="AP98" s="5">
        <v>0.83298611111111109</v>
      </c>
      <c r="AQ98" s="4">
        <v>47.164223</v>
      </c>
      <c r="AR98" s="4">
        <v>-88.488078000000002</v>
      </c>
      <c r="AS98" s="4">
        <v>319.10000000000002</v>
      </c>
      <c r="AT98" s="4">
        <v>21.1</v>
      </c>
      <c r="AU98" s="4">
        <v>12</v>
      </c>
      <c r="AV98" s="4">
        <v>9</v>
      </c>
      <c r="AW98" s="4" t="s">
        <v>426</v>
      </c>
      <c r="AX98" s="4">
        <v>1.1000000000000001</v>
      </c>
      <c r="AY98" s="4">
        <v>1</v>
      </c>
      <c r="AZ98" s="4">
        <v>1.9</v>
      </c>
      <c r="BA98" s="4">
        <v>11.154</v>
      </c>
      <c r="BB98" s="4">
        <v>11.19</v>
      </c>
      <c r="BC98" s="4">
        <v>1</v>
      </c>
      <c r="BD98" s="4">
        <v>17.876000000000001</v>
      </c>
      <c r="BE98" s="4">
        <v>2266.1060000000002</v>
      </c>
      <c r="BF98" s="4">
        <v>96.33</v>
      </c>
      <c r="BG98" s="4">
        <v>0.16700000000000001</v>
      </c>
      <c r="BH98" s="4">
        <v>0.11600000000000001</v>
      </c>
      <c r="BI98" s="4">
        <v>0.28299999999999997</v>
      </c>
      <c r="BJ98" s="4">
        <v>0.129</v>
      </c>
      <c r="BK98" s="4">
        <v>0.09</v>
      </c>
      <c r="BL98" s="4">
        <v>0.219</v>
      </c>
      <c r="BM98" s="4">
        <v>0.55120000000000002</v>
      </c>
      <c r="BQ98" s="4">
        <v>0</v>
      </c>
      <c r="BR98" s="4">
        <v>0.23033799999999999</v>
      </c>
      <c r="BS98" s="4">
        <v>-5</v>
      </c>
      <c r="BT98" s="4">
        <v>7.2769999999999996E-3</v>
      </c>
      <c r="BU98" s="4">
        <v>5.6288850000000004</v>
      </c>
      <c r="BV98" s="4">
        <v>0.14699499999999999</v>
      </c>
      <c r="BW98" s="4">
        <f t="shared" si="15"/>
        <v>1.487151417</v>
      </c>
      <c r="BY98" s="4">
        <f t="shared" si="16"/>
        <v>9844.8107254229599</v>
      </c>
      <c r="BZ98" s="4">
        <f t="shared" si="17"/>
        <v>418.49349376419008</v>
      </c>
      <c r="CA98" s="4">
        <f t="shared" si="18"/>
        <v>0.56042417414700008</v>
      </c>
      <c r="CB98" s="4">
        <f t="shared" si="19"/>
        <v>2.3946186417816007</v>
      </c>
    </row>
    <row r="99" spans="1:80" x14ac:dyDescent="0.25">
      <c r="A99" s="2">
        <v>42804</v>
      </c>
      <c r="B99" s="3">
        <v>0.62470151620370373</v>
      </c>
      <c r="C99" s="4">
        <v>14.131</v>
      </c>
      <c r="D99" s="4">
        <v>0.65290000000000004</v>
      </c>
      <c r="E99" s="4">
        <v>6529.1750000000002</v>
      </c>
      <c r="F99" s="4">
        <v>10</v>
      </c>
      <c r="G99" s="4">
        <v>12.2</v>
      </c>
      <c r="H99" s="4">
        <v>60</v>
      </c>
      <c r="J99" s="4">
        <v>0</v>
      </c>
      <c r="K99" s="4">
        <v>0.85109999999999997</v>
      </c>
      <c r="L99" s="4">
        <v>12.026899999999999</v>
      </c>
      <c r="M99" s="4">
        <v>0.55569999999999997</v>
      </c>
      <c r="N99" s="4">
        <v>8.5112000000000005</v>
      </c>
      <c r="O99" s="4">
        <v>10.383699999999999</v>
      </c>
      <c r="P99" s="4">
        <v>18.899999999999999</v>
      </c>
      <c r="Q99" s="4">
        <v>6.5879000000000003</v>
      </c>
      <c r="R99" s="4">
        <v>8.0372000000000003</v>
      </c>
      <c r="S99" s="4">
        <v>14.6</v>
      </c>
      <c r="T99" s="4">
        <v>60.012300000000003</v>
      </c>
      <c r="W99" s="4">
        <v>0</v>
      </c>
      <c r="X99" s="4">
        <v>0</v>
      </c>
      <c r="Y99" s="4">
        <v>11.7</v>
      </c>
      <c r="Z99" s="4">
        <v>863</v>
      </c>
      <c r="AA99" s="4">
        <v>879</v>
      </c>
      <c r="AB99" s="4">
        <v>844</v>
      </c>
      <c r="AC99" s="4">
        <v>81</v>
      </c>
      <c r="AD99" s="4">
        <v>12.88</v>
      </c>
      <c r="AE99" s="4">
        <v>0.3</v>
      </c>
      <c r="AF99" s="4">
        <v>991</v>
      </c>
      <c r="AG99" s="4">
        <v>-7</v>
      </c>
      <c r="AH99" s="4">
        <v>12.723000000000001</v>
      </c>
      <c r="AI99" s="4">
        <v>28</v>
      </c>
      <c r="AJ99" s="4">
        <v>136</v>
      </c>
      <c r="AK99" s="4">
        <v>133</v>
      </c>
      <c r="AL99" s="4">
        <v>4.5999999999999996</v>
      </c>
      <c r="AM99" s="4">
        <v>142</v>
      </c>
      <c r="AN99" s="4" t="s">
        <v>155</v>
      </c>
      <c r="AO99" s="4">
        <v>2</v>
      </c>
      <c r="AP99" s="5">
        <v>0.83299768518518524</v>
      </c>
      <c r="AQ99" s="4">
        <v>47.164225000000002</v>
      </c>
      <c r="AR99" s="4">
        <v>-88.488196000000002</v>
      </c>
      <c r="AS99" s="4">
        <v>319.10000000000002</v>
      </c>
      <c r="AT99" s="4">
        <v>20.100000000000001</v>
      </c>
      <c r="AU99" s="4">
        <v>12</v>
      </c>
      <c r="AV99" s="4">
        <v>9</v>
      </c>
      <c r="AW99" s="4" t="s">
        <v>426</v>
      </c>
      <c r="AX99" s="4">
        <v>0.95854099999999998</v>
      </c>
      <c r="AY99" s="4">
        <v>1</v>
      </c>
      <c r="AZ99" s="4">
        <v>1.7585409999999999</v>
      </c>
      <c r="BA99" s="4">
        <v>11.154</v>
      </c>
      <c r="BB99" s="4">
        <v>11.41</v>
      </c>
      <c r="BC99" s="4">
        <v>1.02</v>
      </c>
      <c r="BD99" s="4">
        <v>17.492000000000001</v>
      </c>
      <c r="BE99" s="4">
        <v>2310.973</v>
      </c>
      <c r="BF99" s="4">
        <v>67.962000000000003</v>
      </c>
      <c r="BG99" s="4">
        <v>0.17100000000000001</v>
      </c>
      <c r="BH99" s="4">
        <v>0.20899999999999999</v>
      </c>
      <c r="BI99" s="4">
        <v>0.38</v>
      </c>
      <c r="BJ99" s="4">
        <v>0.13300000000000001</v>
      </c>
      <c r="BK99" s="4">
        <v>0.16200000000000001</v>
      </c>
      <c r="BL99" s="4">
        <v>0.29399999999999998</v>
      </c>
      <c r="BM99" s="4">
        <v>0.47810000000000002</v>
      </c>
      <c r="BQ99" s="4">
        <v>0</v>
      </c>
      <c r="BR99" s="4">
        <v>0.23347899999999999</v>
      </c>
      <c r="BS99" s="4">
        <v>-5</v>
      </c>
      <c r="BT99" s="4">
        <v>7.7229999999999998E-3</v>
      </c>
      <c r="BU99" s="4">
        <v>5.7056430000000002</v>
      </c>
      <c r="BV99" s="4">
        <v>0.156005</v>
      </c>
      <c r="BW99" s="4">
        <f t="shared" si="15"/>
        <v>1.5074308806000001</v>
      </c>
      <c r="BY99" s="4">
        <f t="shared" si="16"/>
        <v>10176.635985349181</v>
      </c>
      <c r="BZ99" s="4">
        <f t="shared" si="17"/>
        <v>299.27850080303887</v>
      </c>
      <c r="CA99" s="4">
        <f t="shared" si="18"/>
        <v>0.58568083056420017</v>
      </c>
      <c r="CB99" s="4">
        <f t="shared" si="19"/>
        <v>2.1053684593439406</v>
      </c>
    </row>
    <row r="100" spans="1:80" x14ac:dyDescent="0.25">
      <c r="A100" s="2">
        <v>42804</v>
      </c>
      <c r="B100" s="3">
        <v>0.62471309027777777</v>
      </c>
      <c r="C100" s="4">
        <v>14.21</v>
      </c>
      <c r="D100" s="4">
        <v>0.4239</v>
      </c>
      <c r="E100" s="4">
        <v>4238.6753250000002</v>
      </c>
      <c r="F100" s="4">
        <v>10</v>
      </c>
      <c r="G100" s="4">
        <v>12.2</v>
      </c>
      <c r="H100" s="4">
        <v>31.4</v>
      </c>
      <c r="J100" s="4">
        <v>0</v>
      </c>
      <c r="K100" s="4">
        <v>0.8528</v>
      </c>
      <c r="L100" s="4">
        <v>12.118399999999999</v>
      </c>
      <c r="M100" s="4">
        <v>0.36149999999999999</v>
      </c>
      <c r="N100" s="4">
        <v>8.5283999999999995</v>
      </c>
      <c r="O100" s="4">
        <v>10.4198</v>
      </c>
      <c r="P100" s="4">
        <v>18.899999999999999</v>
      </c>
      <c r="Q100" s="4">
        <v>6.6012000000000004</v>
      </c>
      <c r="R100" s="4">
        <v>8.0652000000000008</v>
      </c>
      <c r="S100" s="4">
        <v>14.7</v>
      </c>
      <c r="T100" s="4">
        <v>31.4358</v>
      </c>
      <c r="W100" s="4">
        <v>0</v>
      </c>
      <c r="X100" s="4">
        <v>0</v>
      </c>
      <c r="Y100" s="4">
        <v>11.6</v>
      </c>
      <c r="Z100" s="4">
        <v>864</v>
      </c>
      <c r="AA100" s="4">
        <v>880</v>
      </c>
      <c r="AB100" s="4">
        <v>845</v>
      </c>
      <c r="AC100" s="4">
        <v>81</v>
      </c>
      <c r="AD100" s="4">
        <v>12.88</v>
      </c>
      <c r="AE100" s="4">
        <v>0.3</v>
      </c>
      <c r="AF100" s="4">
        <v>991</v>
      </c>
      <c r="AG100" s="4">
        <v>-7</v>
      </c>
      <c r="AH100" s="4">
        <v>12</v>
      </c>
      <c r="AI100" s="4">
        <v>28</v>
      </c>
      <c r="AJ100" s="4">
        <v>136</v>
      </c>
      <c r="AK100" s="4">
        <v>133.6</v>
      </c>
      <c r="AL100" s="4">
        <v>4.7</v>
      </c>
      <c r="AM100" s="4">
        <v>142</v>
      </c>
      <c r="AN100" s="4" t="s">
        <v>155</v>
      </c>
      <c r="AO100" s="4">
        <v>2</v>
      </c>
      <c r="AP100" s="5">
        <v>0.83300925925925917</v>
      </c>
      <c r="AQ100" s="4">
        <v>47.164245000000001</v>
      </c>
      <c r="AR100" s="4">
        <v>-88.488315999999998</v>
      </c>
      <c r="AS100" s="4">
        <v>319.2</v>
      </c>
      <c r="AT100" s="4">
        <v>20.2</v>
      </c>
      <c r="AU100" s="4">
        <v>12</v>
      </c>
      <c r="AV100" s="4">
        <v>9</v>
      </c>
      <c r="AW100" s="4" t="s">
        <v>426</v>
      </c>
      <c r="AX100" s="4">
        <v>0.97077100000000005</v>
      </c>
      <c r="AY100" s="4">
        <v>1.0707709999999999</v>
      </c>
      <c r="AZ100" s="4">
        <v>1.7707710000000001</v>
      </c>
      <c r="BA100" s="4">
        <v>11.154</v>
      </c>
      <c r="BB100" s="4">
        <v>11.55</v>
      </c>
      <c r="BC100" s="4">
        <v>1.04</v>
      </c>
      <c r="BD100" s="4">
        <v>17.254999999999999</v>
      </c>
      <c r="BE100" s="4">
        <v>2348.319</v>
      </c>
      <c r="BF100" s="4">
        <v>44.585000000000001</v>
      </c>
      <c r="BG100" s="4">
        <v>0.17299999999999999</v>
      </c>
      <c r="BH100" s="4">
        <v>0.21099999999999999</v>
      </c>
      <c r="BI100" s="4">
        <v>0.38500000000000001</v>
      </c>
      <c r="BJ100" s="4">
        <v>0.13400000000000001</v>
      </c>
      <c r="BK100" s="4">
        <v>0.16400000000000001</v>
      </c>
      <c r="BL100" s="4">
        <v>0.29799999999999999</v>
      </c>
      <c r="BM100" s="4">
        <v>0.25259999999999999</v>
      </c>
      <c r="BQ100" s="4">
        <v>0</v>
      </c>
      <c r="BR100" s="4">
        <v>0.25908799999999998</v>
      </c>
      <c r="BS100" s="4">
        <v>-5</v>
      </c>
      <c r="BT100" s="4">
        <v>7.2769999999999996E-3</v>
      </c>
      <c r="BU100" s="4">
        <v>6.331461</v>
      </c>
      <c r="BV100" s="4">
        <v>0.14699000000000001</v>
      </c>
      <c r="BW100" s="4">
        <f t="shared" si="15"/>
        <v>1.6727719961999998</v>
      </c>
      <c r="BY100" s="4">
        <f t="shared" si="16"/>
        <v>11475.346348620737</v>
      </c>
      <c r="BZ100" s="4">
        <f t="shared" si="17"/>
        <v>217.87002402708302</v>
      </c>
      <c r="CA100" s="4">
        <f t="shared" si="18"/>
        <v>0.65480729437320007</v>
      </c>
      <c r="CB100" s="4">
        <f t="shared" si="19"/>
        <v>1.23436061610948</v>
      </c>
    </row>
    <row r="101" spans="1:80" x14ac:dyDescent="0.25">
      <c r="A101" s="2">
        <v>42804</v>
      </c>
      <c r="B101" s="3">
        <v>0.62472466435185192</v>
      </c>
      <c r="C101" s="4">
        <v>14.34</v>
      </c>
      <c r="D101" s="4">
        <v>0.2777</v>
      </c>
      <c r="E101" s="4">
        <v>2776.8057779999999</v>
      </c>
      <c r="F101" s="4">
        <v>9.9</v>
      </c>
      <c r="G101" s="4">
        <v>12.7</v>
      </c>
      <c r="H101" s="4">
        <v>47.2</v>
      </c>
      <c r="J101" s="4">
        <v>0</v>
      </c>
      <c r="K101" s="4">
        <v>0.85319999999999996</v>
      </c>
      <c r="L101" s="4">
        <v>12.2349</v>
      </c>
      <c r="M101" s="4">
        <v>0.2369</v>
      </c>
      <c r="N101" s="4">
        <v>8.4617000000000004</v>
      </c>
      <c r="O101" s="4">
        <v>10.8245</v>
      </c>
      <c r="P101" s="4">
        <v>19.3</v>
      </c>
      <c r="Q101" s="4">
        <v>6.5495000000000001</v>
      </c>
      <c r="R101" s="4">
        <v>8.3783999999999992</v>
      </c>
      <c r="S101" s="4">
        <v>14.9</v>
      </c>
      <c r="T101" s="4">
        <v>47.227699999999999</v>
      </c>
      <c r="W101" s="4">
        <v>0</v>
      </c>
      <c r="X101" s="4">
        <v>0</v>
      </c>
      <c r="Y101" s="4">
        <v>11.7</v>
      </c>
      <c r="Z101" s="4">
        <v>865</v>
      </c>
      <c r="AA101" s="4">
        <v>881</v>
      </c>
      <c r="AB101" s="4">
        <v>845</v>
      </c>
      <c r="AC101" s="4">
        <v>81</v>
      </c>
      <c r="AD101" s="4">
        <v>12.88</v>
      </c>
      <c r="AE101" s="4">
        <v>0.3</v>
      </c>
      <c r="AF101" s="4">
        <v>991</v>
      </c>
      <c r="AG101" s="4">
        <v>-7</v>
      </c>
      <c r="AH101" s="4">
        <v>12</v>
      </c>
      <c r="AI101" s="4">
        <v>28</v>
      </c>
      <c r="AJ101" s="4">
        <v>136</v>
      </c>
      <c r="AK101" s="4">
        <v>134.4</v>
      </c>
      <c r="AL101" s="4">
        <v>4.9000000000000004</v>
      </c>
      <c r="AM101" s="4">
        <v>142</v>
      </c>
      <c r="AN101" s="4" t="s">
        <v>155</v>
      </c>
      <c r="AO101" s="4">
        <v>2</v>
      </c>
      <c r="AP101" s="5">
        <v>0.83302083333333332</v>
      </c>
      <c r="AQ101" s="4">
        <v>47.164270000000002</v>
      </c>
      <c r="AR101" s="4">
        <v>-88.488439999999997</v>
      </c>
      <c r="AS101" s="4">
        <v>319.10000000000002</v>
      </c>
      <c r="AT101" s="4">
        <v>20.9</v>
      </c>
      <c r="AU101" s="4">
        <v>12</v>
      </c>
      <c r="AV101" s="4">
        <v>9</v>
      </c>
      <c r="AW101" s="4" t="s">
        <v>426</v>
      </c>
      <c r="AX101" s="4">
        <v>1</v>
      </c>
      <c r="AY101" s="4">
        <v>1.1708000000000001</v>
      </c>
      <c r="AZ101" s="4">
        <v>1.8</v>
      </c>
      <c r="BA101" s="4">
        <v>11.154</v>
      </c>
      <c r="BB101" s="4">
        <v>11.58</v>
      </c>
      <c r="BC101" s="4">
        <v>1.04</v>
      </c>
      <c r="BD101" s="4">
        <v>17.206</v>
      </c>
      <c r="BE101" s="4">
        <v>2372.1370000000002</v>
      </c>
      <c r="BF101" s="4">
        <v>29.236000000000001</v>
      </c>
      <c r="BG101" s="4">
        <v>0.17199999999999999</v>
      </c>
      <c r="BH101" s="4">
        <v>0.22</v>
      </c>
      <c r="BI101" s="4">
        <v>0.39200000000000002</v>
      </c>
      <c r="BJ101" s="4">
        <v>0.13300000000000001</v>
      </c>
      <c r="BK101" s="4">
        <v>0.17</v>
      </c>
      <c r="BL101" s="4">
        <v>0.30299999999999999</v>
      </c>
      <c r="BM101" s="4">
        <v>0.37969999999999998</v>
      </c>
      <c r="BQ101" s="4">
        <v>0</v>
      </c>
      <c r="BR101" s="4">
        <v>0.27030300000000002</v>
      </c>
      <c r="BS101" s="4">
        <v>-5</v>
      </c>
      <c r="BT101" s="4">
        <v>7.724E-3</v>
      </c>
      <c r="BU101" s="4">
        <v>6.605537</v>
      </c>
      <c r="BV101" s="4">
        <v>0.15601899999999999</v>
      </c>
      <c r="BW101" s="4">
        <f t="shared" si="15"/>
        <v>1.7451828753999998</v>
      </c>
      <c r="BY101" s="4">
        <f t="shared" si="16"/>
        <v>12093.518446078757</v>
      </c>
      <c r="BZ101" s="4">
        <f t="shared" si="17"/>
        <v>149.04961445715762</v>
      </c>
      <c r="CA101" s="4">
        <f t="shared" si="18"/>
        <v>0.67805440972780007</v>
      </c>
      <c r="CB101" s="4">
        <f t="shared" si="19"/>
        <v>1.9357688674710201</v>
      </c>
    </row>
    <row r="102" spans="1:80" x14ac:dyDescent="0.25">
      <c r="A102" s="2">
        <v>42804</v>
      </c>
      <c r="B102" s="3">
        <v>0.62473623842592596</v>
      </c>
      <c r="C102" s="4">
        <v>14.34</v>
      </c>
      <c r="D102" s="4">
        <v>0.18390000000000001</v>
      </c>
      <c r="E102" s="4">
        <v>1839.2845259999999</v>
      </c>
      <c r="F102" s="4">
        <v>10</v>
      </c>
      <c r="G102" s="4">
        <v>16.3</v>
      </c>
      <c r="H102" s="4">
        <v>19.2</v>
      </c>
      <c r="J102" s="4">
        <v>0</v>
      </c>
      <c r="K102" s="4">
        <v>0.85419999999999996</v>
      </c>
      <c r="L102" s="4">
        <v>12.2491</v>
      </c>
      <c r="M102" s="4">
        <v>0.15709999999999999</v>
      </c>
      <c r="N102" s="4">
        <v>8.5419</v>
      </c>
      <c r="O102" s="4">
        <v>13.9308</v>
      </c>
      <c r="P102" s="4">
        <v>22.5</v>
      </c>
      <c r="Q102" s="4">
        <v>6.6116000000000001</v>
      </c>
      <c r="R102" s="4">
        <v>10.7827</v>
      </c>
      <c r="S102" s="4">
        <v>17.399999999999999</v>
      </c>
      <c r="T102" s="4">
        <v>19.235900000000001</v>
      </c>
      <c r="W102" s="4">
        <v>0</v>
      </c>
      <c r="X102" s="4">
        <v>0</v>
      </c>
      <c r="Y102" s="4">
        <v>11.7</v>
      </c>
      <c r="Z102" s="4">
        <v>865</v>
      </c>
      <c r="AA102" s="4">
        <v>881</v>
      </c>
      <c r="AB102" s="4">
        <v>845</v>
      </c>
      <c r="AC102" s="4">
        <v>81</v>
      </c>
      <c r="AD102" s="4">
        <v>12.88</v>
      </c>
      <c r="AE102" s="4">
        <v>0.3</v>
      </c>
      <c r="AF102" s="4">
        <v>991</v>
      </c>
      <c r="AG102" s="4">
        <v>-7</v>
      </c>
      <c r="AH102" s="4">
        <v>12</v>
      </c>
      <c r="AI102" s="4">
        <v>28</v>
      </c>
      <c r="AJ102" s="4">
        <v>136</v>
      </c>
      <c r="AK102" s="4">
        <v>133.6</v>
      </c>
      <c r="AL102" s="4">
        <v>4.9000000000000004</v>
      </c>
      <c r="AM102" s="4">
        <v>142</v>
      </c>
      <c r="AN102" s="4" t="s">
        <v>155</v>
      </c>
      <c r="AO102" s="4">
        <v>2</v>
      </c>
      <c r="AP102" s="5">
        <v>0.83303240740740747</v>
      </c>
      <c r="AQ102" s="4">
        <v>47.164296</v>
      </c>
      <c r="AR102" s="4">
        <v>-88.488569999999996</v>
      </c>
      <c r="AS102" s="4">
        <v>319</v>
      </c>
      <c r="AT102" s="4">
        <v>21.7</v>
      </c>
      <c r="AU102" s="4">
        <v>12</v>
      </c>
      <c r="AV102" s="4">
        <v>9</v>
      </c>
      <c r="AW102" s="4" t="s">
        <v>426</v>
      </c>
      <c r="AX102" s="4">
        <v>1.0708</v>
      </c>
      <c r="AY102" s="4">
        <v>1.0584</v>
      </c>
      <c r="AZ102" s="4">
        <v>1.8708</v>
      </c>
      <c r="BA102" s="4">
        <v>11.154</v>
      </c>
      <c r="BB102" s="4">
        <v>11.66</v>
      </c>
      <c r="BC102" s="4">
        <v>1.05</v>
      </c>
      <c r="BD102" s="4">
        <v>17.07</v>
      </c>
      <c r="BE102" s="4">
        <v>2388.029</v>
      </c>
      <c r="BF102" s="4">
        <v>19.495000000000001</v>
      </c>
      <c r="BG102" s="4">
        <v>0.17399999999999999</v>
      </c>
      <c r="BH102" s="4">
        <v>0.28399999999999997</v>
      </c>
      <c r="BI102" s="4">
        <v>0.45900000000000002</v>
      </c>
      <c r="BJ102" s="4">
        <v>0.13500000000000001</v>
      </c>
      <c r="BK102" s="4">
        <v>0.22</v>
      </c>
      <c r="BL102" s="4">
        <v>0.35499999999999998</v>
      </c>
      <c r="BM102" s="4">
        <v>0.1555</v>
      </c>
      <c r="BQ102" s="4">
        <v>0</v>
      </c>
      <c r="BR102" s="4">
        <v>0.26381700000000002</v>
      </c>
      <c r="BS102" s="4">
        <v>-5</v>
      </c>
      <c r="BT102" s="4">
        <v>7.0000000000000001E-3</v>
      </c>
      <c r="BU102" s="4">
        <v>6.4470280000000004</v>
      </c>
      <c r="BV102" s="4">
        <v>0.1414</v>
      </c>
      <c r="BW102" s="4">
        <f t="shared" si="15"/>
        <v>1.7033047976</v>
      </c>
      <c r="BY102" s="4">
        <f t="shared" si="16"/>
        <v>11882.393409105303</v>
      </c>
      <c r="BZ102" s="4">
        <f t="shared" si="17"/>
        <v>97.003537021748016</v>
      </c>
      <c r="CA102" s="4">
        <f t="shared" si="18"/>
        <v>0.67173518840400015</v>
      </c>
      <c r="CB102" s="4">
        <f t="shared" si="19"/>
        <v>0.77373942071720014</v>
      </c>
    </row>
    <row r="103" spans="1:80" x14ac:dyDescent="0.25">
      <c r="A103" s="2">
        <v>42804</v>
      </c>
      <c r="B103" s="3">
        <v>0.6247478125</v>
      </c>
      <c r="C103" s="4">
        <v>14.34</v>
      </c>
      <c r="D103" s="4">
        <v>0.1196</v>
      </c>
      <c r="E103" s="4">
        <v>1195.614928</v>
      </c>
      <c r="F103" s="4">
        <v>10</v>
      </c>
      <c r="G103" s="4">
        <v>19.2</v>
      </c>
      <c r="H103" s="4">
        <v>30.8</v>
      </c>
      <c r="J103" s="4">
        <v>0</v>
      </c>
      <c r="K103" s="4">
        <v>0.85470000000000002</v>
      </c>
      <c r="L103" s="4">
        <v>12.257099999999999</v>
      </c>
      <c r="M103" s="4">
        <v>0.1022</v>
      </c>
      <c r="N103" s="4">
        <v>8.5329999999999995</v>
      </c>
      <c r="O103" s="4">
        <v>16.411200000000001</v>
      </c>
      <c r="P103" s="4">
        <v>24.9</v>
      </c>
      <c r="Q103" s="4">
        <v>6.6047000000000002</v>
      </c>
      <c r="R103" s="4">
        <v>12.7026</v>
      </c>
      <c r="S103" s="4">
        <v>19.3</v>
      </c>
      <c r="T103" s="4">
        <v>30.785499999999999</v>
      </c>
      <c r="W103" s="4">
        <v>0</v>
      </c>
      <c r="X103" s="4">
        <v>0</v>
      </c>
      <c r="Y103" s="4">
        <v>11.6</v>
      </c>
      <c r="Z103" s="4">
        <v>864</v>
      </c>
      <c r="AA103" s="4">
        <v>878</v>
      </c>
      <c r="AB103" s="4">
        <v>846</v>
      </c>
      <c r="AC103" s="4">
        <v>81</v>
      </c>
      <c r="AD103" s="4">
        <v>12.88</v>
      </c>
      <c r="AE103" s="4">
        <v>0.3</v>
      </c>
      <c r="AF103" s="4">
        <v>991</v>
      </c>
      <c r="AG103" s="4">
        <v>-7</v>
      </c>
      <c r="AH103" s="4">
        <v>12</v>
      </c>
      <c r="AI103" s="4">
        <v>28</v>
      </c>
      <c r="AJ103" s="4">
        <v>136</v>
      </c>
      <c r="AK103" s="4">
        <v>135</v>
      </c>
      <c r="AL103" s="4">
        <v>4.5999999999999996</v>
      </c>
      <c r="AM103" s="4">
        <v>142</v>
      </c>
      <c r="AN103" s="4" t="s">
        <v>155</v>
      </c>
      <c r="AO103" s="4">
        <v>2</v>
      </c>
      <c r="AP103" s="5">
        <v>0.83304398148148151</v>
      </c>
      <c r="AQ103" s="4">
        <v>47.164315999999999</v>
      </c>
      <c r="AR103" s="4">
        <v>-88.488703999999998</v>
      </c>
      <c r="AS103" s="4">
        <v>318.89999999999998</v>
      </c>
      <c r="AT103" s="4">
        <v>22.6</v>
      </c>
      <c r="AU103" s="4">
        <v>12</v>
      </c>
      <c r="AV103" s="4">
        <v>9</v>
      </c>
      <c r="AW103" s="4" t="s">
        <v>426</v>
      </c>
      <c r="AX103" s="4">
        <v>1.0291999999999999</v>
      </c>
      <c r="AY103" s="4">
        <v>1</v>
      </c>
      <c r="AZ103" s="4">
        <v>1.8291999999999999</v>
      </c>
      <c r="BA103" s="4">
        <v>11.154</v>
      </c>
      <c r="BB103" s="4">
        <v>11.72</v>
      </c>
      <c r="BC103" s="4">
        <v>1.05</v>
      </c>
      <c r="BD103" s="4">
        <v>16.994</v>
      </c>
      <c r="BE103" s="4">
        <v>2398.4639999999999</v>
      </c>
      <c r="BF103" s="4">
        <v>12.728</v>
      </c>
      <c r="BG103" s="4">
        <v>0.17499999999999999</v>
      </c>
      <c r="BH103" s="4">
        <v>0.33600000000000002</v>
      </c>
      <c r="BI103" s="4">
        <v>0.51100000000000001</v>
      </c>
      <c r="BJ103" s="4">
        <v>0.13500000000000001</v>
      </c>
      <c r="BK103" s="4">
        <v>0.26</v>
      </c>
      <c r="BL103" s="4">
        <v>0.39600000000000002</v>
      </c>
      <c r="BM103" s="4">
        <v>0.24979999999999999</v>
      </c>
      <c r="BQ103" s="4">
        <v>0</v>
      </c>
      <c r="BR103" s="4">
        <v>0.28232400000000002</v>
      </c>
      <c r="BS103" s="4">
        <v>-5</v>
      </c>
      <c r="BT103" s="4">
        <v>6.7229999999999998E-3</v>
      </c>
      <c r="BU103" s="4">
        <v>6.8992930000000001</v>
      </c>
      <c r="BV103" s="4">
        <v>0.13580500000000001</v>
      </c>
      <c r="BW103" s="4">
        <f t="shared" si="15"/>
        <v>1.8227932106</v>
      </c>
      <c r="BY103" s="4">
        <f t="shared" si="16"/>
        <v>12771.519402777754</v>
      </c>
      <c r="BZ103" s="4">
        <f t="shared" si="17"/>
        <v>67.775000566427195</v>
      </c>
      <c r="CA103" s="4">
        <f t="shared" si="18"/>
        <v>0.71885803554900007</v>
      </c>
      <c r="CB103" s="4">
        <f t="shared" si="19"/>
        <v>1.3301536094825201</v>
      </c>
    </row>
    <row r="104" spans="1:80" x14ac:dyDescent="0.25">
      <c r="A104" s="2">
        <v>42804</v>
      </c>
      <c r="B104" s="3">
        <v>0.62475938657407404</v>
      </c>
      <c r="C104" s="4">
        <v>14.34</v>
      </c>
      <c r="D104" s="4">
        <v>7.6100000000000001E-2</v>
      </c>
      <c r="E104" s="4">
        <v>761.33219499999996</v>
      </c>
      <c r="F104" s="4">
        <v>9.9</v>
      </c>
      <c r="G104" s="4">
        <v>19.2</v>
      </c>
      <c r="H104" s="4">
        <v>39.5</v>
      </c>
      <c r="J104" s="4">
        <v>0</v>
      </c>
      <c r="K104" s="4">
        <v>0.85519999999999996</v>
      </c>
      <c r="L104" s="4">
        <v>12.264200000000001</v>
      </c>
      <c r="M104" s="4">
        <v>6.5100000000000005E-2</v>
      </c>
      <c r="N104" s="4">
        <v>8.4669000000000008</v>
      </c>
      <c r="O104" s="4">
        <v>16.435099999999998</v>
      </c>
      <c r="P104" s="4">
        <v>24.9</v>
      </c>
      <c r="Q104" s="4">
        <v>6.5536000000000003</v>
      </c>
      <c r="R104" s="4">
        <v>12.7211</v>
      </c>
      <c r="S104" s="4">
        <v>19.3</v>
      </c>
      <c r="T104" s="4">
        <v>39.476199999999999</v>
      </c>
      <c r="W104" s="4">
        <v>0</v>
      </c>
      <c r="X104" s="4">
        <v>0</v>
      </c>
      <c r="Y104" s="4">
        <v>11.7</v>
      </c>
      <c r="Z104" s="4">
        <v>861</v>
      </c>
      <c r="AA104" s="4">
        <v>878</v>
      </c>
      <c r="AB104" s="4">
        <v>845</v>
      </c>
      <c r="AC104" s="4">
        <v>81</v>
      </c>
      <c r="AD104" s="4">
        <v>12.88</v>
      </c>
      <c r="AE104" s="4">
        <v>0.3</v>
      </c>
      <c r="AF104" s="4">
        <v>991</v>
      </c>
      <c r="AG104" s="4">
        <v>-7</v>
      </c>
      <c r="AH104" s="4">
        <v>12</v>
      </c>
      <c r="AI104" s="4">
        <v>28</v>
      </c>
      <c r="AJ104" s="4">
        <v>136</v>
      </c>
      <c r="AK104" s="4">
        <v>134.69999999999999</v>
      </c>
      <c r="AL104" s="4">
        <v>4.8</v>
      </c>
      <c r="AM104" s="4">
        <v>142</v>
      </c>
      <c r="AN104" s="4" t="s">
        <v>155</v>
      </c>
      <c r="AO104" s="4">
        <v>2</v>
      </c>
      <c r="AP104" s="5">
        <v>0.83305555555555555</v>
      </c>
      <c r="AQ104" s="4">
        <v>47.164335000000001</v>
      </c>
      <c r="AR104" s="4">
        <v>-88.488836000000006</v>
      </c>
      <c r="AS104" s="4">
        <v>318.89999999999998</v>
      </c>
      <c r="AT104" s="4">
        <v>22.9</v>
      </c>
      <c r="AU104" s="4">
        <v>12</v>
      </c>
      <c r="AV104" s="4">
        <v>10</v>
      </c>
      <c r="AW104" s="4" t="s">
        <v>419</v>
      </c>
      <c r="AX104" s="4">
        <v>1</v>
      </c>
      <c r="AY104" s="4">
        <v>1</v>
      </c>
      <c r="AZ104" s="4">
        <v>1.8</v>
      </c>
      <c r="BA104" s="4">
        <v>11.154</v>
      </c>
      <c r="BB104" s="4">
        <v>11.75</v>
      </c>
      <c r="BC104" s="4">
        <v>1.05</v>
      </c>
      <c r="BD104" s="4">
        <v>16.925999999999998</v>
      </c>
      <c r="BE104" s="4">
        <v>2405.538</v>
      </c>
      <c r="BF104" s="4">
        <v>8.1289999999999996</v>
      </c>
      <c r="BG104" s="4">
        <v>0.17399999999999999</v>
      </c>
      <c r="BH104" s="4">
        <v>0.33800000000000002</v>
      </c>
      <c r="BI104" s="4">
        <v>0.51100000000000001</v>
      </c>
      <c r="BJ104" s="4">
        <v>0.13500000000000001</v>
      </c>
      <c r="BK104" s="4">
        <v>0.26100000000000001</v>
      </c>
      <c r="BL104" s="4">
        <v>0.39600000000000002</v>
      </c>
      <c r="BM104" s="4">
        <v>0.3211</v>
      </c>
      <c r="BQ104" s="4">
        <v>0</v>
      </c>
      <c r="BR104" s="4">
        <v>0.28379799999999999</v>
      </c>
      <c r="BS104" s="4">
        <v>-5</v>
      </c>
      <c r="BT104" s="4">
        <v>6.2769999999999996E-3</v>
      </c>
      <c r="BU104" s="4">
        <v>6.9353129999999998</v>
      </c>
      <c r="BV104" s="4">
        <v>0.12679499999999999</v>
      </c>
      <c r="BW104" s="4">
        <f t="shared" si="15"/>
        <v>1.8323096945999999</v>
      </c>
      <c r="BY104" s="4">
        <f t="shared" si="16"/>
        <v>12876.062087947488</v>
      </c>
      <c r="BZ104" s="4">
        <f t="shared" si="17"/>
        <v>43.5118916071686</v>
      </c>
      <c r="CA104" s="4">
        <f t="shared" si="18"/>
        <v>0.72261106740900005</v>
      </c>
      <c r="CB104" s="4">
        <f t="shared" si="19"/>
        <v>1.7187438055187401</v>
      </c>
    </row>
    <row r="105" spans="1:80" x14ac:dyDescent="0.25">
      <c r="A105" s="2">
        <v>42804</v>
      </c>
      <c r="B105" s="3">
        <v>0.62477096064814808</v>
      </c>
      <c r="C105" s="4">
        <v>14.34</v>
      </c>
      <c r="D105" s="4">
        <v>5.1400000000000001E-2</v>
      </c>
      <c r="E105" s="4">
        <v>513.68061499999999</v>
      </c>
      <c r="F105" s="4">
        <v>9.9</v>
      </c>
      <c r="G105" s="4">
        <v>19.3</v>
      </c>
      <c r="H105" s="4">
        <v>20.100000000000001</v>
      </c>
      <c r="J105" s="4">
        <v>0</v>
      </c>
      <c r="K105" s="4">
        <v>0.85550000000000004</v>
      </c>
      <c r="L105" s="4">
        <v>12.2677</v>
      </c>
      <c r="M105" s="4">
        <v>4.3900000000000002E-2</v>
      </c>
      <c r="N105" s="4">
        <v>8.4693000000000005</v>
      </c>
      <c r="O105" s="4">
        <v>16.4818</v>
      </c>
      <c r="P105" s="4">
        <v>25</v>
      </c>
      <c r="Q105" s="4">
        <v>6.5553999999999997</v>
      </c>
      <c r="R105" s="4">
        <v>12.757300000000001</v>
      </c>
      <c r="S105" s="4">
        <v>19.3</v>
      </c>
      <c r="T105" s="4">
        <v>20.100000000000001</v>
      </c>
      <c r="W105" s="4">
        <v>0</v>
      </c>
      <c r="X105" s="4">
        <v>0</v>
      </c>
      <c r="Y105" s="4">
        <v>11.6</v>
      </c>
      <c r="Z105" s="4">
        <v>853</v>
      </c>
      <c r="AA105" s="4">
        <v>880</v>
      </c>
      <c r="AB105" s="4">
        <v>844</v>
      </c>
      <c r="AC105" s="4">
        <v>81</v>
      </c>
      <c r="AD105" s="4">
        <v>12.88</v>
      </c>
      <c r="AE105" s="4">
        <v>0.3</v>
      </c>
      <c r="AF105" s="4">
        <v>991</v>
      </c>
      <c r="AG105" s="4">
        <v>-7</v>
      </c>
      <c r="AH105" s="4">
        <v>12</v>
      </c>
      <c r="AI105" s="4">
        <v>28</v>
      </c>
      <c r="AJ105" s="4">
        <v>136</v>
      </c>
      <c r="AK105" s="4">
        <v>134.30000000000001</v>
      </c>
      <c r="AL105" s="4">
        <v>4.7</v>
      </c>
      <c r="AM105" s="4">
        <v>142</v>
      </c>
      <c r="AN105" s="4" t="s">
        <v>155</v>
      </c>
      <c r="AO105" s="4">
        <v>2</v>
      </c>
      <c r="AP105" s="5">
        <v>0.83306712962962959</v>
      </c>
      <c r="AQ105" s="4">
        <v>47.164326000000003</v>
      </c>
      <c r="AR105" s="4">
        <v>-88.488990000000001</v>
      </c>
      <c r="AS105" s="4">
        <v>318.8</v>
      </c>
      <c r="AT105" s="4">
        <v>24.2</v>
      </c>
      <c r="AU105" s="4">
        <v>12</v>
      </c>
      <c r="AV105" s="4">
        <v>10</v>
      </c>
      <c r="AW105" s="4" t="s">
        <v>419</v>
      </c>
      <c r="AX105" s="4">
        <v>1.0708</v>
      </c>
      <c r="AY105" s="4">
        <v>1.0708</v>
      </c>
      <c r="AZ105" s="4">
        <v>1.8</v>
      </c>
      <c r="BA105" s="4">
        <v>11.154</v>
      </c>
      <c r="BB105" s="4">
        <v>11.78</v>
      </c>
      <c r="BC105" s="4">
        <v>1.06</v>
      </c>
      <c r="BD105" s="4">
        <v>16.893000000000001</v>
      </c>
      <c r="BE105" s="4">
        <v>2410.069</v>
      </c>
      <c r="BF105" s="4">
        <v>5.4950000000000001</v>
      </c>
      <c r="BG105" s="4">
        <v>0.17399999999999999</v>
      </c>
      <c r="BH105" s="4">
        <v>0.33900000000000002</v>
      </c>
      <c r="BI105" s="4">
        <v>0.51300000000000001</v>
      </c>
      <c r="BJ105" s="4">
        <v>0.13500000000000001</v>
      </c>
      <c r="BK105" s="4">
        <v>0.26200000000000001</v>
      </c>
      <c r="BL105" s="4">
        <v>0.39700000000000002</v>
      </c>
      <c r="BM105" s="4">
        <v>0.16370000000000001</v>
      </c>
      <c r="BQ105" s="4">
        <v>0</v>
      </c>
      <c r="BR105" s="4">
        <v>0.26444600000000001</v>
      </c>
      <c r="BS105" s="4">
        <v>-5</v>
      </c>
      <c r="BT105" s="4">
        <v>7.2769999999999996E-3</v>
      </c>
      <c r="BU105" s="4">
        <v>6.4623989999999996</v>
      </c>
      <c r="BV105" s="4">
        <v>0.14699499999999999</v>
      </c>
      <c r="BW105" s="4">
        <f t="shared" si="15"/>
        <v>1.7073658157999998</v>
      </c>
      <c r="BY105" s="4">
        <f t="shared" si="16"/>
        <v>12020.651861050826</v>
      </c>
      <c r="BZ105" s="4">
        <f t="shared" si="17"/>
        <v>27.407299117358999</v>
      </c>
      <c r="CA105" s="4">
        <f t="shared" si="18"/>
        <v>0.67333673900700008</v>
      </c>
      <c r="CB105" s="4">
        <f t="shared" si="19"/>
        <v>0.81648314204034012</v>
      </c>
    </row>
    <row r="106" spans="1:80" x14ac:dyDescent="0.25">
      <c r="A106" s="2">
        <v>42804</v>
      </c>
      <c r="B106" s="3">
        <v>0.62478253472222223</v>
      </c>
      <c r="C106" s="4">
        <v>14.336</v>
      </c>
      <c r="D106" s="4">
        <v>3.7199999999999997E-2</v>
      </c>
      <c r="E106" s="4">
        <v>372.17970000000003</v>
      </c>
      <c r="F106" s="4">
        <v>9.9</v>
      </c>
      <c r="G106" s="4">
        <v>18</v>
      </c>
      <c r="H106" s="4">
        <v>20.100000000000001</v>
      </c>
      <c r="J106" s="4">
        <v>0</v>
      </c>
      <c r="K106" s="4">
        <v>0.85560000000000003</v>
      </c>
      <c r="L106" s="4">
        <v>12.2666</v>
      </c>
      <c r="M106" s="4">
        <v>3.1800000000000002E-2</v>
      </c>
      <c r="N106" s="4">
        <v>8.4708000000000006</v>
      </c>
      <c r="O106" s="4">
        <v>15.3813</v>
      </c>
      <c r="P106" s="4">
        <v>23.9</v>
      </c>
      <c r="Q106" s="4">
        <v>6.5575999999999999</v>
      </c>
      <c r="R106" s="4">
        <v>11.907400000000001</v>
      </c>
      <c r="S106" s="4">
        <v>18.5</v>
      </c>
      <c r="T106" s="4">
        <v>20.100000000000001</v>
      </c>
      <c r="W106" s="4">
        <v>0</v>
      </c>
      <c r="X106" s="4">
        <v>0</v>
      </c>
      <c r="Y106" s="4">
        <v>11.6</v>
      </c>
      <c r="Z106" s="4">
        <v>858</v>
      </c>
      <c r="AA106" s="4">
        <v>880</v>
      </c>
      <c r="AB106" s="4">
        <v>843</v>
      </c>
      <c r="AC106" s="4">
        <v>81.3</v>
      </c>
      <c r="AD106" s="4">
        <v>12.93</v>
      </c>
      <c r="AE106" s="4">
        <v>0.3</v>
      </c>
      <c r="AF106" s="4">
        <v>991</v>
      </c>
      <c r="AG106" s="4">
        <v>-7</v>
      </c>
      <c r="AH106" s="4">
        <v>12</v>
      </c>
      <c r="AI106" s="4">
        <v>28</v>
      </c>
      <c r="AJ106" s="4">
        <v>136</v>
      </c>
      <c r="AK106" s="4">
        <v>135.30000000000001</v>
      </c>
      <c r="AL106" s="4">
        <v>4.5999999999999996</v>
      </c>
      <c r="AM106" s="4">
        <v>142</v>
      </c>
      <c r="AN106" s="4" t="s">
        <v>155</v>
      </c>
      <c r="AO106" s="4">
        <v>2</v>
      </c>
      <c r="AP106" s="5">
        <v>0.83307870370370374</v>
      </c>
      <c r="AQ106" s="4">
        <v>47.164296999999998</v>
      </c>
      <c r="AR106" s="4">
        <v>-88.489143999999996</v>
      </c>
      <c r="AS106" s="4">
        <v>318.89999999999998</v>
      </c>
      <c r="AT106" s="4">
        <v>26</v>
      </c>
      <c r="AU106" s="4">
        <v>12</v>
      </c>
      <c r="AV106" s="4">
        <v>10</v>
      </c>
      <c r="AW106" s="4" t="s">
        <v>419</v>
      </c>
      <c r="AX106" s="4">
        <v>1.1000000000000001</v>
      </c>
      <c r="AY106" s="4">
        <v>1.1708000000000001</v>
      </c>
      <c r="AZ106" s="4">
        <v>1.8</v>
      </c>
      <c r="BA106" s="4">
        <v>11.154</v>
      </c>
      <c r="BB106" s="4">
        <v>11.79</v>
      </c>
      <c r="BC106" s="4">
        <v>1.06</v>
      </c>
      <c r="BD106" s="4">
        <v>16.873000000000001</v>
      </c>
      <c r="BE106" s="4">
        <v>2412.4479999999999</v>
      </c>
      <c r="BF106" s="4">
        <v>3.9860000000000002</v>
      </c>
      <c r="BG106" s="4">
        <v>0.17399999999999999</v>
      </c>
      <c r="BH106" s="4">
        <v>0.317</v>
      </c>
      <c r="BI106" s="4">
        <v>0.49099999999999999</v>
      </c>
      <c r="BJ106" s="4">
        <v>0.13500000000000001</v>
      </c>
      <c r="BK106" s="4">
        <v>0.245</v>
      </c>
      <c r="BL106" s="4">
        <v>0.38</v>
      </c>
      <c r="BM106" s="4">
        <v>0.16389999999999999</v>
      </c>
      <c r="BQ106" s="4">
        <v>0</v>
      </c>
      <c r="BR106" s="4">
        <v>0.27297199999999999</v>
      </c>
      <c r="BS106" s="4">
        <v>-5</v>
      </c>
      <c r="BT106" s="4">
        <v>7.4460000000000004E-3</v>
      </c>
      <c r="BU106" s="4">
        <v>6.6707530000000004</v>
      </c>
      <c r="BV106" s="4">
        <v>0.15040899999999999</v>
      </c>
      <c r="BW106" s="4">
        <f t="shared" si="15"/>
        <v>1.7624129426000001</v>
      </c>
      <c r="BY106" s="4">
        <f t="shared" si="16"/>
        <v>12420.4575651949</v>
      </c>
      <c r="BZ106" s="4">
        <f t="shared" si="17"/>
        <v>20.521869841284403</v>
      </c>
      <c r="CA106" s="4">
        <f t="shared" si="18"/>
        <v>0.69504576732900014</v>
      </c>
      <c r="CB106" s="4">
        <f t="shared" si="19"/>
        <v>0.84383704640905999</v>
      </c>
    </row>
    <row r="107" spans="1:80" x14ac:dyDescent="0.25">
      <c r="A107" s="2">
        <v>42804</v>
      </c>
      <c r="B107" s="3">
        <v>0.62479410879629627</v>
      </c>
      <c r="C107" s="4">
        <v>14.33</v>
      </c>
      <c r="D107" s="4">
        <v>2.53E-2</v>
      </c>
      <c r="E107" s="4">
        <v>253.08713700000001</v>
      </c>
      <c r="F107" s="4">
        <v>13.5</v>
      </c>
      <c r="G107" s="4">
        <v>12.4</v>
      </c>
      <c r="H107" s="4">
        <v>0</v>
      </c>
      <c r="J107" s="4">
        <v>0</v>
      </c>
      <c r="K107" s="4">
        <v>0.85580000000000001</v>
      </c>
      <c r="L107" s="4">
        <v>12.2639</v>
      </c>
      <c r="M107" s="4">
        <v>2.1700000000000001E-2</v>
      </c>
      <c r="N107" s="4">
        <v>11.5494</v>
      </c>
      <c r="O107" s="4">
        <v>10.598000000000001</v>
      </c>
      <c r="P107" s="4">
        <v>22.1</v>
      </c>
      <c r="Q107" s="4">
        <v>8.9446999999999992</v>
      </c>
      <c r="R107" s="4">
        <v>8.2079000000000004</v>
      </c>
      <c r="S107" s="4">
        <v>17.2</v>
      </c>
      <c r="T107" s="4">
        <v>0</v>
      </c>
      <c r="W107" s="4">
        <v>0</v>
      </c>
      <c r="X107" s="4">
        <v>0</v>
      </c>
      <c r="Y107" s="4">
        <v>11.8</v>
      </c>
      <c r="Z107" s="4">
        <v>862</v>
      </c>
      <c r="AA107" s="4">
        <v>880</v>
      </c>
      <c r="AB107" s="4">
        <v>843</v>
      </c>
      <c r="AC107" s="4">
        <v>82</v>
      </c>
      <c r="AD107" s="4">
        <v>13.04</v>
      </c>
      <c r="AE107" s="4">
        <v>0.3</v>
      </c>
      <c r="AF107" s="4">
        <v>991</v>
      </c>
      <c r="AG107" s="4">
        <v>-7</v>
      </c>
      <c r="AH107" s="4">
        <v>12</v>
      </c>
      <c r="AI107" s="4">
        <v>28</v>
      </c>
      <c r="AJ107" s="4">
        <v>136</v>
      </c>
      <c r="AK107" s="4">
        <v>135.69999999999999</v>
      </c>
      <c r="AL107" s="4">
        <v>4.5999999999999996</v>
      </c>
      <c r="AM107" s="4">
        <v>142</v>
      </c>
      <c r="AN107" s="4" t="s">
        <v>155</v>
      </c>
      <c r="AO107" s="4">
        <v>2</v>
      </c>
      <c r="AP107" s="5">
        <v>0.83309027777777767</v>
      </c>
      <c r="AQ107" s="4">
        <v>47.164259000000001</v>
      </c>
      <c r="AR107" s="4">
        <v>-88.489299000000003</v>
      </c>
      <c r="AS107" s="4">
        <v>318.89999999999998</v>
      </c>
      <c r="AT107" s="4">
        <v>27.4</v>
      </c>
      <c r="AU107" s="4">
        <v>12</v>
      </c>
      <c r="AV107" s="4">
        <v>10</v>
      </c>
      <c r="AW107" s="4" t="s">
        <v>419</v>
      </c>
      <c r="AX107" s="4">
        <v>1.1000000000000001</v>
      </c>
      <c r="AY107" s="4">
        <v>1.2</v>
      </c>
      <c r="AZ107" s="4">
        <v>1.8708</v>
      </c>
      <c r="BA107" s="4">
        <v>11.154</v>
      </c>
      <c r="BB107" s="4">
        <v>11.81</v>
      </c>
      <c r="BC107" s="4">
        <v>1.06</v>
      </c>
      <c r="BD107" s="4">
        <v>16.847000000000001</v>
      </c>
      <c r="BE107" s="4">
        <v>2414.8510000000001</v>
      </c>
      <c r="BF107" s="4">
        <v>2.7149999999999999</v>
      </c>
      <c r="BG107" s="4">
        <v>0.23799999999999999</v>
      </c>
      <c r="BH107" s="4">
        <v>0.219</v>
      </c>
      <c r="BI107" s="4">
        <v>0.45700000000000002</v>
      </c>
      <c r="BJ107" s="4">
        <v>0.184</v>
      </c>
      <c r="BK107" s="4">
        <v>0.16900000000000001</v>
      </c>
      <c r="BL107" s="4">
        <v>0.35399999999999998</v>
      </c>
      <c r="BM107" s="4">
        <v>0</v>
      </c>
      <c r="BQ107" s="4">
        <v>0</v>
      </c>
      <c r="BR107" s="4">
        <v>0.30093900000000001</v>
      </c>
      <c r="BS107" s="4">
        <v>-5</v>
      </c>
      <c r="BT107" s="4">
        <v>6.5539999999999999E-3</v>
      </c>
      <c r="BU107" s="4">
        <v>7.354196</v>
      </c>
      <c r="BV107" s="4">
        <v>0.13239100000000001</v>
      </c>
      <c r="BW107" s="4">
        <f t="shared" si="15"/>
        <v>1.9429785831999999</v>
      </c>
      <c r="BY107" s="4">
        <f t="shared" si="16"/>
        <v>13706.618142509553</v>
      </c>
      <c r="BZ107" s="4">
        <f t="shared" si="17"/>
        <v>15.410254403651999</v>
      </c>
      <c r="CA107" s="4">
        <f t="shared" si="18"/>
        <v>1.0443781989952001</v>
      </c>
      <c r="CB107" s="4">
        <f t="shared" si="19"/>
        <v>0</v>
      </c>
    </row>
    <row r="108" spans="1:80" x14ac:dyDescent="0.25">
      <c r="A108" s="2">
        <v>42804</v>
      </c>
      <c r="B108" s="3">
        <v>0.62480568287037042</v>
      </c>
      <c r="C108" s="4">
        <v>14.331</v>
      </c>
      <c r="D108" s="4">
        <v>1.67E-2</v>
      </c>
      <c r="E108" s="4">
        <v>167.338843</v>
      </c>
      <c r="F108" s="4">
        <v>20.5</v>
      </c>
      <c r="G108" s="4">
        <v>12.3</v>
      </c>
      <c r="H108" s="4">
        <v>0.7</v>
      </c>
      <c r="J108" s="4">
        <v>0</v>
      </c>
      <c r="K108" s="4">
        <v>0.85589999999999999</v>
      </c>
      <c r="L108" s="4">
        <v>12.266299999999999</v>
      </c>
      <c r="M108" s="4">
        <v>1.43E-2</v>
      </c>
      <c r="N108" s="4">
        <v>17.553999999999998</v>
      </c>
      <c r="O108" s="4">
        <v>10.527699999999999</v>
      </c>
      <c r="P108" s="4">
        <v>28.1</v>
      </c>
      <c r="Q108" s="4">
        <v>13.5951</v>
      </c>
      <c r="R108" s="4">
        <v>8.1533999999999995</v>
      </c>
      <c r="S108" s="4">
        <v>21.7</v>
      </c>
      <c r="T108" s="4">
        <v>0.6986</v>
      </c>
      <c r="W108" s="4">
        <v>0</v>
      </c>
      <c r="X108" s="4">
        <v>0</v>
      </c>
      <c r="Y108" s="4">
        <v>11.8</v>
      </c>
      <c r="Z108" s="4">
        <v>863</v>
      </c>
      <c r="AA108" s="4">
        <v>878</v>
      </c>
      <c r="AB108" s="4">
        <v>842</v>
      </c>
      <c r="AC108" s="4">
        <v>82</v>
      </c>
      <c r="AD108" s="4">
        <v>13.04</v>
      </c>
      <c r="AE108" s="4">
        <v>0.3</v>
      </c>
      <c r="AF108" s="4">
        <v>991</v>
      </c>
      <c r="AG108" s="4">
        <v>-7</v>
      </c>
      <c r="AH108" s="4">
        <v>12</v>
      </c>
      <c r="AI108" s="4">
        <v>28</v>
      </c>
      <c r="AJ108" s="4">
        <v>136</v>
      </c>
      <c r="AK108" s="4">
        <v>135.30000000000001</v>
      </c>
      <c r="AL108" s="4">
        <v>4.7</v>
      </c>
      <c r="AM108" s="4">
        <v>142</v>
      </c>
      <c r="AN108" s="4" t="s">
        <v>155</v>
      </c>
      <c r="AO108" s="4">
        <v>2</v>
      </c>
      <c r="AP108" s="5">
        <v>0.83310185185185182</v>
      </c>
      <c r="AQ108" s="4">
        <v>47.164202000000003</v>
      </c>
      <c r="AR108" s="4">
        <v>-88.489451000000003</v>
      </c>
      <c r="AS108" s="4">
        <v>319</v>
      </c>
      <c r="AT108" s="4">
        <v>28.7</v>
      </c>
      <c r="AU108" s="4">
        <v>12</v>
      </c>
      <c r="AV108" s="4">
        <v>10</v>
      </c>
      <c r="AW108" s="4" t="s">
        <v>419</v>
      </c>
      <c r="AX108" s="4">
        <v>1.1708000000000001</v>
      </c>
      <c r="AY108" s="4">
        <v>1.2707999999999999</v>
      </c>
      <c r="AZ108" s="4">
        <v>1.9</v>
      </c>
      <c r="BA108" s="4">
        <v>11.154</v>
      </c>
      <c r="BB108" s="4">
        <v>11.81</v>
      </c>
      <c r="BC108" s="4">
        <v>1.06</v>
      </c>
      <c r="BD108" s="4">
        <v>16.835000000000001</v>
      </c>
      <c r="BE108" s="4">
        <v>2416.2840000000001</v>
      </c>
      <c r="BF108" s="4">
        <v>1.796</v>
      </c>
      <c r="BG108" s="4">
        <v>0.36199999999999999</v>
      </c>
      <c r="BH108" s="4">
        <v>0.217</v>
      </c>
      <c r="BI108" s="4">
        <v>0.57899999999999996</v>
      </c>
      <c r="BJ108" s="4">
        <v>0.28000000000000003</v>
      </c>
      <c r="BK108" s="4">
        <v>0.16800000000000001</v>
      </c>
      <c r="BL108" s="4">
        <v>0.44900000000000001</v>
      </c>
      <c r="BM108" s="4">
        <v>5.7000000000000002E-3</v>
      </c>
      <c r="BQ108" s="4">
        <v>0</v>
      </c>
      <c r="BR108" s="4">
        <v>0.30683100000000002</v>
      </c>
      <c r="BS108" s="4">
        <v>-5</v>
      </c>
      <c r="BT108" s="4">
        <v>7.4460000000000004E-3</v>
      </c>
      <c r="BU108" s="4">
        <v>7.498183</v>
      </c>
      <c r="BV108" s="4">
        <v>0.15040899999999999</v>
      </c>
      <c r="BW108" s="4">
        <f t="shared" si="15"/>
        <v>1.9810199486</v>
      </c>
      <c r="BY108" s="4">
        <f t="shared" si="16"/>
        <v>13983.27143251999</v>
      </c>
      <c r="BZ108" s="4">
        <f t="shared" si="17"/>
        <v>10.393627360362402</v>
      </c>
      <c r="CA108" s="4">
        <f t="shared" si="18"/>
        <v>1.6203873390320003</v>
      </c>
      <c r="CB108" s="4">
        <f t="shared" si="19"/>
        <v>3.2986456544580003E-2</v>
      </c>
    </row>
    <row r="109" spans="1:80" x14ac:dyDescent="0.25">
      <c r="A109" s="2">
        <v>42804</v>
      </c>
      <c r="B109" s="3">
        <v>0.62481725694444445</v>
      </c>
      <c r="C109" s="4">
        <v>14.355</v>
      </c>
      <c r="D109" s="4">
        <v>1.1599999999999999E-2</v>
      </c>
      <c r="E109" s="4">
        <v>115.734323</v>
      </c>
      <c r="F109" s="4">
        <v>31.3</v>
      </c>
      <c r="G109" s="4">
        <v>12.4</v>
      </c>
      <c r="H109" s="4">
        <v>0</v>
      </c>
      <c r="J109" s="4">
        <v>0</v>
      </c>
      <c r="K109" s="4">
        <v>0.85570000000000002</v>
      </c>
      <c r="L109" s="4">
        <v>12.2845</v>
      </c>
      <c r="M109" s="4">
        <v>9.9000000000000008E-3</v>
      </c>
      <c r="N109" s="4">
        <v>26.780999999999999</v>
      </c>
      <c r="O109" s="4">
        <v>10.6111</v>
      </c>
      <c r="P109" s="4">
        <v>37.4</v>
      </c>
      <c r="Q109" s="4">
        <v>20.741199999999999</v>
      </c>
      <c r="R109" s="4">
        <v>8.218</v>
      </c>
      <c r="S109" s="4">
        <v>29</v>
      </c>
      <c r="T109" s="4">
        <v>0</v>
      </c>
      <c r="W109" s="4">
        <v>0</v>
      </c>
      <c r="X109" s="4">
        <v>0</v>
      </c>
      <c r="Y109" s="4">
        <v>11.7</v>
      </c>
      <c r="Z109" s="4">
        <v>864</v>
      </c>
      <c r="AA109" s="4">
        <v>879</v>
      </c>
      <c r="AB109" s="4">
        <v>842</v>
      </c>
      <c r="AC109" s="4">
        <v>82</v>
      </c>
      <c r="AD109" s="4">
        <v>13.04</v>
      </c>
      <c r="AE109" s="4">
        <v>0.3</v>
      </c>
      <c r="AF109" s="4">
        <v>991</v>
      </c>
      <c r="AG109" s="4">
        <v>-7</v>
      </c>
      <c r="AH109" s="4">
        <v>12</v>
      </c>
      <c r="AI109" s="4">
        <v>28</v>
      </c>
      <c r="AJ109" s="4">
        <v>136</v>
      </c>
      <c r="AK109" s="4">
        <v>135.69999999999999</v>
      </c>
      <c r="AL109" s="4">
        <v>4.5999999999999996</v>
      </c>
      <c r="AM109" s="4">
        <v>142</v>
      </c>
      <c r="AN109" s="4" t="s">
        <v>155</v>
      </c>
      <c r="AO109" s="4">
        <v>2</v>
      </c>
      <c r="AP109" s="5">
        <v>0.83311342592592597</v>
      </c>
      <c r="AQ109" s="4">
        <v>47.164141000000001</v>
      </c>
      <c r="AR109" s="4">
        <v>-88.489598999999998</v>
      </c>
      <c r="AS109" s="4">
        <v>319.10000000000002</v>
      </c>
      <c r="AT109" s="4">
        <v>29.1</v>
      </c>
      <c r="AU109" s="4">
        <v>12</v>
      </c>
      <c r="AV109" s="4">
        <v>10</v>
      </c>
      <c r="AW109" s="4" t="s">
        <v>419</v>
      </c>
      <c r="AX109" s="4">
        <v>1.1292</v>
      </c>
      <c r="AY109" s="4">
        <v>1.3</v>
      </c>
      <c r="AZ109" s="4">
        <v>1.9</v>
      </c>
      <c r="BA109" s="4">
        <v>11.154</v>
      </c>
      <c r="BB109" s="4">
        <v>11.8</v>
      </c>
      <c r="BC109" s="4">
        <v>1.06</v>
      </c>
      <c r="BD109" s="4">
        <v>16.859000000000002</v>
      </c>
      <c r="BE109" s="4">
        <v>2417.1619999999998</v>
      </c>
      <c r="BF109" s="4">
        <v>1.24</v>
      </c>
      <c r="BG109" s="4">
        <v>0.55200000000000005</v>
      </c>
      <c r="BH109" s="4">
        <v>0.219</v>
      </c>
      <c r="BI109" s="4">
        <v>0.77</v>
      </c>
      <c r="BJ109" s="4">
        <v>0.42699999999999999</v>
      </c>
      <c r="BK109" s="4">
        <v>0.16900000000000001</v>
      </c>
      <c r="BL109" s="4">
        <v>0.59699999999999998</v>
      </c>
      <c r="BM109" s="4">
        <v>0</v>
      </c>
      <c r="BQ109" s="4">
        <v>0</v>
      </c>
      <c r="BR109" s="4">
        <v>0.30179800000000001</v>
      </c>
      <c r="BS109" s="4">
        <v>-5</v>
      </c>
      <c r="BT109" s="4">
        <v>6.2769999999999996E-3</v>
      </c>
      <c r="BU109" s="4">
        <v>7.3751889999999998</v>
      </c>
      <c r="BV109" s="4">
        <v>0.12679499999999999</v>
      </c>
      <c r="BW109" s="4">
        <f t="shared" si="15"/>
        <v>1.9485249337999999</v>
      </c>
      <c r="BY109" s="4">
        <f t="shared" si="16"/>
        <v>13758.899124954371</v>
      </c>
      <c r="BZ109" s="4">
        <f t="shared" si="17"/>
        <v>7.0582918790480003</v>
      </c>
      <c r="CA109" s="4">
        <f t="shared" si="18"/>
        <v>2.4305569615753999</v>
      </c>
      <c r="CB109" s="4">
        <f t="shared" si="19"/>
        <v>0</v>
      </c>
    </row>
    <row r="110" spans="1:80" x14ac:dyDescent="0.25">
      <c r="A110" s="2">
        <v>42804</v>
      </c>
      <c r="B110" s="3">
        <v>0.62482883101851849</v>
      </c>
      <c r="C110" s="4">
        <v>14.367000000000001</v>
      </c>
      <c r="D110" s="4">
        <v>6.0000000000000001E-3</v>
      </c>
      <c r="E110" s="4">
        <v>60</v>
      </c>
      <c r="F110" s="4">
        <v>51.4</v>
      </c>
      <c r="G110" s="4">
        <v>12.6</v>
      </c>
      <c r="H110" s="4">
        <v>0</v>
      </c>
      <c r="J110" s="4">
        <v>0</v>
      </c>
      <c r="K110" s="4">
        <v>0.85570000000000002</v>
      </c>
      <c r="L110" s="4">
        <v>12.2942</v>
      </c>
      <c r="M110" s="4">
        <v>5.1000000000000004E-3</v>
      </c>
      <c r="N110" s="4">
        <v>44.018700000000003</v>
      </c>
      <c r="O110" s="4">
        <v>10.7821</v>
      </c>
      <c r="P110" s="4">
        <v>54.8</v>
      </c>
      <c r="Q110" s="4">
        <v>34.091299999999997</v>
      </c>
      <c r="R110" s="4">
        <v>8.3504000000000005</v>
      </c>
      <c r="S110" s="4">
        <v>42.4</v>
      </c>
      <c r="T110" s="4">
        <v>0</v>
      </c>
      <c r="W110" s="4">
        <v>0</v>
      </c>
      <c r="X110" s="4">
        <v>0</v>
      </c>
      <c r="Y110" s="4">
        <v>11.6</v>
      </c>
      <c r="Z110" s="4">
        <v>864</v>
      </c>
      <c r="AA110" s="4">
        <v>878</v>
      </c>
      <c r="AB110" s="4">
        <v>843</v>
      </c>
      <c r="AC110" s="4">
        <v>82</v>
      </c>
      <c r="AD110" s="4">
        <v>13.04</v>
      </c>
      <c r="AE110" s="4">
        <v>0.3</v>
      </c>
      <c r="AF110" s="4">
        <v>991</v>
      </c>
      <c r="AG110" s="4">
        <v>-7</v>
      </c>
      <c r="AH110" s="4">
        <v>12</v>
      </c>
      <c r="AI110" s="4">
        <v>28</v>
      </c>
      <c r="AJ110" s="4">
        <v>136</v>
      </c>
      <c r="AK110" s="4">
        <v>134.69999999999999</v>
      </c>
      <c r="AL110" s="4">
        <v>4.7</v>
      </c>
      <c r="AM110" s="4">
        <v>142</v>
      </c>
      <c r="AN110" s="4" t="s">
        <v>155</v>
      </c>
      <c r="AO110" s="4">
        <v>2</v>
      </c>
      <c r="AP110" s="5">
        <v>0.833125</v>
      </c>
      <c r="AQ110" s="4">
        <v>47.164070000000002</v>
      </c>
      <c r="AR110" s="4">
        <v>-88.489744999999999</v>
      </c>
      <c r="AS110" s="4">
        <v>319.10000000000002</v>
      </c>
      <c r="AT110" s="4">
        <v>29.5</v>
      </c>
      <c r="AU110" s="4">
        <v>12</v>
      </c>
      <c r="AV110" s="4">
        <v>10</v>
      </c>
      <c r="AW110" s="4" t="s">
        <v>419</v>
      </c>
      <c r="AX110" s="4">
        <v>1.1000000000000001</v>
      </c>
      <c r="AY110" s="4">
        <v>1.3</v>
      </c>
      <c r="AZ110" s="4">
        <v>1.9</v>
      </c>
      <c r="BA110" s="4">
        <v>11.154</v>
      </c>
      <c r="BB110" s="4">
        <v>11.8</v>
      </c>
      <c r="BC110" s="4">
        <v>1.06</v>
      </c>
      <c r="BD110" s="4">
        <v>16.861000000000001</v>
      </c>
      <c r="BE110" s="4">
        <v>2418.098</v>
      </c>
      <c r="BF110" s="4">
        <v>0.64300000000000002</v>
      </c>
      <c r="BG110" s="4">
        <v>0.90700000000000003</v>
      </c>
      <c r="BH110" s="4">
        <v>0.222</v>
      </c>
      <c r="BI110" s="4">
        <v>1.129</v>
      </c>
      <c r="BJ110" s="4">
        <v>0.70199999999999996</v>
      </c>
      <c r="BK110" s="4">
        <v>0.17199999999999999</v>
      </c>
      <c r="BL110" s="4">
        <v>0.874</v>
      </c>
      <c r="BM110" s="4">
        <v>0</v>
      </c>
      <c r="BQ110" s="4">
        <v>0</v>
      </c>
      <c r="BR110" s="4">
        <v>0.27745999999999998</v>
      </c>
      <c r="BS110" s="4">
        <v>-5</v>
      </c>
      <c r="BT110" s="4">
        <v>7.0000000000000001E-3</v>
      </c>
      <c r="BU110" s="4">
        <v>6.7804279999999997</v>
      </c>
      <c r="BV110" s="4">
        <v>0.1414</v>
      </c>
      <c r="BW110" s="4">
        <f t="shared" si="15"/>
        <v>1.7913890775999999</v>
      </c>
      <c r="BY110" s="4">
        <f t="shared" si="16"/>
        <v>12654.231658071578</v>
      </c>
      <c r="BZ110" s="4">
        <f t="shared" si="17"/>
        <v>3.3649053744472002</v>
      </c>
      <c r="CA110" s="4">
        <f t="shared" si="18"/>
        <v>3.6736602999407997</v>
      </c>
      <c r="CB110" s="4">
        <f t="shared" si="19"/>
        <v>0</v>
      </c>
    </row>
    <row r="111" spans="1:80" x14ac:dyDescent="0.25">
      <c r="A111" s="2">
        <v>42804</v>
      </c>
      <c r="B111" s="3">
        <v>0.62484040509259253</v>
      </c>
      <c r="C111" s="4">
        <v>14.37</v>
      </c>
      <c r="D111" s="4">
        <v>6.0000000000000001E-3</v>
      </c>
      <c r="E111" s="4">
        <v>60</v>
      </c>
      <c r="F111" s="4">
        <v>79.3</v>
      </c>
      <c r="G111" s="4">
        <v>12.6</v>
      </c>
      <c r="H111" s="4">
        <v>0</v>
      </c>
      <c r="J111" s="4">
        <v>0</v>
      </c>
      <c r="K111" s="4">
        <v>0.85570000000000002</v>
      </c>
      <c r="L111" s="4">
        <v>12.296099999999999</v>
      </c>
      <c r="M111" s="4">
        <v>5.1000000000000004E-3</v>
      </c>
      <c r="N111" s="4">
        <v>67.874899999999997</v>
      </c>
      <c r="O111" s="4">
        <v>10.781599999999999</v>
      </c>
      <c r="P111" s="4">
        <v>78.7</v>
      </c>
      <c r="Q111" s="4">
        <v>52.567300000000003</v>
      </c>
      <c r="R111" s="4">
        <v>8.35</v>
      </c>
      <c r="S111" s="4">
        <v>60.9</v>
      </c>
      <c r="T111" s="4">
        <v>0</v>
      </c>
      <c r="W111" s="4">
        <v>0</v>
      </c>
      <c r="X111" s="4">
        <v>0</v>
      </c>
      <c r="Y111" s="4">
        <v>11.6</v>
      </c>
      <c r="Z111" s="4">
        <v>865</v>
      </c>
      <c r="AA111" s="4">
        <v>878</v>
      </c>
      <c r="AB111" s="4">
        <v>844</v>
      </c>
      <c r="AC111" s="4">
        <v>82</v>
      </c>
      <c r="AD111" s="4">
        <v>13.04</v>
      </c>
      <c r="AE111" s="4">
        <v>0.3</v>
      </c>
      <c r="AF111" s="4">
        <v>991</v>
      </c>
      <c r="AG111" s="4">
        <v>-7</v>
      </c>
      <c r="AH111" s="4">
        <v>12</v>
      </c>
      <c r="AI111" s="4">
        <v>28</v>
      </c>
      <c r="AJ111" s="4">
        <v>136</v>
      </c>
      <c r="AK111" s="4">
        <v>133.69999999999999</v>
      </c>
      <c r="AL111" s="4">
        <v>4.7</v>
      </c>
      <c r="AM111" s="4">
        <v>142</v>
      </c>
      <c r="AN111" s="4" t="s">
        <v>155</v>
      </c>
      <c r="AO111" s="4">
        <v>2</v>
      </c>
      <c r="AP111" s="5">
        <v>0.83313657407407404</v>
      </c>
      <c r="AQ111" s="4">
        <v>47.163988000000003</v>
      </c>
      <c r="AR111" s="4">
        <v>-88.489885000000001</v>
      </c>
      <c r="AS111" s="4">
        <v>319</v>
      </c>
      <c r="AT111" s="4">
        <v>30.2</v>
      </c>
      <c r="AU111" s="4">
        <v>12</v>
      </c>
      <c r="AV111" s="4">
        <v>10</v>
      </c>
      <c r="AW111" s="4" t="s">
        <v>419</v>
      </c>
      <c r="AX111" s="4">
        <v>1.0291999999999999</v>
      </c>
      <c r="AY111" s="4">
        <v>1.3708</v>
      </c>
      <c r="AZ111" s="4">
        <v>1.8291999999999999</v>
      </c>
      <c r="BA111" s="4">
        <v>11.154</v>
      </c>
      <c r="BB111" s="4">
        <v>11.79</v>
      </c>
      <c r="BC111" s="4">
        <v>1.06</v>
      </c>
      <c r="BD111" s="4">
        <v>16.866</v>
      </c>
      <c r="BE111" s="4">
        <v>2418.0970000000002</v>
      </c>
      <c r="BF111" s="4">
        <v>0.64300000000000002</v>
      </c>
      <c r="BG111" s="4">
        <v>1.3979999999999999</v>
      </c>
      <c r="BH111" s="4">
        <v>0.222</v>
      </c>
      <c r="BI111" s="4">
        <v>1.62</v>
      </c>
      <c r="BJ111" s="4">
        <v>1.083</v>
      </c>
      <c r="BK111" s="4">
        <v>0.17199999999999999</v>
      </c>
      <c r="BL111" s="4">
        <v>1.2549999999999999</v>
      </c>
      <c r="BM111" s="4">
        <v>0</v>
      </c>
      <c r="BQ111" s="4">
        <v>0</v>
      </c>
      <c r="BR111" s="4">
        <v>0.29291600000000001</v>
      </c>
      <c r="BS111" s="4">
        <v>-5</v>
      </c>
      <c r="BT111" s="4">
        <v>7.0000000000000001E-3</v>
      </c>
      <c r="BU111" s="4">
        <v>7.1581349999999997</v>
      </c>
      <c r="BV111" s="4">
        <v>0.1414</v>
      </c>
      <c r="BW111" s="4">
        <f t="shared" si="15"/>
        <v>1.8911792669999998</v>
      </c>
      <c r="BY111" s="4">
        <f t="shared" si="16"/>
        <v>13359.136188787521</v>
      </c>
      <c r="BZ111" s="4">
        <f t="shared" si="17"/>
        <v>3.5523490452990005</v>
      </c>
      <c r="CA111" s="4">
        <f t="shared" si="18"/>
        <v>5.9831944262189998</v>
      </c>
      <c r="CB111" s="4">
        <f t="shared" si="19"/>
        <v>0</v>
      </c>
    </row>
    <row r="112" spans="1:80" x14ac:dyDescent="0.25">
      <c r="A112" s="2">
        <v>42804</v>
      </c>
      <c r="B112" s="3">
        <v>0.62485197916666668</v>
      </c>
      <c r="C112" s="4">
        <v>14.37</v>
      </c>
      <c r="D112" s="4">
        <v>5.3E-3</v>
      </c>
      <c r="E112" s="4">
        <v>52.931483</v>
      </c>
      <c r="F112" s="4">
        <v>91.3</v>
      </c>
      <c r="G112" s="4">
        <v>12.6</v>
      </c>
      <c r="H112" s="4">
        <v>-0.5</v>
      </c>
      <c r="J112" s="4">
        <v>0</v>
      </c>
      <c r="K112" s="4">
        <v>0.85560000000000003</v>
      </c>
      <c r="L112" s="4">
        <v>12.2949</v>
      </c>
      <c r="M112" s="4">
        <v>4.4999999999999997E-3</v>
      </c>
      <c r="N112" s="4">
        <v>78.149299999999997</v>
      </c>
      <c r="O112" s="4">
        <v>10.7805</v>
      </c>
      <c r="P112" s="4">
        <v>88.9</v>
      </c>
      <c r="Q112" s="4">
        <v>60.524500000000003</v>
      </c>
      <c r="R112" s="4">
        <v>8.3491999999999997</v>
      </c>
      <c r="S112" s="4">
        <v>68.900000000000006</v>
      </c>
      <c r="T112" s="4">
        <v>0</v>
      </c>
      <c r="W112" s="4">
        <v>0</v>
      </c>
      <c r="X112" s="4">
        <v>0</v>
      </c>
      <c r="Y112" s="4">
        <v>11.6</v>
      </c>
      <c r="Z112" s="4">
        <v>863</v>
      </c>
      <c r="AA112" s="4">
        <v>880</v>
      </c>
      <c r="AB112" s="4">
        <v>844</v>
      </c>
      <c r="AC112" s="4">
        <v>82</v>
      </c>
      <c r="AD112" s="4">
        <v>13.04</v>
      </c>
      <c r="AE112" s="4">
        <v>0.3</v>
      </c>
      <c r="AF112" s="4">
        <v>991</v>
      </c>
      <c r="AG112" s="4">
        <v>-7</v>
      </c>
      <c r="AH112" s="4">
        <v>12</v>
      </c>
      <c r="AI112" s="4">
        <v>28</v>
      </c>
      <c r="AJ112" s="4">
        <v>135.69999999999999</v>
      </c>
      <c r="AK112" s="4">
        <v>133</v>
      </c>
      <c r="AL112" s="4">
        <v>4.4000000000000004</v>
      </c>
      <c r="AM112" s="4">
        <v>142</v>
      </c>
      <c r="AN112" s="4" t="s">
        <v>155</v>
      </c>
      <c r="AO112" s="4">
        <v>2</v>
      </c>
      <c r="AP112" s="5">
        <v>0.83314814814814808</v>
      </c>
      <c r="AQ112" s="4">
        <v>47.163905999999997</v>
      </c>
      <c r="AR112" s="4">
        <v>-88.490020999999999</v>
      </c>
      <c r="AS112" s="4">
        <v>318.89999999999998</v>
      </c>
      <c r="AT112" s="4">
        <v>30.4</v>
      </c>
      <c r="AU112" s="4">
        <v>12</v>
      </c>
      <c r="AV112" s="4">
        <v>10</v>
      </c>
      <c r="AW112" s="4" t="s">
        <v>419</v>
      </c>
      <c r="AX112" s="4">
        <v>1</v>
      </c>
      <c r="AY112" s="4">
        <v>1.4</v>
      </c>
      <c r="AZ112" s="4">
        <v>1.8</v>
      </c>
      <c r="BA112" s="4">
        <v>11.154</v>
      </c>
      <c r="BB112" s="4">
        <v>11.8</v>
      </c>
      <c r="BC112" s="4">
        <v>1.06</v>
      </c>
      <c r="BD112" s="4">
        <v>16.878</v>
      </c>
      <c r="BE112" s="4">
        <v>2418.2170000000001</v>
      </c>
      <c r="BF112" s="4">
        <v>0.56699999999999995</v>
      </c>
      <c r="BG112" s="4">
        <v>1.61</v>
      </c>
      <c r="BH112" s="4">
        <v>0.222</v>
      </c>
      <c r="BI112" s="4">
        <v>1.8320000000000001</v>
      </c>
      <c r="BJ112" s="4">
        <v>1.2470000000000001</v>
      </c>
      <c r="BK112" s="4">
        <v>0.17199999999999999</v>
      </c>
      <c r="BL112" s="4">
        <v>1.419</v>
      </c>
      <c r="BM112" s="4">
        <v>0</v>
      </c>
      <c r="BQ112" s="4">
        <v>0</v>
      </c>
      <c r="BR112" s="4">
        <v>0.37598599999999999</v>
      </c>
      <c r="BS112" s="4">
        <v>-5</v>
      </c>
      <c r="BT112" s="4">
        <v>7.0000000000000001E-3</v>
      </c>
      <c r="BU112" s="4">
        <v>9.1881579999999996</v>
      </c>
      <c r="BV112" s="4">
        <v>0.1414</v>
      </c>
      <c r="BW112" s="4">
        <f t="shared" si="15"/>
        <v>2.4275113436</v>
      </c>
      <c r="BY112" s="4">
        <f t="shared" si="16"/>
        <v>17148.593230973936</v>
      </c>
      <c r="BZ112" s="4">
        <f t="shared" si="17"/>
        <v>4.0208353352747999</v>
      </c>
      <c r="CA112" s="4">
        <f t="shared" si="18"/>
        <v>8.8430011694668007</v>
      </c>
      <c r="CB112" s="4">
        <f t="shared" si="19"/>
        <v>0</v>
      </c>
    </row>
    <row r="113" spans="1:80" x14ac:dyDescent="0.25">
      <c r="A113" s="2">
        <v>42804</v>
      </c>
      <c r="B113" s="3">
        <v>0.62486355324074072</v>
      </c>
      <c r="C113" s="4">
        <v>14.43</v>
      </c>
      <c r="D113" s="4">
        <v>5.0000000000000001E-3</v>
      </c>
      <c r="E113" s="4">
        <v>50</v>
      </c>
      <c r="F113" s="4">
        <v>174.8</v>
      </c>
      <c r="G113" s="4">
        <v>12.6</v>
      </c>
      <c r="H113" s="4">
        <v>0</v>
      </c>
      <c r="J113" s="4">
        <v>0</v>
      </c>
      <c r="K113" s="4">
        <v>0.85509999999999997</v>
      </c>
      <c r="L113" s="4">
        <v>12.3385</v>
      </c>
      <c r="M113" s="4">
        <v>4.3E-3</v>
      </c>
      <c r="N113" s="4">
        <v>149.50550000000001</v>
      </c>
      <c r="O113" s="4">
        <v>10.7737</v>
      </c>
      <c r="P113" s="4">
        <v>160.30000000000001</v>
      </c>
      <c r="Q113" s="4">
        <v>115.788</v>
      </c>
      <c r="R113" s="4">
        <v>8.3438999999999997</v>
      </c>
      <c r="S113" s="4">
        <v>124.1</v>
      </c>
      <c r="T113" s="4">
        <v>0</v>
      </c>
      <c r="W113" s="4">
        <v>0</v>
      </c>
      <c r="X113" s="4">
        <v>0</v>
      </c>
      <c r="Y113" s="4">
        <v>11.6</v>
      </c>
      <c r="Z113" s="4">
        <v>863</v>
      </c>
      <c r="AA113" s="4">
        <v>880</v>
      </c>
      <c r="AB113" s="4">
        <v>844</v>
      </c>
      <c r="AC113" s="4">
        <v>82</v>
      </c>
      <c r="AD113" s="4">
        <v>13.04</v>
      </c>
      <c r="AE113" s="4">
        <v>0.3</v>
      </c>
      <c r="AF113" s="4">
        <v>991</v>
      </c>
      <c r="AG113" s="4">
        <v>-7</v>
      </c>
      <c r="AH113" s="4">
        <v>12</v>
      </c>
      <c r="AI113" s="4">
        <v>28</v>
      </c>
      <c r="AJ113" s="4">
        <v>135.30000000000001</v>
      </c>
      <c r="AK113" s="4">
        <v>133</v>
      </c>
      <c r="AL113" s="4">
        <v>4.4000000000000004</v>
      </c>
      <c r="AM113" s="4">
        <v>142</v>
      </c>
      <c r="AN113" s="4" t="s">
        <v>155</v>
      </c>
      <c r="AO113" s="4">
        <v>2</v>
      </c>
      <c r="AP113" s="5">
        <v>0.83315972222222223</v>
      </c>
      <c r="AQ113" s="4">
        <v>47.163826</v>
      </c>
      <c r="AR113" s="4">
        <v>-88.490165000000005</v>
      </c>
      <c r="AS113" s="4">
        <v>318.8</v>
      </c>
      <c r="AT113" s="4">
        <v>30.9</v>
      </c>
      <c r="AU113" s="4">
        <v>12</v>
      </c>
      <c r="AV113" s="4">
        <v>8</v>
      </c>
      <c r="AW113" s="4" t="s">
        <v>427</v>
      </c>
      <c r="AX113" s="4">
        <v>0.92920000000000003</v>
      </c>
      <c r="AY113" s="4">
        <v>1.4</v>
      </c>
      <c r="AZ113" s="4">
        <v>1.7292000000000001</v>
      </c>
      <c r="BA113" s="4">
        <v>11.154</v>
      </c>
      <c r="BB113" s="4">
        <v>11.75</v>
      </c>
      <c r="BC113" s="4">
        <v>1.05</v>
      </c>
      <c r="BD113" s="4">
        <v>16.952000000000002</v>
      </c>
      <c r="BE113" s="4">
        <v>2418.2420000000002</v>
      </c>
      <c r="BF113" s="4">
        <v>0.53300000000000003</v>
      </c>
      <c r="BG113" s="4">
        <v>3.069</v>
      </c>
      <c r="BH113" s="4">
        <v>0.221</v>
      </c>
      <c r="BI113" s="4">
        <v>3.29</v>
      </c>
      <c r="BJ113" s="4">
        <v>2.3769999999999998</v>
      </c>
      <c r="BK113" s="4">
        <v>0.17100000000000001</v>
      </c>
      <c r="BL113" s="4">
        <v>2.548</v>
      </c>
      <c r="BM113" s="4">
        <v>0</v>
      </c>
      <c r="BQ113" s="4">
        <v>0</v>
      </c>
      <c r="BR113" s="4">
        <v>0.368502</v>
      </c>
      <c r="BS113" s="4">
        <v>-5</v>
      </c>
      <c r="BT113" s="4">
        <v>7.0000000000000001E-3</v>
      </c>
      <c r="BU113" s="4">
        <v>9.0052679999999992</v>
      </c>
      <c r="BV113" s="4">
        <v>0.1414</v>
      </c>
      <c r="BW113" s="4">
        <f t="shared" si="15"/>
        <v>2.3791918055999997</v>
      </c>
      <c r="BY113" s="4">
        <f t="shared" si="16"/>
        <v>16807.424771257061</v>
      </c>
      <c r="BZ113" s="4">
        <f t="shared" si="17"/>
        <v>3.7044916939992003</v>
      </c>
      <c r="CA113" s="4">
        <f t="shared" si="18"/>
        <v>16.520781907384798</v>
      </c>
      <c r="CB113" s="4">
        <f t="shared" si="19"/>
        <v>0</v>
      </c>
    </row>
    <row r="114" spans="1:80" x14ac:dyDescent="0.25">
      <c r="A114" s="2">
        <v>42804</v>
      </c>
      <c r="B114" s="3">
        <v>0.62487512731481487</v>
      </c>
      <c r="C114" s="4">
        <v>14.69</v>
      </c>
      <c r="D114" s="4">
        <v>6.1000000000000004E-3</v>
      </c>
      <c r="E114" s="4">
        <v>61.098545999999999</v>
      </c>
      <c r="F114" s="4">
        <v>306.3</v>
      </c>
      <c r="G114" s="4">
        <v>14.9</v>
      </c>
      <c r="H114" s="4">
        <v>9.3000000000000007</v>
      </c>
      <c r="J114" s="4">
        <v>0</v>
      </c>
      <c r="K114" s="4">
        <v>0.85270000000000001</v>
      </c>
      <c r="L114" s="4">
        <v>12.5261</v>
      </c>
      <c r="M114" s="4">
        <v>5.1999999999999998E-3</v>
      </c>
      <c r="N114" s="4">
        <v>261.15460000000002</v>
      </c>
      <c r="O114" s="4">
        <v>12.7294</v>
      </c>
      <c r="P114" s="4">
        <v>273.89999999999998</v>
      </c>
      <c r="Q114" s="4">
        <v>202.25720000000001</v>
      </c>
      <c r="R114" s="4">
        <v>9.8585999999999991</v>
      </c>
      <c r="S114" s="4">
        <v>212.1</v>
      </c>
      <c r="T114" s="4">
        <v>9.2544000000000004</v>
      </c>
      <c r="W114" s="4">
        <v>0</v>
      </c>
      <c r="X114" s="4">
        <v>0</v>
      </c>
      <c r="Y114" s="4">
        <v>11.6</v>
      </c>
      <c r="Z114" s="4">
        <v>864</v>
      </c>
      <c r="AA114" s="4">
        <v>876</v>
      </c>
      <c r="AB114" s="4">
        <v>844</v>
      </c>
      <c r="AC114" s="4">
        <v>82</v>
      </c>
      <c r="AD114" s="4">
        <v>13.04</v>
      </c>
      <c r="AE114" s="4">
        <v>0.3</v>
      </c>
      <c r="AF114" s="4">
        <v>991</v>
      </c>
      <c r="AG114" s="4">
        <v>-7</v>
      </c>
      <c r="AH114" s="4">
        <v>12</v>
      </c>
      <c r="AI114" s="4">
        <v>28</v>
      </c>
      <c r="AJ114" s="4">
        <v>136</v>
      </c>
      <c r="AK114" s="4">
        <v>133.30000000000001</v>
      </c>
      <c r="AL114" s="4">
        <v>4.3</v>
      </c>
      <c r="AM114" s="4">
        <v>142</v>
      </c>
      <c r="AN114" s="4" t="s">
        <v>155</v>
      </c>
      <c r="AO114" s="4">
        <v>2</v>
      </c>
      <c r="AP114" s="5">
        <v>0.83317129629629638</v>
      </c>
      <c r="AQ114" s="4">
        <v>47.163758000000001</v>
      </c>
      <c r="AR114" s="4">
        <v>-88.490328000000005</v>
      </c>
      <c r="AS114" s="4">
        <v>318.60000000000002</v>
      </c>
      <c r="AT114" s="4">
        <v>31.6</v>
      </c>
      <c r="AU114" s="4">
        <v>12</v>
      </c>
      <c r="AV114" s="4">
        <v>9</v>
      </c>
      <c r="AW114" s="4" t="s">
        <v>426</v>
      </c>
      <c r="AX114" s="4">
        <v>0.9</v>
      </c>
      <c r="AY114" s="4">
        <v>1.2584</v>
      </c>
      <c r="AZ114" s="4">
        <v>1.6292</v>
      </c>
      <c r="BA114" s="4">
        <v>11.154</v>
      </c>
      <c r="BB114" s="4">
        <v>11.55</v>
      </c>
      <c r="BC114" s="4">
        <v>1.04</v>
      </c>
      <c r="BD114" s="4">
        <v>17.274999999999999</v>
      </c>
      <c r="BE114" s="4">
        <v>2417.777</v>
      </c>
      <c r="BF114" s="4">
        <v>0.64</v>
      </c>
      <c r="BG114" s="4">
        <v>5.2789999999999999</v>
      </c>
      <c r="BH114" s="4">
        <v>0.25700000000000001</v>
      </c>
      <c r="BI114" s="4">
        <v>5.5359999999999996</v>
      </c>
      <c r="BJ114" s="4">
        <v>4.0880000000000001</v>
      </c>
      <c r="BK114" s="4">
        <v>0.19900000000000001</v>
      </c>
      <c r="BL114" s="4">
        <v>4.2880000000000003</v>
      </c>
      <c r="BM114" s="4">
        <v>7.4099999999999999E-2</v>
      </c>
      <c r="BQ114" s="4">
        <v>0</v>
      </c>
      <c r="BR114" s="4">
        <v>0.34297699999999998</v>
      </c>
      <c r="BS114" s="4">
        <v>-5</v>
      </c>
      <c r="BT114" s="4">
        <v>6.7229999999999998E-3</v>
      </c>
      <c r="BU114" s="4">
        <v>8.3815010000000001</v>
      </c>
      <c r="BV114" s="4">
        <v>0.13580500000000001</v>
      </c>
      <c r="BW114" s="4">
        <f t="shared" si="15"/>
        <v>2.2143925641999997</v>
      </c>
      <c r="BY114" s="4">
        <f t="shared" si="16"/>
        <v>15640.21854494119</v>
      </c>
      <c r="BZ114" s="4">
        <f t="shared" si="17"/>
        <v>4.140059181952001</v>
      </c>
      <c r="CA114" s="4">
        <f t="shared" si="18"/>
        <v>26.444628024718401</v>
      </c>
      <c r="CB114" s="4">
        <f t="shared" si="19"/>
        <v>0.47934122716038002</v>
      </c>
    </row>
    <row r="115" spans="1:80" x14ac:dyDescent="0.25">
      <c r="A115" s="2">
        <v>42804</v>
      </c>
      <c r="B115" s="3">
        <v>0.62488670138888891</v>
      </c>
      <c r="C115" s="4">
        <v>14.69</v>
      </c>
      <c r="D115" s="4">
        <v>6.8999999999999999E-3</v>
      </c>
      <c r="E115" s="4">
        <v>68.813558999999998</v>
      </c>
      <c r="F115" s="4">
        <v>476.1</v>
      </c>
      <c r="G115" s="4">
        <v>26.4</v>
      </c>
      <c r="H115" s="4">
        <v>0</v>
      </c>
      <c r="J115" s="4">
        <v>0</v>
      </c>
      <c r="K115" s="4">
        <v>0.85270000000000001</v>
      </c>
      <c r="L115" s="4">
        <v>12.5261</v>
      </c>
      <c r="M115" s="4">
        <v>5.8999999999999999E-3</v>
      </c>
      <c r="N115" s="4">
        <v>406.00360000000001</v>
      </c>
      <c r="O115" s="4">
        <v>22.468900000000001</v>
      </c>
      <c r="P115" s="4">
        <v>428.5</v>
      </c>
      <c r="Q115" s="4">
        <v>314.43889999999999</v>
      </c>
      <c r="R115" s="4">
        <v>17.401599999999998</v>
      </c>
      <c r="S115" s="4">
        <v>331.8</v>
      </c>
      <c r="T115" s="4">
        <v>0</v>
      </c>
      <c r="W115" s="4">
        <v>0</v>
      </c>
      <c r="X115" s="4">
        <v>0</v>
      </c>
      <c r="Y115" s="4">
        <v>11.6</v>
      </c>
      <c r="Z115" s="4">
        <v>862</v>
      </c>
      <c r="AA115" s="4">
        <v>877</v>
      </c>
      <c r="AB115" s="4">
        <v>845</v>
      </c>
      <c r="AC115" s="4">
        <v>82</v>
      </c>
      <c r="AD115" s="4">
        <v>13.04</v>
      </c>
      <c r="AE115" s="4">
        <v>0.3</v>
      </c>
      <c r="AF115" s="4">
        <v>991</v>
      </c>
      <c r="AG115" s="4">
        <v>-7</v>
      </c>
      <c r="AH115" s="4">
        <v>12</v>
      </c>
      <c r="AI115" s="4">
        <v>28</v>
      </c>
      <c r="AJ115" s="4">
        <v>136</v>
      </c>
      <c r="AK115" s="4">
        <v>134</v>
      </c>
      <c r="AL115" s="4">
        <v>4.3</v>
      </c>
      <c r="AM115" s="4">
        <v>142</v>
      </c>
      <c r="AN115" s="4" t="s">
        <v>155</v>
      </c>
      <c r="AO115" s="4">
        <v>2</v>
      </c>
      <c r="AP115" s="5">
        <v>0.83318287037037031</v>
      </c>
      <c r="AQ115" s="4">
        <v>47.163701000000003</v>
      </c>
      <c r="AR115" s="4">
        <v>-88.490503000000004</v>
      </c>
      <c r="AS115" s="4">
        <v>318.5</v>
      </c>
      <c r="AT115" s="4">
        <v>32.4</v>
      </c>
      <c r="AU115" s="4">
        <v>12</v>
      </c>
      <c r="AV115" s="4">
        <v>10</v>
      </c>
      <c r="AW115" s="4" t="s">
        <v>419</v>
      </c>
      <c r="AX115" s="4">
        <v>0.9</v>
      </c>
      <c r="AY115" s="4">
        <v>1.270729</v>
      </c>
      <c r="AZ115" s="4">
        <v>1.6</v>
      </c>
      <c r="BA115" s="4">
        <v>11.154</v>
      </c>
      <c r="BB115" s="4">
        <v>11.55</v>
      </c>
      <c r="BC115" s="4">
        <v>1.04</v>
      </c>
      <c r="BD115" s="4">
        <v>17.274999999999999</v>
      </c>
      <c r="BE115" s="4">
        <v>2417.8290000000002</v>
      </c>
      <c r="BF115" s="4">
        <v>0.72099999999999997</v>
      </c>
      <c r="BG115" s="4">
        <v>8.2070000000000007</v>
      </c>
      <c r="BH115" s="4">
        <v>0.45400000000000001</v>
      </c>
      <c r="BI115" s="4">
        <v>8.6609999999999996</v>
      </c>
      <c r="BJ115" s="4">
        <v>6.3559999999999999</v>
      </c>
      <c r="BK115" s="4">
        <v>0.35199999999999998</v>
      </c>
      <c r="BL115" s="4">
        <v>6.7080000000000002</v>
      </c>
      <c r="BM115" s="4">
        <v>0</v>
      </c>
      <c r="BQ115" s="4">
        <v>0</v>
      </c>
      <c r="BR115" s="4">
        <v>0.40962900000000002</v>
      </c>
      <c r="BS115" s="4">
        <v>-5</v>
      </c>
      <c r="BT115" s="4">
        <v>6.5539999999999999E-3</v>
      </c>
      <c r="BU115" s="4">
        <v>10.010308999999999</v>
      </c>
      <c r="BV115" s="4">
        <v>0.13239100000000001</v>
      </c>
      <c r="BW115" s="4">
        <f t="shared" si="15"/>
        <v>2.6447236377999999</v>
      </c>
      <c r="BY115" s="4">
        <f t="shared" si="16"/>
        <v>18680.041645072459</v>
      </c>
      <c r="BZ115" s="4">
        <f t="shared" si="17"/>
        <v>5.5704146265501997</v>
      </c>
      <c r="CA115" s="4">
        <f t="shared" si="18"/>
        <v>49.106179426287198</v>
      </c>
      <c r="CB115" s="4">
        <f t="shared" si="19"/>
        <v>0</v>
      </c>
    </row>
    <row r="116" spans="1:80" x14ac:dyDescent="0.25">
      <c r="A116" s="2">
        <v>42804</v>
      </c>
      <c r="B116" s="3">
        <v>0.62489827546296295</v>
      </c>
      <c r="C116" s="4">
        <v>14.499000000000001</v>
      </c>
      <c r="D116" s="4">
        <v>2E-3</v>
      </c>
      <c r="E116" s="4">
        <v>20</v>
      </c>
      <c r="F116" s="4">
        <v>614.29999999999995</v>
      </c>
      <c r="G116" s="4">
        <v>24.5</v>
      </c>
      <c r="H116" s="4">
        <v>0</v>
      </c>
      <c r="J116" s="4">
        <v>0</v>
      </c>
      <c r="K116" s="4">
        <v>0.85450000000000004</v>
      </c>
      <c r="L116" s="4">
        <v>12.3889</v>
      </c>
      <c r="M116" s="4">
        <v>1.6999999999999999E-3</v>
      </c>
      <c r="N116" s="4">
        <v>524.87959999999998</v>
      </c>
      <c r="O116" s="4">
        <v>20.930700000000002</v>
      </c>
      <c r="P116" s="4">
        <v>545.79999999999995</v>
      </c>
      <c r="Q116" s="4">
        <v>406.57049999999998</v>
      </c>
      <c r="R116" s="4">
        <v>16.212900000000001</v>
      </c>
      <c r="S116" s="4">
        <v>422.8</v>
      </c>
      <c r="T116" s="4">
        <v>0</v>
      </c>
      <c r="W116" s="4">
        <v>0</v>
      </c>
      <c r="X116" s="4">
        <v>0</v>
      </c>
      <c r="Y116" s="4">
        <v>11.6</v>
      </c>
      <c r="Z116" s="4">
        <v>857</v>
      </c>
      <c r="AA116" s="4">
        <v>876</v>
      </c>
      <c r="AB116" s="4">
        <v>844</v>
      </c>
      <c r="AC116" s="4">
        <v>82.3</v>
      </c>
      <c r="AD116" s="4">
        <v>13.09</v>
      </c>
      <c r="AE116" s="4">
        <v>0.3</v>
      </c>
      <c r="AF116" s="4">
        <v>991</v>
      </c>
      <c r="AG116" s="4">
        <v>-7</v>
      </c>
      <c r="AH116" s="4">
        <v>12</v>
      </c>
      <c r="AI116" s="4">
        <v>28</v>
      </c>
      <c r="AJ116" s="4">
        <v>136</v>
      </c>
      <c r="AK116" s="4">
        <v>133.69999999999999</v>
      </c>
      <c r="AL116" s="4">
        <v>4.4000000000000004</v>
      </c>
      <c r="AM116" s="4">
        <v>142</v>
      </c>
      <c r="AN116" s="4" t="s">
        <v>155</v>
      </c>
      <c r="AO116" s="4">
        <v>2</v>
      </c>
      <c r="AP116" s="5">
        <v>0.83319444444444446</v>
      </c>
      <c r="AQ116" s="4">
        <v>47.163646999999997</v>
      </c>
      <c r="AR116" s="4">
        <v>-88.490679</v>
      </c>
      <c r="AS116" s="4">
        <v>318.5</v>
      </c>
      <c r="AT116" s="4">
        <v>32.6</v>
      </c>
      <c r="AU116" s="4">
        <v>12</v>
      </c>
      <c r="AV116" s="4">
        <v>10</v>
      </c>
      <c r="AW116" s="4" t="s">
        <v>419</v>
      </c>
      <c r="AX116" s="4">
        <v>0.9</v>
      </c>
      <c r="AY116" s="4">
        <v>1.3</v>
      </c>
      <c r="AZ116" s="4">
        <v>1.6</v>
      </c>
      <c r="BA116" s="4">
        <v>11.154</v>
      </c>
      <c r="BB116" s="4">
        <v>11.7</v>
      </c>
      <c r="BC116" s="4">
        <v>1.05</v>
      </c>
      <c r="BD116" s="4">
        <v>17.032</v>
      </c>
      <c r="BE116" s="4">
        <v>2418.7159999999999</v>
      </c>
      <c r="BF116" s="4">
        <v>0.21199999999999999</v>
      </c>
      <c r="BG116" s="4">
        <v>10.731</v>
      </c>
      <c r="BH116" s="4">
        <v>0.42799999999999999</v>
      </c>
      <c r="BI116" s="4">
        <v>11.159000000000001</v>
      </c>
      <c r="BJ116" s="4">
        <v>8.3119999999999994</v>
      </c>
      <c r="BK116" s="4">
        <v>0.33100000000000002</v>
      </c>
      <c r="BL116" s="4">
        <v>8.6440000000000001</v>
      </c>
      <c r="BM116" s="4">
        <v>0</v>
      </c>
      <c r="BQ116" s="4">
        <v>0</v>
      </c>
      <c r="BR116" s="4">
        <v>0.37612000000000001</v>
      </c>
      <c r="BS116" s="4">
        <v>-5</v>
      </c>
      <c r="BT116" s="4">
        <v>7.4469999999999996E-3</v>
      </c>
      <c r="BU116" s="4">
        <v>9.1914300000000004</v>
      </c>
      <c r="BV116" s="4">
        <v>0.15042</v>
      </c>
      <c r="BW116" s="4">
        <f t="shared" si="15"/>
        <v>2.428375806</v>
      </c>
      <c r="BY116" s="4">
        <f t="shared" si="16"/>
        <v>17158.239904834583</v>
      </c>
      <c r="BZ116" s="4">
        <f t="shared" si="17"/>
        <v>1.5039164828880001</v>
      </c>
      <c r="CA116" s="4">
        <f t="shared" si="18"/>
        <v>58.964876442287995</v>
      </c>
      <c r="CB116" s="4">
        <f t="shared" si="19"/>
        <v>0</v>
      </c>
    </row>
    <row r="117" spans="1:80" x14ac:dyDescent="0.25">
      <c r="A117" s="2">
        <v>42804</v>
      </c>
      <c r="B117" s="3">
        <v>0.62490984953703699</v>
      </c>
      <c r="C117" s="4">
        <v>14.42</v>
      </c>
      <c r="D117" s="4">
        <v>2E-3</v>
      </c>
      <c r="E117" s="4">
        <v>20</v>
      </c>
      <c r="F117" s="4">
        <v>732.1</v>
      </c>
      <c r="G117" s="4">
        <v>14.2</v>
      </c>
      <c r="H117" s="4">
        <v>-1.1000000000000001</v>
      </c>
      <c r="J117" s="4">
        <v>0.1</v>
      </c>
      <c r="K117" s="4">
        <v>0.85519999999999996</v>
      </c>
      <c r="L117" s="4">
        <v>12.331899999999999</v>
      </c>
      <c r="M117" s="4">
        <v>1.6999999999999999E-3</v>
      </c>
      <c r="N117" s="4">
        <v>626.06219999999996</v>
      </c>
      <c r="O117" s="4">
        <v>12.1724</v>
      </c>
      <c r="P117" s="4">
        <v>638.20000000000005</v>
      </c>
      <c r="Q117" s="4">
        <v>485.15010000000001</v>
      </c>
      <c r="R117" s="4">
        <v>9.4327000000000005</v>
      </c>
      <c r="S117" s="4">
        <v>494.6</v>
      </c>
      <c r="T117" s="4">
        <v>0</v>
      </c>
      <c r="W117" s="4">
        <v>0</v>
      </c>
      <c r="X117" s="4">
        <v>8.5500000000000007E-2</v>
      </c>
      <c r="Y117" s="4">
        <v>11.6</v>
      </c>
      <c r="Z117" s="4">
        <v>859</v>
      </c>
      <c r="AA117" s="4">
        <v>877</v>
      </c>
      <c r="AB117" s="4">
        <v>842</v>
      </c>
      <c r="AC117" s="4">
        <v>83</v>
      </c>
      <c r="AD117" s="4">
        <v>13.2</v>
      </c>
      <c r="AE117" s="4">
        <v>0.3</v>
      </c>
      <c r="AF117" s="4">
        <v>991</v>
      </c>
      <c r="AG117" s="4">
        <v>-7</v>
      </c>
      <c r="AH117" s="4">
        <v>12</v>
      </c>
      <c r="AI117" s="4">
        <v>28</v>
      </c>
      <c r="AJ117" s="4">
        <v>136</v>
      </c>
      <c r="AK117" s="4">
        <v>133</v>
      </c>
      <c r="AL117" s="4">
        <v>4.5</v>
      </c>
      <c r="AM117" s="4">
        <v>142</v>
      </c>
      <c r="AN117" s="4" t="s">
        <v>155</v>
      </c>
      <c r="AO117" s="4">
        <v>2</v>
      </c>
      <c r="AP117" s="5">
        <v>0.8332060185185185</v>
      </c>
      <c r="AQ117" s="4">
        <v>47.163628000000003</v>
      </c>
      <c r="AR117" s="4">
        <v>-88.490893</v>
      </c>
      <c r="AS117" s="4">
        <v>318.39999999999998</v>
      </c>
      <c r="AT117" s="4">
        <v>33.5</v>
      </c>
      <c r="AU117" s="4">
        <v>12</v>
      </c>
      <c r="AV117" s="4">
        <v>10</v>
      </c>
      <c r="AW117" s="4" t="s">
        <v>419</v>
      </c>
      <c r="AX117" s="4">
        <v>1.0416000000000001</v>
      </c>
      <c r="AY117" s="4">
        <v>1.0875999999999999</v>
      </c>
      <c r="AZ117" s="4">
        <v>1.6708000000000001</v>
      </c>
      <c r="BA117" s="4">
        <v>11.154</v>
      </c>
      <c r="BB117" s="4">
        <v>11.76</v>
      </c>
      <c r="BC117" s="4">
        <v>1.05</v>
      </c>
      <c r="BD117" s="4">
        <v>16.933</v>
      </c>
      <c r="BE117" s="4">
        <v>2418.75</v>
      </c>
      <c r="BF117" s="4">
        <v>0.214</v>
      </c>
      <c r="BG117" s="4">
        <v>12.859</v>
      </c>
      <c r="BH117" s="4">
        <v>0.25</v>
      </c>
      <c r="BI117" s="4">
        <v>13.109</v>
      </c>
      <c r="BJ117" s="4">
        <v>9.9649999999999999</v>
      </c>
      <c r="BK117" s="4">
        <v>0.19400000000000001</v>
      </c>
      <c r="BL117" s="4">
        <v>10.159000000000001</v>
      </c>
      <c r="BM117" s="4">
        <v>0</v>
      </c>
      <c r="BQ117" s="4">
        <v>12.196</v>
      </c>
      <c r="BR117" s="4">
        <v>0.330619</v>
      </c>
      <c r="BS117" s="4">
        <v>-5</v>
      </c>
      <c r="BT117" s="4">
        <v>6.0000000000000001E-3</v>
      </c>
      <c r="BU117" s="4">
        <v>8.0794929999999994</v>
      </c>
      <c r="BV117" s="4">
        <v>0.1212</v>
      </c>
      <c r="BW117" s="4">
        <f t="shared" si="15"/>
        <v>2.1346020505999999</v>
      </c>
      <c r="BY117" s="4">
        <f t="shared" si="16"/>
        <v>15082.726836836249</v>
      </c>
      <c r="BZ117" s="4">
        <f t="shared" si="17"/>
        <v>1.3344510772436</v>
      </c>
      <c r="CA117" s="4">
        <f t="shared" si="18"/>
        <v>62.139275629590998</v>
      </c>
      <c r="CB117" s="4">
        <f t="shared" si="19"/>
        <v>0</v>
      </c>
    </row>
    <row r="118" spans="1:80" x14ac:dyDescent="0.25">
      <c r="A118" s="2">
        <v>42804</v>
      </c>
      <c r="B118" s="3">
        <v>0.62492142361111114</v>
      </c>
      <c r="C118" s="4">
        <v>14.54</v>
      </c>
      <c r="D118" s="4">
        <v>2E-3</v>
      </c>
      <c r="E118" s="4">
        <v>20</v>
      </c>
      <c r="F118" s="4">
        <v>764.8</v>
      </c>
      <c r="G118" s="4">
        <v>15.2</v>
      </c>
      <c r="H118" s="4">
        <v>0</v>
      </c>
      <c r="J118" s="4">
        <v>0.1</v>
      </c>
      <c r="K118" s="4">
        <v>0.85409999999999997</v>
      </c>
      <c r="L118" s="4">
        <v>12.418100000000001</v>
      </c>
      <c r="M118" s="4">
        <v>1.6999999999999999E-3</v>
      </c>
      <c r="N118" s="4">
        <v>653.15660000000003</v>
      </c>
      <c r="O118" s="4">
        <v>13.02</v>
      </c>
      <c r="P118" s="4">
        <v>666.2</v>
      </c>
      <c r="Q118" s="4">
        <v>506.14609999999999</v>
      </c>
      <c r="R118" s="4">
        <v>10.089499999999999</v>
      </c>
      <c r="S118" s="4">
        <v>516.20000000000005</v>
      </c>
      <c r="T118" s="4">
        <v>0</v>
      </c>
      <c r="W118" s="4">
        <v>0</v>
      </c>
      <c r="X118" s="4">
        <v>8.5400000000000004E-2</v>
      </c>
      <c r="Y118" s="4">
        <v>11.5</v>
      </c>
      <c r="Z118" s="4">
        <v>862</v>
      </c>
      <c r="AA118" s="4">
        <v>878</v>
      </c>
      <c r="AB118" s="4">
        <v>842</v>
      </c>
      <c r="AC118" s="4">
        <v>83</v>
      </c>
      <c r="AD118" s="4">
        <v>13.2</v>
      </c>
      <c r="AE118" s="4">
        <v>0.3</v>
      </c>
      <c r="AF118" s="4">
        <v>991</v>
      </c>
      <c r="AG118" s="4">
        <v>-7</v>
      </c>
      <c r="AH118" s="4">
        <v>12</v>
      </c>
      <c r="AI118" s="4">
        <v>28</v>
      </c>
      <c r="AJ118" s="4">
        <v>136</v>
      </c>
      <c r="AK118" s="4">
        <v>133</v>
      </c>
      <c r="AL118" s="4">
        <v>4.3</v>
      </c>
      <c r="AM118" s="4">
        <v>142</v>
      </c>
      <c r="AN118" s="4" t="s">
        <v>155</v>
      </c>
      <c r="AO118" s="4">
        <v>2</v>
      </c>
      <c r="AP118" s="5">
        <v>0.83321759259259265</v>
      </c>
      <c r="AQ118" s="4">
        <v>47.163601999999997</v>
      </c>
      <c r="AR118" s="4">
        <v>-88.491112000000001</v>
      </c>
      <c r="AS118" s="4">
        <v>318.39999999999998</v>
      </c>
      <c r="AT118" s="4">
        <v>35</v>
      </c>
      <c r="AU118" s="4">
        <v>12</v>
      </c>
      <c r="AV118" s="4">
        <v>10</v>
      </c>
      <c r="AW118" s="4" t="s">
        <v>419</v>
      </c>
      <c r="AX118" s="4">
        <v>1.1000000000000001</v>
      </c>
      <c r="AY118" s="4">
        <v>1</v>
      </c>
      <c r="AZ118" s="4">
        <v>1.7</v>
      </c>
      <c r="BA118" s="4">
        <v>11.154</v>
      </c>
      <c r="BB118" s="4">
        <v>11.67</v>
      </c>
      <c r="BC118" s="4">
        <v>1.05</v>
      </c>
      <c r="BD118" s="4">
        <v>17.088000000000001</v>
      </c>
      <c r="BE118" s="4">
        <v>2418.6990000000001</v>
      </c>
      <c r="BF118" s="4">
        <v>0.21199999999999999</v>
      </c>
      <c r="BG118" s="4">
        <v>13.321999999999999</v>
      </c>
      <c r="BH118" s="4">
        <v>0.26600000000000001</v>
      </c>
      <c r="BI118" s="4">
        <v>13.587999999999999</v>
      </c>
      <c r="BJ118" s="4">
        <v>10.324</v>
      </c>
      <c r="BK118" s="4">
        <v>0.20599999999999999</v>
      </c>
      <c r="BL118" s="4">
        <v>10.53</v>
      </c>
      <c r="BM118" s="4">
        <v>0</v>
      </c>
      <c r="BQ118" s="4">
        <v>12.095000000000001</v>
      </c>
      <c r="BR118" s="4">
        <v>0.34528199999999998</v>
      </c>
      <c r="BS118" s="4">
        <v>-5</v>
      </c>
      <c r="BT118" s="4">
        <v>6.0000000000000001E-3</v>
      </c>
      <c r="BU118" s="4">
        <v>8.4378290000000007</v>
      </c>
      <c r="BV118" s="4">
        <v>0.1212</v>
      </c>
      <c r="BW118" s="4">
        <f t="shared" si="15"/>
        <v>2.2292744218</v>
      </c>
      <c r="BY118" s="4">
        <f t="shared" si="16"/>
        <v>15751.33321805872</v>
      </c>
      <c r="BZ118" s="4">
        <f t="shared" si="17"/>
        <v>1.3806110815064001</v>
      </c>
      <c r="CA118" s="4">
        <f t="shared" si="18"/>
        <v>67.233154742792806</v>
      </c>
      <c r="CB118" s="4">
        <f t="shared" si="19"/>
        <v>0</v>
      </c>
    </row>
    <row r="119" spans="1:80" x14ac:dyDescent="0.25">
      <c r="A119" s="2">
        <v>42804</v>
      </c>
      <c r="B119" s="3">
        <v>0.62493299768518518</v>
      </c>
      <c r="C119" s="4">
        <v>14.712999999999999</v>
      </c>
      <c r="D119" s="4">
        <v>1.5E-3</v>
      </c>
      <c r="E119" s="4">
        <v>14.691259000000001</v>
      </c>
      <c r="F119" s="4">
        <v>742.8</v>
      </c>
      <c r="G119" s="4">
        <v>19.5</v>
      </c>
      <c r="H119" s="4">
        <v>0</v>
      </c>
      <c r="J119" s="4">
        <v>0.1</v>
      </c>
      <c r="K119" s="4">
        <v>0.85260000000000002</v>
      </c>
      <c r="L119" s="4">
        <v>12.5435</v>
      </c>
      <c r="M119" s="4">
        <v>1.2999999999999999E-3</v>
      </c>
      <c r="N119" s="4">
        <v>633.25350000000003</v>
      </c>
      <c r="O119" s="4">
        <v>16.639199999999999</v>
      </c>
      <c r="P119" s="4">
        <v>649.9</v>
      </c>
      <c r="Q119" s="4">
        <v>490.72280000000001</v>
      </c>
      <c r="R119" s="4">
        <v>12.8941</v>
      </c>
      <c r="S119" s="4">
        <v>503.6</v>
      </c>
      <c r="T119" s="4">
        <v>0</v>
      </c>
      <c r="W119" s="4">
        <v>0</v>
      </c>
      <c r="X119" s="4">
        <v>8.5300000000000001E-2</v>
      </c>
      <c r="Y119" s="4">
        <v>11.6</v>
      </c>
      <c r="Z119" s="4">
        <v>863</v>
      </c>
      <c r="AA119" s="4">
        <v>876</v>
      </c>
      <c r="AB119" s="4">
        <v>841</v>
      </c>
      <c r="AC119" s="4">
        <v>83</v>
      </c>
      <c r="AD119" s="4">
        <v>13.2</v>
      </c>
      <c r="AE119" s="4">
        <v>0.3</v>
      </c>
      <c r="AF119" s="4">
        <v>991</v>
      </c>
      <c r="AG119" s="4">
        <v>-7</v>
      </c>
      <c r="AH119" s="4">
        <v>12</v>
      </c>
      <c r="AI119" s="4">
        <v>28</v>
      </c>
      <c r="AJ119" s="4">
        <v>135.69999999999999</v>
      </c>
      <c r="AK119" s="4">
        <v>133</v>
      </c>
      <c r="AL119" s="4">
        <v>4.5</v>
      </c>
      <c r="AM119" s="4">
        <v>142</v>
      </c>
      <c r="AN119" s="4" t="s">
        <v>155</v>
      </c>
      <c r="AO119" s="4">
        <v>2</v>
      </c>
      <c r="AP119" s="5">
        <v>0.83322916666666658</v>
      </c>
      <c r="AQ119" s="4">
        <v>47.163550000000001</v>
      </c>
      <c r="AR119" s="4">
        <v>-88.491315</v>
      </c>
      <c r="AS119" s="4">
        <v>318.10000000000002</v>
      </c>
      <c r="AT119" s="4">
        <v>35.6</v>
      </c>
      <c r="AU119" s="4">
        <v>12</v>
      </c>
      <c r="AV119" s="4">
        <v>10</v>
      </c>
      <c r="AW119" s="4" t="s">
        <v>419</v>
      </c>
      <c r="AX119" s="4">
        <v>1.2416</v>
      </c>
      <c r="AY119" s="4">
        <v>1.1415999999999999</v>
      </c>
      <c r="AZ119" s="4">
        <v>1.9124000000000001</v>
      </c>
      <c r="BA119" s="4">
        <v>11.154</v>
      </c>
      <c r="BB119" s="4">
        <v>11.54</v>
      </c>
      <c r="BC119" s="4">
        <v>1.03</v>
      </c>
      <c r="BD119" s="4">
        <v>17.292000000000002</v>
      </c>
      <c r="BE119" s="4">
        <v>2418.712</v>
      </c>
      <c r="BF119" s="4">
        <v>0.154</v>
      </c>
      <c r="BG119" s="4">
        <v>12.787000000000001</v>
      </c>
      <c r="BH119" s="4">
        <v>0.33600000000000002</v>
      </c>
      <c r="BI119" s="4">
        <v>13.122999999999999</v>
      </c>
      <c r="BJ119" s="4">
        <v>9.9090000000000007</v>
      </c>
      <c r="BK119" s="4">
        <v>0.26</v>
      </c>
      <c r="BL119" s="4">
        <v>10.17</v>
      </c>
      <c r="BM119" s="4">
        <v>0</v>
      </c>
      <c r="BQ119" s="4">
        <v>11.952999999999999</v>
      </c>
      <c r="BR119" s="4">
        <v>0.38025799999999998</v>
      </c>
      <c r="BS119" s="4">
        <v>-5</v>
      </c>
      <c r="BT119" s="4">
        <v>6.2769999999999996E-3</v>
      </c>
      <c r="BU119" s="4">
        <v>9.2925550000000001</v>
      </c>
      <c r="BV119" s="4">
        <v>0.12679499999999999</v>
      </c>
      <c r="BW119" s="4">
        <f t="shared" si="15"/>
        <v>2.4550930310000001</v>
      </c>
      <c r="BY119" s="4">
        <f t="shared" si="16"/>
        <v>17346.987828373691</v>
      </c>
      <c r="BZ119" s="4">
        <f t="shared" si="17"/>
        <v>1.104487068146</v>
      </c>
      <c r="CA119" s="4">
        <f t="shared" si="18"/>
        <v>71.067288040641003</v>
      </c>
      <c r="CB119" s="4">
        <f t="shared" si="19"/>
        <v>0</v>
      </c>
    </row>
    <row r="120" spans="1:80" x14ac:dyDescent="0.25">
      <c r="A120" s="2">
        <v>42804</v>
      </c>
      <c r="B120" s="3">
        <v>0.62494457175925933</v>
      </c>
      <c r="C120" s="4">
        <v>14.516</v>
      </c>
      <c r="D120" s="4">
        <v>1.4E-3</v>
      </c>
      <c r="E120" s="4">
        <v>13.553082</v>
      </c>
      <c r="F120" s="4">
        <v>668.4</v>
      </c>
      <c r="G120" s="4">
        <v>19.7</v>
      </c>
      <c r="H120" s="4">
        <v>-9.9</v>
      </c>
      <c r="J120" s="4">
        <v>0.1</v>
      </c>
      <c r="K120" s="4">
        <v>0.85440000000000005</v>
      </c>
      <c r="L120" s="4">
        <v>12.401999999999999</v>
      </c>
      <c r="M120" s="4">
        <v>1.1999999999999999E-3</v>
      </c>
      <c r="N120" s="4">
        <v>571.06939999999997</v>
      </c>
      <c r="O120" s="4">
        <v>16.8447</v>
      </c>
      <c r="P120" s="4">
        <v>587.9</v>
      </c>
      <c r="Q120" s="4">
        <v>442.53489999999999</v>
      </c>
      <c r="R120" s="4">
        <v>13.0533</v>
      </c>
      <c r="S120" s="4">
        <v>455.6</v>
      </c>
      <c r="T120" s="4">
        <v>0</v>
      </c>
      <c r="W120" s="4">
        <v>0</v>
      </c>
      <c r="X120" s="4">
        <v>8.5400000000000004E-2</v>
      </c>
      <c r="Y120" s="4">
        <v>11.6</v>
      </c>
      <c r="Z120" s="4">
        <v>863</v>
      </c>
      <c r="AA120" s="4">
        <v>875</v>
      </c>
      <c r="AB120" s="4">
        <v>840</v>
      </c>
      <c r="AC120" s="4">
        <v>83</v>
      </c>
      <c r="AD120" s="4">
        <v>13.2</v>
      </c>
      <c r="AE120" s="4">
        <v>0.3</v>
      </c>
      <c r="AF120" s="4">
        <v>991</v>
      </c>
      <c r="AG120" s="4">
        <v>-7</v>
      </c>
      <c r="AH120" s="4">
        <v>12</v>
      </c>
      <c r="AI120" s="4">
        <v>28</v>
      </c>
      <c r="AJ120" s="4">
        <v>135</v>
      </c>
      <c r="AK120" s="4">
        <v>132.69999999999999</v>
      </c>
      <c r="AL120" s="4">
        <v>4.5999999999999996</v>
      </c>
      <c r="AM120" s="4">
        <v>142</v>
      </c>
      <c r="AN120" s="4" t="s">
        <v>155</v>
      </c>
      <c r="AO120" s="4">
        <v>2</v>
      </c>
      <c r="AP120" s="5">
        <v>0.83324074074074073</v>
      </c>
      <c r="AQ120" s="4">
        <v>47.163479000000002</v>
      </c>
      <c r="AR120" s="4">
        <v>-88.491501999999997</v>
      </c>
      <c r="AS120" s="4">
        <v>318.10000000000002</v>
      </c>
      <c r="AT120" s="4">
        <v>35.4</v>
      </c>
      <c r="AU120" s="4">
        <v>12</v>
      </c>
      <c r="AV120" s="4">
        <v>11</v>
      </c>
      <c r="AW120" s="4" t="s">
        <v>415</v>
      </c>
      <c r="AX120" s="4">
        <v>1.3</v>
      </c>
      <c r="AY120" s="4">
        <v>1.4124000000000001</v>
      </c>
      <c r="AZ120" s="4">
        <v>2.0708000000000002</v>
      </c>
      <c r="BA120" s="4">
        <v>11.154</v>
      </c>
      <c r="BB120" s="4">
        <v>11.69</v>
      </c>
      <c r="BC120" s="4">
        <v>1.05</v>
      </c>
      <c r="BD120" s="4">
        <v>17.047000000000001</v>
      </c>
      <c r="BE120" s="4">
        <v>2418.8159999999998</v>
      </c>
      <c r="BF120" s="4">
        <v>0.14399999999999999</v>
      </c>
      <c r="BG120" s="4">
        <v>11.664</v>
      </c>
      <c r="BH120" s="4">
        <v>0.34399999999999997</v>
      </c>
      <c r="BI120" s="4">
        <v>12.007999999999999</v>
      </c>
      <c r="BJ120" s="4">
        <v>9.0380000000000003</v>
      </c>
      <c r="BK120" s="4">
        <v>0.26700000000000002</v>
      </c>
      <c r="BL120" s="4">
        <v>9.3049999999999997</v>
      </c>
      <c r="BM120" s="4">
        <v>0</v>
      </c>
      <c r="BQ120" s="4">
        <v>12.116</v>
      </c>
      <c r="BR120" s="4">
        <v>0.35974200000000001</v>
      </c>
      <c r="BS120" s="4">
        <v>-5</v>
      </c>
      <c r="BT120" s="4">
        <v>6.7229999999999998E-3</v>
      </c>
      <c r="BU120" s="4">
        <v>8.7911950000000001</v>
      </c>
      <c r="BV120" s="4">
        <v>0.13580500000000001</v>
      </c>
      <c r="BW120" s="4">
        <f t="shared" si="15"/>
        <v>2.3226337190000002</v>
      </c>
      <c r="BY120" s="4">
        <f t="shared" si="16"/>
        <v>16411.773715967614</v>
      </c>
      <c r="BZ120" s="4">
        <f t="shared" si="17"/>
        <v>0.97704637934400007</v>
      </c>
      <c r="CA120" s="4">
        <f t="shared" si="18"/>
        <v>61.323230392437999</v>
      </c>
      <c r="CB120" s="4">
        <f t="shared" si="19"/>
        <v>0</v>
      </c>
    </row>
    <row r="121" spans="1:80" x14ac:dyDescent="0.25">
      <c r="A121" s="2">
        <v>42804</v>
      </c>
      <c r="B121" s="3">
        <v>0.62495614583333337</v>
      </c>
      <c r="C121" s="4">
        <v>14.957000000000001</v>
      </c>
      <c r="D121" s="4">
        <v>3.1199999999999999E-2</v>
      </c>
      <c r="E121" s="4">
        <v>312.23662899999999</v>
      </c>
      <c r="F121" s="4">
        <v>588.1</v>
      </c>
      <c r="G121" s="4">
        <v>19.899999999999999</v>
      </c>
      <c r="H121" s="4">
        <v>0</v>
      </c>
      <c r="J121" s="4">
        <v>0.1</v>
      </c>
      <c r="K121" s="4">
        <v>0.85009999999999997</v>
      </c>
      <c r="L121" s="4">
        <v>12.7159</v>
      </c>
      <c r="M121" s="4">
        <v>2.6499999999999999E-2</v>
      </c>
      <c r="N121" s="4">
        <v>499.94439999999997</v>
      </c>
      <c r="O121" s="4">
        <v>16.9177</v>
      </c>
      <c r="P121" s="4">
        <v>516.9</v>
      </c>
      <c r="Q121" s="4">
        <v>387.41849999999999</v>
      </c>
      <c r="R121" s="4">
        <v>13.1099</v>
      </c>
      <c r="S121" s="4">
        <v>400.5</v>
      </c>
      <c r="T121" s="4">
        <v>0</v>
      </c>
      <c r="W121" s="4">
        <v>0</v>
      </c>
      <c r="X121" s="4">
        <v>8.5000000000000006E-2</v>
      </c>
      <c r="Y121" s="4">
        <v>11.5</v>
      </c>
      <c r="Z121" s="4">
        <v>863</v>
      </c>
      <c r="AA121" s="4">
        <v>877</v>
      </c>
      <c r="AB121" s="4">
        <v>841</v>
      </c>
      <c r="AC121" s="4">
        <v>83</v>
      </c>
      <c r="AD121" s="4">
        <v>13.2</v>
      </c>
      <c r="AE121" s="4">
        <v>0.3</v>
      </c>
      <c r="AF121" s="4">
        <v>991</v>
      </c>
      <c r="AG121" s="4">
        <v>-7</v>
      </c>
      <c r="AH121" s="4">
        <v>12</v>
      </c>
      <c r="AI121" s="4">
        <v>28</v>
      </c>
      <c r="AJ121" s="4">
        <v>135.30000000000001</v>
      </c>
      <c r="AK121" s="4">
        <v>131.4</v>
      </c>
      <c r="AL121" s="4">
        <v>4.5999999999999996</v>
      </c>
      <c r="AM121" s="4">
        <v>142</v>
      </c>
      <c r="AN121" s="4" t="s">
        <v>155</v>
      </c>
      <c r="AO121" s="4">
        <v>2</v>
      </c>
      <c r="AP121" s="5">
        <v>0.83325231481481488</v>
      </c>
      <c r="AQ121" s="4">
        <v>47.163415000000001</v>
      </c>
      <c r="AR121" s="4">
        <v>-88.491687999999996</v>
      </c>
      <c r="AS121" s="4">
        <v>318</v>
      </c>
      <c r="AT121" s="4">
        <v>35.299999999999997</v>
      </c>
      <c r="AU121" s="4">
        <v>12</v>
      </c>
      <c r="AV121" s="4">
        <v>11</v>
      </c>
      <c r="AW121" s="4" t="s">
        <v>415</v>
      </c>
      <c r="AX121" s="4">
        <v>1.3</v>
      </c>
      <c r="AY121" s="4">
        <v>1.5708</v>
      </c>
      <c r="AZ121" s="4">
        <v>2.1707999999999998</v>
      </c>
      <c r="BA121" s="4">
        <v>11.154</v>
      </c>
      <c r="BB121" s="4">
        <v>11.34</v>
      </c>
      <c r="BC121" s="4">
        <v>1.02</v>
      </c>
      <c r="BD121" s="4">
        <v>17.628</v>
      </c>
      <c r="BE121" s="4">
        <v>2413.7939999999999</v>
      </c>
      <c r="BF121" s="4">
        <v>3.2069999999999999</v>
      </c>
      <c r="BG121" s="4">
        <v>9.9380000000000006</v>
      </c>
      <c r="BH121" s="4">
        <v>0.33600000000000002</v>
      </c>
      <c r="BI121" s="4">
        <v>10.275</v>
      </c>
      <c r="BJ121" s="4">
        <v>7.7009999999999996</v>
      </c>
      <c r="BK121" s="4">
        <v>0.26100000000000001</v>
      </c>
      <c r="BL121" s="4">
        <v>7.9619999999999997</v>
      </c>
      <c r="BM121" s="4">
        <v>0</v>
      </c>
      <c r="BQ121" s="4">
        <v>11.734</v>
      </c>
      <c r="BR121" s="4">
        <v>0.41100500000000001</v>
      </c>
      <c r="BS121" s="4">
        <v>-5</v>
      </c>
      <c r="BT121" s="4">
        <v>6.2769999999999996E-3</v>
      </c>
      <c r="BU121" s="4">
        <v>10.043934999999999</v>
      </c>
      <c r="BV121" s="4">
        <v>0.12679499999999999</v>
      </c>
      <c r="BW121" s="4">
        <f t="shared" si="15"/>
        <v>2.6536076269999995</v>
      </c>
      <c r="BY121" s="4">
        <f t="shared" si="16"/>
        <v>18711.511512401201</v>
      </c>
      <c r="BZ121" s="4">
        <f t="shared" si="17"/>
        <v>24.860372268831</v>
      </c>
      <c r="CA121" s="4">
        <f t="shared" si="18"/>
        <v>59.697451463132992</v>
      </c>
      <c r="CB121" s="4">
        <f t="shared" si="19"/>
        <v>0</v>
      </c>
    </row>
    <row r="122" spans="1:80" x14ac:dyDescent="0.25">
      <c r="A122" s="2">
        <v>42804</v>
      </c>
      <c r="B122" s="3">
        <v>0.6249677199074074</v>
      </c>
      <c r="C122" s="4">
        <v>15.266</v>
      </c>
      <c r="D122" s="4">
        <v>0.15720000000000001</v>
      </c>
      <c r="E122" s="4">
        <v>1572.285952</v>
      </c>
      <c r="F122" s="4">
        <v>534.6</v>
      </c>
      <c r="G122" s="4">
        <v>26.8</v>
      </c>
      <c r="H122" s="4">
        <v>-0.9</v>
      </c>
      <c r="J122" s="4">
        <v>0.1</v>
      </c>
      <c r="K122" s="4">
        <v>0.84619999999999995</v>
      </c>
      <c r="L122" s="4">
        <v>12.9175</v>
      </c>
      <c r="M122" s="4">
        <v>0.13300000000000001</v>
      </c>
      <c r="N122" s="4">
        <v>452.3956</v>
      </c>
      <c r="O122" s="4">
        <v>22.677399999999999</v>
      </c>
      <c r="P122" s="4">
        <v>475.1</v>
      </c>
      <c r="Q122" s="4">
        <v>350.5718</v>
      </c>
      <c r="R122" s="4">
        <v>17.5733</v>
      </c>
      <c r="S122" s="4">
        <v>368.1</v>
      </c>
      <c r="T122" s="4">
        <v>0</v>
      </c>
      <c r="W122" s="4">
        <v>0</v>
      </c>
      <c r="X122" s="4">
        <v>8.4599999999999995E-2</v>
      </c>
      <c r="Y122" s="4">
        <v>11.6</v>
      </c>
      <c r="Z122" s="4">
        <v>864</v>
      </c>
      <c r="AA122" s="4">
        <v>878</v>
      </c>
      <c r="AB122" s="4">
        <v>840</v>
      </c>
      <c r="AC122" s="4">
        <v>83</v>
      </c>
      <c r="AD122" s="4">
        <v>13.2</v>
      </c>
      <c r="AE122" s="4">
        <v>0.3</v>
      </c>
      <c r="AF122" s="4">
        <v>991</v>
      </c>
      <c r="AG122" s="4">
        <v>-7</v>
      </c>
      <c r="AH122" s="4">
        <v>12</v>
      </c>
      <c r="AI122" s="4">
        <v>28</v>
      </c>
      <c r="AJ122" s="4">
        <v>136</v>
      </c>
      <c r="AK122" s="4">
        <v>130.30000000000001</v>
      </c>
      <c r="AL122" s="4">
        <v>4.5999999999999996</v>
      </c>
      <c r="AM122" s="4">
        <v>142</v>
      </c>
      <c r="AN122" s="4" t="s">
        <v>155</v>
      </c>
      <c r="AO122" s="4">
        <v>2</v>
      </c>
      <c r="AP122" s="5">
        <v>0.83326388888888892</v>
      </c>
      <c r="AQ122" s="4">
        <v>47.163299000000002</v>
      </c>
      <c r="AR122" s="4">
        <v>-88.491833999999997</v>
      </c>
      <c r="AS122" s="4">
        <v>318.10000000000002</v>
      </c>
      <c r="AT122" s="4">
        <v>35.4</v>
      </c>
      <c r="AU122" s="4">
        <v>12</v>
      </c>
      <c r="AV122" s="4">
        <v>11</v>
      </c>
      <c r="AW122" s="4" t="s">
        <v>415</v>
      </c>
      <c r="AX122" s="4">
        <v>1.3</v>
      </c>
      <c r="AY122" s="4">
        <v>1.6</v>
      </c>
      <c r="AZ122" s="4">
        <v>2.2000000000000002</v>
      </c>
      <c r="BA122" s="4">
        <v>11.154</v>
      </c>
      <c r="BB122" s="4">
        <v>11.03</v>
      </c>
      <c r="BC122" s="4">
        <v>0.99</v>
      </c>
      <c r="BD122" s="4">
        <v>18.178999999999998</v>
      </c>
      <c r="BE122" s="4">
        <v>2393.9929999999999</v>
      </c>
      <c r="BF122" s="4">
        <v>15.693</v>
      </c>
      <c r="BG122" s="4">
        <v>8.7799999999999994</v>
      </c>
      <c r="BH122" s="4">
        <v>0.44</v>
      </c>
      <c r="BI122" s="4">
        <v>9.2200000000000006</v>
      </c>
      <c r="BJ122" s="4">
        <v>6.8040000000000003</v>
      </c>
      <c r="BK122" s="4">
        <v>0.34100000000000003</v>
      </c>
      <c r="BL122" s="4">
        <v>7.1449999999999996</v>
      </c>
      <c r="BM122" s="4">
        <v>0</v>
      </c>
      <c r="BQ122" s="4">
        <v>11.403</v>
      </c>
      <c r="BR122" s="4">
        <v>0.48071399999999997</v>
      </c>
      <c r="BS122" s="4">
        <v>-5</v>
      </c>
      <c r="BT122" s="4">
        <v>6.7229999999999998E-3</v>
      </c>
      <c r="BU122" s="4">
        <v>11.747448</v>
      </c>
      <c r="BV122" s="4">
        <v>0.13580500000000001</v>
      </c>
      <c r="BW122" s="4">
        <f t="shared" si="15"/>
        <v>3.1036757615999999</v>
      </c>
      <c r="BY122" s="4">
        <f t="shared" si="16"/>
        <v>21705.569330399034</v>
      </c>
      <c r="BZ122" s="4">
        <f t="shared" si="17"/>
        <v>142.2834149899152</v>
      </c>
      <c r="CA122" s="4">
        <f t="shared" si="18"/>
        <v>61.68969321298561</v>
      </c>
      <c r="CB122" s="4">
        <f t="shared" si="19"/>
        <v>0</v>
      </c>
    </row>
    <row r="123" spans="1:80" x14ac:dyDescent="0.25">
      <c r="A123" s="2">
        <v>42804</v>
      </c>
      <c r="B123" s="3">
        <v>0.62497929398148144</v>
      </c>
      <c r="C123" s="4">
        <v>14.957000000000001</v>
      </c>
      <c r="D123" s="4">
        <v>0.86709999999999998</v>
      </c>
      <c r="E123" s="4">
        <v>8671.2053199999991</v>
      </c>
      <c r="F123" s="4">
        <v>526.9</v>
      </c>
      <c r="G123" s="4">
        <v>20.6</v>
      </c>
      <c r="H123" s="4">
        <v>-14.1</v>
      </c>
      <c r="J123" s="4">
        <v>0.1</v>
      </c>
      <c r="K123" s="4">
        <v>0.84160000000000001</v>
      </c>
      <c r="L123" s="4">
        <v>12.5877</v>
      </c>
      <c r="M123" s="4">
        <v>0.7298</v>
      </c>
      <c r="N123" s="4">
        <v>443.40699999999998</v>
      </c>
      <c r="O123" s="4">
        <v>17.325700000000001</v>
      </c>
      <c r="P123" s="4">
        <v>460.7</v>
      </c>
      <c r="Q123" s="4">
        <v>343.60629999999998</v>
      </c>
      <c r="R123" s="4">
        <v>13.4261</v>
      </c>
      <c r="S123" s="4">
        <v>357</v>
      </c>
      <c r="T123" s="4">
        <v>0</v>
      </c>
      <c r="W123" s="4">
        <v>0</v>
      </c>
      <c r="X123" s="4">
        <v>8.4199999999999997E-2</v>
      </c>
      <c r="Y123" s="4">
        <v>11.6</v>
      </c>
      <c r="Z123" s="4">
        <v>862</v>
      </c>
      <c r="AA123" s="4">
        <v>880</v>
      </c>
      <c r="AB123" s="4">
        <v>841</v>
      </c>
      <c r="AC123" s="4">
        <v>83</v>
      </c>
      <c r="AD123" s="4">
        <v>13.2</v>
      </c>
      <c r="AE123" s="4">
        <v>0.3</v>
      </c>
      <c r="AF123" s="4">
        <v>991</v>
      </c>
      <c r="AG123" s="4">
        <v>-7</v>
      </c>
      <c r="AH123" s="4">
        <v>12</v>
      </c>
      <c r="AI123" s="4">
        <v>28</v>
      </c>
      <c r="AJ123" s="4">
        <v>136</v>
      </c>
      <c r="AK123" s="4">
        <v>131</v>
      </c>
      <c r="AL123" s="4">
        <v>4.4000000000000004</v>
      </c>
      <c r="AM123" s="4">
        <v>142</v>
      </c>
      <c r="AN123" s="4" t="s">
        <v>155</v>
      </c>
      <c r="AO123" s="4">
        <v>2</v>
      </c>
      <c r="AP123" s="5">
        <v>0.83327546296296295</v>
      </c>
      <c r="AQ123" s="4">
        <v>47.163167000000001</v>
      </c>
      <c r="AR123" s="4">
        <v>-88.491943000000006</v>
      </c>
      <c r="AS123" s="4">
        <v>318.10000000000002</v>
      </c>
      <c r="AT123" s="4">
        <v>35.299999999999997</v>
      </c>
      <c r="AU123" s="4">
        <v>12</v>
      </c>
      <c r="AV123" s="4">
        <v>11</v>
      </c>
      <c r="AW123" s="4" t="s">
        <v>415</v>
      </c>
      <c r="AX123" s="4">
        <v>1.2292000000000001</v>
      </c>
      <c r="AY123" s="4">
        <v>1.6</v>
      </c>
      <c r="AZ123" s="4">
        <v>2.2000000000000002</v>
      </c>
      <c r="BA123" s="4">
        <v>11.154</v>
      </c>
      <c r="BB123" s="4">
        <v>10.69</v>
      </c>
      <c r="BC123" s="4">
        <v>0.96</v>
      </c>
      <c r="BD123" s="4">
        <v>18.823</v>
      </c>
      <c r="BE123" s="4">
        <v>2285.9540000000002</v>
      </c>
      <c r="BF123" s="4">
        <v>84.347999999999999</v>
      </c>
      <c r="BG123" s="4">
        <v>8.4329999999999998</v>
      </c>
      <c r="BH123" s="4">
        <v>0.32900000000000001</v>
      </c>
      <c r="BI123" s="4">
        <v>8.7620000000000005</v>
      </c>
      <c r="BJ123" s="4">
        <v>6.5350000000000001</v>
      </c>
      <c r="BK123" s="4">
        <v>0.255</v>
      </c>
      <c r="BL123" s="4">
        <v>6.79</v>
      </c>
      <c r="BM123" s="4">
        <v>0</v>
      </c>
      <c r="BQ123" s="4">
        <v>11.113</v>
      </c>
      <c r="BR123" s="4">
        <v>0.54941799999999996</v>
      </c>
      <c r="BS123" s="4">
        <v>-5</v>
      </c>
      <c r="BT123" s="4">
        <v>6.0000000000000001E-3</v>
      </c>
      <c r="BU123" s="4">
        <v>13.426402</v>
      </c>
      <c r="BV123" s="4">
        <v>0.1212</v>
      </c>
      <c r="BW123" s="4">
        <f t="shared" si="15"/>
        <v>3.5472554083999999</v>
      </c>
      <c r="BY123" s="4">
        <f t="shared" si="16"/>
        <v>23688.191612524675</v>
      </c>
      <c r="BZ123" s="4">
        <f t="shared" si="17"/>
        <v>874.05590232053282</v>
      </c>
      <c r="CA123" s="4">
        <f t="shared" si="18"/>
        <v>67.718918310625995</v>
      </c>
      <c r="CB123" s="4">
        <f t="shared" si="19"/>
        <v>0</v>
      </c>
    </row>
    <row r="124" spans="1:80" x14ac:dyDescent="0.25">
      <c r="A124" s="2">
        <v>42804</v>
      </c>
      <c r="B124" s="3">
        <v>0.62499086805555548</v>
      </c>
      <c r="C124" s="4">
        <v>14.337</v>
      </c>
      <c r="D124" s="4">
        <v>1.6343000000000001</v>
      </c>
      <c r="E124" s="4">
        <v>16342.959183999999</v>
      </c>
      <c r="F124" s="4">
        <v>516.1</v>
      </c>
      <c r="G124" s="4">
        <v>13.4</v>
      </c>
      <c r="H124" s="4">
        <v>0.7</v>
      </c>
      <c r="J124" s="4">
        <v>0.1</v>
      </c>
      <c r="K124" s="4">
        <v>0.83909999999999996</v>
      </c>
      <c r="L124" s="4">
        <v>12.030200000000001</v>
      </c>
      <c r="M124" s="4">
        <v>1.3713</v>
      </c>
      <c r="N124" s="4">
        <v>433.03230000000002</v>
      </c>
      <c r="O124" s="4">
        <v>11.2584</v>
      </c>
      <c r="P124" s="4">
        <v>444.3</v>
      </c>
      <c r="Q124" s="4">
        <v>335.56670000000003</v>
      </c>
      <c r="R124" s="4">
        <v>8.7243999999999993</v>
      </c>
      <c r="S124" s="4">
        <v>344.3</v>
      </c>
      <c r="T124" s="4">
        <v>0.70140000000000002</v>
      </c>
      <c r="W124" s="4">
        <v>0</v>
      </c>
      <c r="X124" s="4">
        <v>8.3900000000000002E-2</v>
      </c>
      <c r="Y124" s="4">
        <v>11.6</v>
      </c>
      <c r="Z124" s="4">
        <v>862</v>
      </c>
      <c r="AA124" s="4">
        <v>880</v>
      </c>
      <c r="AB124" s="4">
        <v>842</v>
      </c>
      <c r="AC124" s="4">
        <v>83</v>
      </c>
      <c r="AD124" s="4">
        <v>13.2</v>
      </c>
      <c r="AE124" s="4">
        <v>0.3</v>
      </c>
      <c r="AF124" s="4">
        <v>991</v>
      </c>
      <c r="AG124" s="4">
        <v>-7</v>
      </c>
      <c r="AH124" s="4">
        <v>12</v>
      </c>
      <c r="AI124" s="4">
        <v>28</v>
      </c>
      <c r="AJ124" s="4">
        <v>136</v>
      </c>
      <c r="AK124" s="4">
        <v>131.6</v>
      </c>
      <c r="AL124" s="4">
        <v>4.3</v>
      </c>
      <c r="AM124" s="4">
        <v>142</v>
      </c>
      <c r="AN124" s="4" t="s">
        <v>155</v>
      </c>
      <c r="AO124" s="4">
        <v>2</v>
      </c>
      <c r="AP124" s="5">
        <v>0.83328703703703699</v>
      </c>
      <c r="AQ124" s="4">
        <v>47.163027</v>
      </c>
      <c r="AR124" s="4">
        <v>-88.492013</v>
      </c>
      <c r="AS124" s="4">
        <v>318</v>
      </c>
      <c r="AT124" s="4">
        <v>36.299999999999997</v>
      </c>
      <c r="AU124" s="4">
        <v>12</v>
      </c>
      <c r="AV124" s="4">
        <v>11</v>
      </c>
      <c r="AW124" s="4" t="s">
        <v>415</v>
      </c>
      <c r="AX124" s="4">
        <v>1.2</v>
      </c>
      <c r="AY124" s="4">
        <v>1.6</v>
      </c>
      <c r="AZ124" s="4">
        <v>2.2000000000000002</v>
      </c>
      <c r="BA124" s="4">
        <v>11.154</v>
      </c>
      <c r="BB124" s="4">
        <v>10.52</v>
      </c>
      <c r="BC124" s="4">
        <v>0.94</v>
      </c>
      <c r="BD124" s="4">
        <v>19.175000000000001</v>
      </c>
      <c r="BE124" s="4">
        <v>2170.9319999999998</v>
      </c>
      <c r="BF124" s="4">
        <v>157.505</v>
      </c>
      <c r="BG124" s="4">
        <v>8.1829999999999998</v>
      </c>
      <c r="BH124" s="4">
        <v>0.21299999999999999</v>
      </c>
      <c r="BI124" s="4">
        <v>8.3960000000000008</v>
      </c>
      <c r="BJ124" s="4">
        <v>6.3410000000000002</v>
      </c>
      <c r="BK124" s="4">
        <v>0.16500000000000001</v>
      </c>
      <c r="BL124" s="4">
        <v>6.5060000000000002</v>
      </c>
      <c r="BM124" s="4">
        <v>5.1999999999999998E-3</v>
      </c>
      <c r="BQ124" s="4">
        <v>11.01</v>
      </c>
      <c r="BR124" s="4">
        <v>0.56569000000000003</v>
      </c>
      <c r="BS124" s="4">
        <v>-5</v>
      </c>
      <c r="BT124" s="4">
        <v>6.2769999999999996E-3</v>
      </c>
      <c r="BU124" s="4">
        <v>13.824049</v>
      </c>
      <c r="BV124" s="4">
        <v>0.12679499999999999</v>
      </c>
      <c r="BW124" s="4">
        <f t="shared" si="15"/>
        <v>3.6523137457999999</v>
      </c>
      <c r="BY124" s="4">
        <f t="shared" si="16"/>
        <v>23162.544091242962</v>
      </c>
      <c r="BZ124" s="4">
        <f t="shared" si="17"/>
        <v>1680.4840073715911</v>
      </c>
      <c r="CA124" s="4">
        <f t="shared" si="18"/>
        <v>67.65467185640621</v>
      </c>
      <c r="CB124" s="4">
        <f t="shared" si="19"/>
        <v>5.5480885294640001E-2</v>
      </c>
    </row>
    <row r="125" spans="1:80" x14ac:dyDescent="0.25">
      <c r="A125" s="2">
        <v>42804</v>
      </c>
      <c r="B125" s="3">
        <v>0.62500244212962963</v>
      </c>
      <c r="C125" s="4">
        <v>13.829000000000001</v>
      </c>
      <c r="D125" s="4">
        <v>2.2214999999999998</v>
      </c>
      <c r="E125" s="4">
        <v>22214.607843000002</v>
      </c>
      <c r="F125" s="4">
        <v>454.8</v>
      </c>
      <c r="G125" s="4">
        <v>17.899999999999999</v>
      </c>
      <c r="H125" s="4">
        <v>0</v>
      </c>
      <c r="J125" s="4">
        <v>0.1</v>
      </c>
      <c r="K125" s="4">
        <v>0.83750000000000002</v>
      </c>
      <c r="L125" s="4">
        <v>11.581799999999999</v>
      </c>
      <c r="M125" s="4">
        <v>1.8604000000000001</v>
      </c>
      <c r="N125" s="4">
        <v>380.84930000000003</v>
      </c>
      <c r="O125" s="4">
        <v>14.9908</v>
      </c>
      <c r="P125" s="4">
        <v>395.8</v>
      </c>
      <c r="Q125" s="4">
        <v>295.12889999999999</v>
      </c>
      <c r="R125" s="4">
        <v>11.6167</v>
      </c>
      <c r="S125" s="4">
        <v>306.7</v>
      </c>
      <c r="T125" s="4">
        <v>0</v>
      </c>
      <c r="W125" s="4">
        <v>0</v>
      </c>
      <c r="X125" s="4">
        <v>8.3699999999999997E-2</v>
      </c>
      <c r="Y125" s="4">
        <v>11.6</v>
      </c>
      <c r="Z125" s="4">
        <v>865</v>
      </c>
      <c r="AA125" s="4">
        <v>877</v>
      </c>
      <c r="AB125" s="4">
        <v>842</v>
      </c>
      <c r="AC125" s="4">
        <v>83</v>
      </c>
      <c r="AD125" s="4">
        <v>13.2</v>
      </c>
      <c r="AE125" s="4">
        <v>0.3</v>
      </c>
      <c r="AF125" s="4">
        <v>991</v>
      </c>
      <c r="AG125" s="4">
        <v>-7</v>
      </c>
      <c r="AH125" s="4">
        <v>12</v>
      </c>
      <c r="AI125" s="4">
        <v>28</v>
      </c>
      <c r="AJ125" s="4">
        <v>136</v>
      </c>
      <c r="AK125" s="4">
        <v>133.30000000000001</v>
      </c>
      <c r="AL125" s="4">
        <v>4.3</v>
      </c>
      <c r="AM125" s="4">
        <v>142</v>
      </c>
      <c r="AN125" s="4" t="s">
        <v>155</v>
      </c>
      <c r="AO125" s="4">
        <v>2</v>
      </c>
      <c r="AP125" s="5">
        <v>0.83329861111111114</v>
      </c>
      <c r="AQ125" s="4">
        <v>47.162878999999997</v>
      </c>
      <c r="AR125" s="4">
        <v>-88.492039000000005</v>
      </c>
      <c r="AS125" s="4">
        <v>318</v>
      </c>
      <c r="AT125" s="4">
        <v>36.6</v>
      </c>
      <c r="AU125" s="4">
        <v>12</v>
      </c>
      <c r="AV125" s="4">
        <v>11</v>
      </c>
      <c r="AW125" s="4" t="s">
        <v>415</v>
      </c>
      <c r="AX125" s="4">
        <v>1.2707999999999999</v>
      </c>
      <c r="AY125" s="4">
        <v>1.6708000000000001</v>
      </c>
      <c r="AZ125" s="4">
        <v>2.2000000000000002</v>
      </c>
      <c r="BA125" s="4">
        <v>11.154</v>
      </c>
      <c r="BB125" s="4">
        <v>10.41</v>
      </c>
      <c r="BC125" s="4">
        <v>0.93</v>
      </c>
      <c r="BD125" s="4">
        <v>19.407</v>
      </c>
      <c r="BE125" s="4">
        <v>2083.6669999999999</v>
      </c>
      <c r="BF125" s="4">
        <v>213.029</v>
      </c>
      <c r="BG125" s="4">
        <v>7.1749999999999998</v>
      </c>
      <c r="BH125" s="4">
        <v>0.28199999999999997</v>
      </c>
      <c r="BI125" s="4">
        <v>7.4580000000000002</v>
      </c>
      <c r="BJ125" s="4">
        <v>5.56</v>
      </c>
      <c r="BK125" s="4">
        <v>0.219</v>
      </c>
      <c r="BL125" s="4">
        <v>5.7789999999999999</v>
      </c>
      <c r="BM125" s="4">
        <v>0</v>
      </c>
      <c r="BQ125" s="4">
        <v>10.955</v>
      </c>
      <c r="BR125" s="4">
        <v>0.54233799999999999</v>
      </c>
      <c r="BS125" s="4">
        <v>-5</v>
      </c>
      <c r="BT125" s="4">
        <v>6.7229999999999998E-3</v>
      </c>
      <c r="BU125" s="4">
        <v>13.253385</v>
      </c>
      <c r="BV125" s="4">
        <v>0.13580500000000001</v>
      </c>
      <c r="BW125" s="4">
        <f t="shared" si="15"/>
        <v>3.501544317</v>
      </c>
      <c r="BY125" s="4">
        <f t="shared" si="16"/>
        <v>21313.751695085182</v>
      </c>
      <c r="BZ125" s="4">
        <f t="shared" si="17"/>
        <v>2179.0656615727471</v>
      </c>
      <c r="CA125" s="4">
        <f t="shared" si="18"/>
        <v>56.873031739080005</v>
      </c>
      <c r="CB125" s="4">
        <f t="shared" si="19"/>
        <v>0</v>
      </c>
    </row>
    <row r="126" spans="1:80" x14ac:dyDescent="0.25">
      <c r="A126" s="2">
        <v>42804</v>
      </c>
      <c r="B126" s="3">
        <v>0.62501401620370367</v>
      </c>
      <c r="C126" s="4">
        <v>13.507</v>
      </c>
      <c r="D126" s="4">
        <v>2.5800999999999998</v>
      </c>
      <c r="E126" s="4">
        <v>25801.114808999999</v>
      </c>
      <c r="F126" s="4">
        <v>371.5</v>
      </c>
      <c r="G126" s="4">
        <v>17.899999999999999</v>
      </c>
      <c r="H126" s="4">
        <v>30.7</v>
      </c>
      <c r="J126" s="4">
        <v>0</v>
      </c>
      <c r="K126" s="4">
        <v>0.83650000000000002</v>
      </c>
      <c r="L126" s="4">
        <v>11.298299999999999</v>
      </c>
      <c r="M126" s="4">
        <v>2.1581999999999999</v>
      </c>
      <c r="N126" s="4">
        <v>310.72300000000001</v>
      </c>
      <c r="O126" s="4">
        <v>14.959199999999999</v>
      </c>
      <c r="P126" s="4">
        <v>325.7</v>
      </c>
      <c r="Q126" s="4">
        <v>240.78639999999999</v>
      </c>
      <c r="R126" s="4">
        <v>11.5922</v>
      </c>
      <c r="S126" s="4">
        <v>252.4</v>
      </c>
      <c r="T126" s="4">
        <v>30.7226</v>
      </c>
      <c r="W126" s="4">
        <v>0</v>
      </c>
      <c r="X126" s="4">
        <v>0</v>
      </c>
      <c r="Y126" s="4">
        <v>11.5</v>
      </c>
      <c r="Z126" s="4">
        <v>867</v>
      </c>
      <c r="AA126" s="4">
        <v>879</v>
      </c>
      <c r="AB126" s="4">
        <v>844</v>
      </c>
      <c r="AC126" s="4">
        <v>83</v>
      </c>
      <c r="AD126" s="4">
        <v>13.2</v>
      </c>
      <c r="AE126" s="4">
        <v>0.3</v>
      </c>
      <c r="AF126" s="4">
        <v>991</v>
      </c>
      <c r="AG126" s="4">
        <v>-7</v>
      </c>
      <c r="AH126" s="4">
        <v>12</v>
      </c>
      <c r="AI126" s="4">
        <v>28</v>
      </c>
      <c r="AJ126" s="4">
        <v>136</v>
      </c>
      <c r="AK126" s="4">
        <v>134</v>
      </c>
      <c r="AL126" s="4">
        <v>4.2</v>
      </c>
      <c r="AM126" s="4">
        <v>142</v>
      </c>
      <c r="AN126" s="4" t="s">
        <v>155</v>
      </c>
      <c r="AO126" s="4">
        <v>2</v>
      </c>
      <c r="AP126" s="5">
        <v>0.83331018518518529</v>
      </c>
      <c r="AQ126" s="4">
        <v>47.162723999999997</v>
      </c>
      <c r="AR126" s="4">
        <v>-88.492022000000006</v>
      </c>
      <c r="AS126" s="4">
        <v>318.10000000000002</v>
      </c>
      <c r="AT126" s="4">
        <v>38.1</v>
      </c>
      <c r="AU126" s="4">
        <v>12</v>
      </c>
      <c r="AV126" s="4">
        <v>11</v>
      </c>
      <c r="AW126" s="4" t="s">
        <v>415</v>
      </c>
      <c r="AX126" s="4">
        <v>1.3</v>
      </c>
      <c r="AY126" s="4">
        <v>1.7</v>
      </c>
      <c r="AZ126" s="4">
        <v>2.2000000000000002</v>
      </c>
      <c r="BA126" s="4">
        <v>11.154</v>
      </c>
      <c r="BB126" s="4">
        <v>10.34</v>
      </c>
      <c r="BC126" s="4">
        <v>0.93</v>
      </c>
      <c r="BD126" s="4">
        <v>19.547000000000001</v>
      </c>
      <c r="BE126" s="4">
        <v>2030.0170000000001</v>
      </c>
      <c r="BF126" s="4">
        <v>246.81200000000001</v>
      </c>
      <c r="BG126" s="4">
        <v>5.8470000000000004</v>
      </c>
      <c r="BH126" s="4">
        <v>0.28100000000000003</v>
      </c>
      <c r="BI126" s="4">
        <v>6.1280000000000001</v>
      </c>
      <c r="BJ126" s="4">
        <v>4.5309999999999997</v>
      </c>
      <c r="BK126" s="4">
        <v>0.218</v>
      </c>
      <c r="BL126" s="4">
        <v>4.7489999999999997</v>
      </c>
      <c r="BM126" s="4">
        <v>0.22889999999999999</v>
      </c>
      <c r="BQ126" s="4">
        <v>0</v>
      </c>
      <c r="BR126" s="4">
        <v>0.55212700000000003</v>
      </c>
      <c r="BS126" s="4">
        <v>-5</v>
      </c>
      <c r="BT126" s="4">
        <v>6.0000000000000001E-3</v>
      </c>
      <c r="BU126" s="4">
        <v>13.492603000000001</v>
      </c>
      <c r="BV126" s="4">
        <v>0.1212</v>
      </c>
      <c r="BW126" s="4">
        <f t="shared" si="15"/>
        <v>3.5647457126000002</v>
      </c>
      <c r="BY126" s="4">
        <f t="shared" si="16"/>
        <v>21139.766751708925</v>
      </c>
      <c r="BZ126" s="4">
        <f t="shared" si="17"/>
        <v>2570.199220756665</v>
      </c>
      <c r="CA126" s="4">
        <f t="shared" si="18"/>
        <v>47.1839808001574</v>
      </c>
      <c r="CB126" s="4">
        <f t="shared" si="19"/>
        <v>2.3836709788470603</v>
      </c>
    </row>
    <row r="127" spans="1:80" x14ac:dyDescent="0.25">
      <c r="A127" s="2">
        <v>42804</v>
      </c>
      <c r="B127" s="3">
        <v>0.62502559027777782</v>
      </c>
      <c r="C127" s="4">
        <v>13.432</v>
      </c>
      <c r="D127" s="4">
        <v>2.7423999999999999</v>
      </c>
      <c r="E127" s="4">
        <v>27423.972602999998</v>
      </c>
      <c r="F127" s="4">
        <v>274.8</v>
      </c>
      <c r="G127" s="4">
        <v>17.7</v>
      </c>
      <c r="H127" s="4">
        <v>49.3</v>
      </c>
      <c r="J127" s="4">
        <v>0</v>
      </c>
      <c r="K127" s="4">
        <v>0.83550000000000002</v>
      </c>
      <c r="L127" s="4">
        <v>11.222200000000001</v>
      </c>
      <c r="M127" s="4">
        <v>2.2911999999999999</v>
      </c>
      <c r="N127" s="4">
        <v>229.5538</v>
      </c>
      <c r="O127" s="4">
        <v>14.787699999999999</v>
      </c>
      <c r="P127" s="4">
        <v>244.3</v>
      </c>
      <c r="Q127" s="4">
        <v>177.88650000000001</v>
      </c>
      <c r="R127" s="4">
        <v>11.4594</v>
      </c>
      <c r="S127" s="4">
        <v>189.3</v>
      </c>
      <c r="T127" s="4">
        <v>49.259300000000003</v>
      </c>
      <c r="W127" s="4">
        <v>0</v>
      </c>
      <c r="X127" s="4">
        <v>0</v>
      </c>
      <c r="Y127" s="4">
        <v>11.6</v>
      </c>
      <c r="Z127" s="4">
        <v>863</v>
      </c>
      <c r="AA127" s="4">
        <v>881</v>
      </c>
      <c r="AB127" s="4">
        <v>847</v>
      </c>
      <c r="AC127" s="4">
        <v>83</v>
      </c>
      <c r="AD127" s="4">
        <v>13.2</v>
      </c>
      <c r="AE127" s="4">
        <v>0.3</v>
      </c>
      <c r="AF127" s="4">
        <v>991</v>
      </c>
      <c r="AG127" s="4">
        <v>-7</v>
      </c>
      <c r="AH127" s="4">
        <v>12</v>
      </c>
      <c r="AI127" s="4">
        <v>28</v>
      </c>
      <c r="AJ127" s="4">
        <v>136</v>
      </c>
      <c r="AK127" s="4">
        <v>134.6</v>
      </c>
      <c r="AL127" s="4">
        <v>4.4000000000000004</v>
      </c>
      <c r="AM127" s="4">
        <v>142</v>
      </c>
      <c r="AN127" s="4" t="s">
        <v>155</v>
      </c>
      <c r="AO127" s="4">
        <v>2</v>
      </c>
      <c r="AP127" s="5">
        <v>0.83332175925925922</v>
      </c>
      <c r="AQ127" s="4">
        <v>47.162565000000001</v>
      </c>
      <c r="AR127" s="4">
        <v>-88.491985</v>
      </c>
      <c r="AS127" s="4">
        <v>318.10000000000002</v>
      </c>
      <c r="AT127" s="4">
        <v>39</v>
      </c>
      <c r="AU127" s="4">
        <v>12</v>
      </c>
      <c r="AV127" s="4">
        <v>11</v>
      </c>
      <c r="AW127" s="4" t="s">
        <v>415</v>
      </c>
      <c r="AX127" s="4">
        <v>1.1584000000000001</v>
      </c>
      <c r="AY127" s="4">
        <v>1.7</v>
      </c>
      <c r="AZ127" s="4">
        <v>2.0583999999999998</v>
      </c>
      <c r="BA127" s="4">
        <v>11.154</v>
      </c>
      <c r="BB127" s="4">
        <v>10.27</v>
      </c>
      <c r="BC127" s="4">
        <v>0.92</v>
      </c>
      <c r="BD127" s="4">
        <v>19.693999999999999</v>
      </c>
      <c r="BE127" s="4">
        <v>2007.56</v>
      </c>
      <c r="BF127" s="4">
        <v>260.87299999999999</v>
      </c>
      <c r="BG127" s="4">
        <v>4.3</v>
      </c>
      <c r="BH127" s="4">
        <v>0.27700000000000002</v>
      </c>
      <c r="BI127" s="4">
        <v>4.577</v>
      </c>
      <c r="BJ127" s="4">
        <v>3.3330000000000002</v>
      </c>
      <c r="BK127" s="4">
        <v>0.215</v>
      </c>
      <c r="BL127" s="4">
        <v>3.5470000000000002</v>
      </c>
      <c r="BM127" s="4">
        <v>0.3654</v>
      </c>
      <c r="BQ127" s="4">
        <v>0</v>
      </c>
      <c r="BR127" s="4">
        <v>0.59066200000000002</v>
      </c>
      <c r="BS127" s="4">
        <v>-5</v>
      </c>
      <c r="BT127" s="4">
        <v>6.2769999999999996E-3</v>
      </c>
      <c r="BU127" s="4">
        <v>14.434302000000001</v>
      </c>
      <c r="BV127" s="4">
        <v>0.12679499999999999</v>
      </c>
      <c r="BW127" s="4">
        <f t="shared" si="15"/>
        <v>3.8135425883999998</v>
      </c>
      <c r="BY127" s="4">
        <f t="shared" si="16"/>
        <v>22365.009947984017</v>
      </c>
      <c r="BZ127" s="4">
        <f t="shared" si="17"/>
        <v>2906.2280779455832</v>
      </c>
      <c r="CA127" s="4">
        <f t="shared" si="18"/>
        <v>37.130934147238804</v>
      </c>
      <c r="CB127" s="4">
        <f t="shared" si="19"/>
        <v>4.0707000712274404</v>
      </c>
    </row>
    <row r="128" spans="1:80" x14ac:dyDescent="0.25">
      <c r="A128" s="2">
        <v>42804</v>
      </c>
      <c r="B128" s="3">
        <v>0.62503716435185186</v>
      </c>
      <c r="C128" s="4">
        <v>13.379</v>
      </c>
      <c r="D128" s="4">
        <v>2.7997999999999998</v>
      </c>
      <c r="E128" s="4">
        <v>27998.051948</v>
      </c>
      <c r="F128" s="4">
        <v>207.5</v>
      </c>
      <c r="G128" s="4">
        <v>18</v>
      </c>
      <c r="H128" s="4">
        <v>32.299999999999997</v>
      </c>
      <c r="J128" s="4">
        <v>0</v>
      </c>
      <c r="K128" s="4">
        <v>0.83540000000000003</v>
      </c>
      <c r="L128" s="4">
        <v>11.1762</v>
      </c>
      <c r="M128" s="4">
        <v>2.3389000000000002</v>
      </c>
      <c r="N128" s="4">
        <v>173.38210000000001</v>
      </c>
      <c r="O128" s="4">
        <v>15.0379</v>
      </c>
      <c r="P128" s="4">
        <v>188.4</v>
      </c>
      <c r="Q128" s="4">
        <v>134.3578</v>
      </c>
      <c r="R128" s="4">
        <v>11.6532</v>
      </c>
      <c r="S128" s="4">
        <v>146</v>
      </c>
      <c r="T128" s="4">
        <v>32.281199999999998</v>
      </c>
      <c r="W128" s="4">
        <v>0</v>
      </c>
      <c r="X128" s="4">
        <v>0</v>
      </c>
      <c r="Y128" s="4">
        <v>11.5</v>
      </c>
      <c r="Z128" s="4">
        <v>862</v>
      </c>
      <c r="AA128" s="4">
        <v>882</v>
      </c>
      <c r="AB128" s="4">
        <v>847</v>
      </c>
      <c r="AC128" s="4">
        <v>83</v>
      </c>
      <c r="AD128" s="4">
        <v>13.2</v>
      </c>
      <c r="AE128" s="4">
        <v>0.3</v>
      </c>
      <c r="AF128" s="4">
        <v>991</v>
      </c>
      <c r="AG128" s="4">
        <v>-7</v>
      </c>
      <c r="AH128" s="4">
        <v>12</v>
      </c>
      <c r="AI128" s="4">
        <v>28</v>
      </c>
      <c r="AJ128" s="4">
        <v>136</v>
      </c>
      <c r="AK128" s="4">
        <v>135.69999999999999</v>
      </c>
      <c r="AL128" s="4">
        <v>4.4000000000000004</v>
      </c>
      <c r="AM128" s="4">
        <v>142</v>
      </c>
      <c r="AN128" s="4" t="s">
        <v>155</v>
      </c>
      <c r="AO128" s="4">
        <v>2</v>
      </c>
      <c r="AP128" s="5">
        <v>0.83333333333333337</v>
      </c>
      <c r="AQ128" s="4">
        <v>47.162402999999998</v>
      </c>
      <c r="AR128" s="4">
        <v>-88.491928000000001</v>
      </c>
      <c r="AS128" s="4">
        <v>318.10000000000002</v>
      </c>
      <c r="AT128" s="4">
        <v>40.4</v>
      </c>
      <c r="AU128" s="4">
        <v>12</v>
      </c>
      <c r="AV128" s="4">
        <v>11</v>
      </c>
      <c r="AW128" s="4" t="s">
        <v>415</v>
      </c>
      <c r="AX128" s="4">
        <v>0.95840000000000003</v>
      </c>
      <c r="AY128" s="4">
        <v>1.4168000000000001</v>
      </c>
      <c r="AZ128" s="4">
        <v>1.7168000000000001</v>
      </c>
      <c r="BA128" s="4">
        <v>11.154</v>
      </c>
      <c r="BB128" s="4">
        <v>10.27</v>
      </c>
      <c r="BC128" s="4">
        <v>0.92</v>
      </c>
      <c r="BD128" s="4">
        <v>19.706</v>
      </c>
      <c r="BE128" s="4">
        <v>1999.327</v>
      </c>
      <c r="BF128" s="4">
        <v>266.30500000000001</v>
      </c>
      <c r="BG128" s="4">
        <v>3.2480000000000002</v>
      </c>
      <c r="BH128" s="4">
        <v>0.28199999999999997</v>
      </c>
      <c r="BI128" s="4">
        <v>3.53</v>
      </c>
      <c r="BJ128" s="4">
        <v>2.5169999999999999</v>
      </c>
      <c r="BK128" s="4">
        <v>0.218</v>
      </c>
      <c r="BL128" s="4">
        <v>2.7349999999999999</v>
      </c>
      <c r="BM128" s="4">
        <v>0.23949999999999999</v>
      </c>
      <c r="BQ128" s="4">
        <v>0</v>
      </c>
      <c r="BR128" s="4">
        <v>0.57062400000000002</v>
      </c>
      <c r="BS128" s="4">
        <v>-5</v>
      </c>
      <c r="BT128" s="4">
        <v>7.0000000000000001E-3</v>
      </c>
      <c r="BU128" s="4">
        <v>13.944623999999999</v>
      </c>
      <c r="BV128" s="4">
        <v>0.1414</v>
      </c>
      <c r="BW128" s="4">
        <f t="shared" si="15"/>
        <v>3.6841696607999999</v>
      </c>
      <c r="BY128" s="4">
        <f t="shared" si="16"/>
        <v>21517.678470279447</v>
      </c>
      <c r="BZ128" s="4">
        <f t="shared" si="17"/>
        <v>2866.0971241961761</v>
      </c>
      <c r="CA128" s="4">
        <f t="shared" si="18"/>
        <v>27.089113841654399</v>
      </c>
      <c r="CB128" s="4">
        <f t="shared" si="19"/>
        <v>2.5776093623663998</v>
      </c>
    </row>
    <row r="129" spans="1:80" x14ac:dyDescent="0.25">
      <c r="A129" s="2">
        <v>42804</v>
      </c>
      <c r="B129" s="3">
        <v>0.6250487384259259</v>
      </c>
      <c r="C129" s="4">
        <v>13.355</v>
      </c>
      <c r="D129" s="4">
        <v>2.9199000000000002</v>
      </c>
      <c r="E129" s="4">
        <v>29199.350649</v>
      </c>
      <c r="F129" s="4">
        <v>140.5</v>
      </c>
      <c r="G129" s="4">
        <v>20.100000000000001</v>
      </c>
      <c r="H129" s="4">
        <v>101.4</v>
      </c>
      <c r="J129" s="4">
        <v>0</v>
      </c>
      <c r="K129" s="4">
        <v>0.83420000000000005</v>
      </c>
      <c r="L129" s="4">
        <v>11.1409</v>
      </c>
      <c r="M129" s="4">
        <v>2.4359000000000002</v>
      </c>
      <c r="N129" s="4">
        <v>117.2244</v>
      </c>
      <c r="O129" s="4">
        <v>16.7819</v>
      </c>
      <c r="P129" s="4">
        <v>134</v>
      </c>
      <c r="Q129" s="4">
        <v>90.854500000000002</v>
      </c>
      <c r="R129" s="4">
        <v>13.0068</v>
      </c>
      <c r="S129" s="4">
        <v>103.9</v>
      </c>
      <c r="T129" s="4">
        <v>101.4157</v>
      </c>
      <c r="W129" s="4">
        <v>0</v>
      </c>
      <c r="X129" s="4">
        <v>0</v>
      </c>
      <c r="Y129" s="4">
        <v>11.5</v>
      </c>
      <c r="Z129" s="4">
        <v>868</v>
      </c>
      <c r="AA129" s="4">
        <v>882</v>
      </c>
      <c r="AB129" s="4">
        <v>848</v>
      </c>
      <c r="AC129" s="4">
        <v>83.3</v>
      </c>
      <c r="AD129" s="4">
        <v>13.25</v>
      </c>
      <c r="AE129" s="4">
        <v>0.3</v>
      </c>
      <c r="AF129" s="4">
        <v>991</v>
      </c>
      <c r="AG129" s="4">
        <v>-7</v>
      </c>
      <c r="AH129" s="4">
        <v>12</v>
      </c>
      <c r="AI129" s="4">
        <v>28</v>
      </c>
      <c r="AJ129" s="4">
        <v>136</v>
      </c>
      <c r="AK129" s="4">
        <v>134.69999999999999</v>
      </c>
      <c r="AL129" s="4">
        <v>4.4000000000000004</v>
      </c>
      <c r="AM129" s="4">
        <v>142</v>
      </c>
      <c r="AN129" s="4" t="s">
        <v>155</v>
      </c>
      <c r="AO129" s="4">
        <v>2</v>
      </c>
      <c r="AP129" s="5">
        <v>0.83334490740740741</v>
      </c>
      <c r="AQ129" s="4">
        <v>47.162236999999998</v>
      </c>
      <c r="AR129" s="4">
        <v>-88.491857999999993</v>
      </c>
      <c r="AS129" s="4">
        <v>318</v>
      </c>
      <c r="AT129" s="4">
        <v>41.6</v>
      </c>
      <c r="AU129" s="4">
        <v>12</v>
      </c>
      <c r="AV129" s="4">
        <v>11</v>
      </c>
      <c r="AW129" s="4" t="s">
        <v>415</v>
      </c>
      <c r="AX129" s="4">
        <v>0.9708</v>
      </c>
      <c r="AY129" s="4">
        <v>1.3708</v>
      </c>
      <c r="AZ129" s="4">
        <v>1.6708000000000001</v>
      </c>
      <c r="BA129" s="4">
        <v>11.154</v>
      </c>
      <c r="BB129" s="4">
        <v>10.19</v>
      </c>
      <c r="BC129" s="4">
        <v>0.91</v>
      </c>
      <c r="BD129" s="4">
        <v>19.87</v>
      </c>
      <c r="BE129" s="4">
        <v>1982.915</v>
      </c>
      <c r="BF129" s="4">
        <v>275.94499999999999</v>
      </c>
      <c r="BG129" s="4">
        <v>2.1850000000000001</v>
      </c>
      <c r="BH129" s="4">
        <v>0.313</v>
      </c>
      <c r="BI129" s="4">
        <v>2.4980000000000002</v>
      </c>
      <c r="BJ129" s="4">
        <v>1.6930000000000001</v>
      </c>
      <c r="BK129" s="4">
        <v>0.24199999999999999</v>
      </c>
      <c r="BL129" s="4">
        <v>1.9359999999999999</v>
      </c>
      <c r="BM129" s="4">
        <v>0.74850000000000005</v>
      </c>
      <c r="BQ129" s="4">
        <v>0</v>
      </c>
      <c r="BR129" s="4">
        <v>0.495643</v>
      </c>
      <c r="BS129" s="4">
        <v>-5</v>
      </c>
      <c r="BT129" s="4">
        <v>7.0000000000000001E-3</v>
      </c>
      <c r="BU129" s="4">
        <v>12.112276</v>
      </c>
      <c r="BV129" s="4">
        <v>0.1414</v>
      </c>
      <c r="BW129" s="4">
        <f t="shared" si="15"/>
        <v>3.2000633191999999</v>
      </c>
      <c r="BY129" s="4">
        <f t="shared" si="16"/>
        <v>18536.794303471972</v>
      </c>
      <c r="BZ129" s="4">
        <f t="shared" si="17"/>
        <v>2579.6041202328756</v>
      </c>
      <c r="CA129" s="4">
        <f t="shared" si="18"/>
        <v>15.826595066242401</v>
      </c>
      <c r="CB129" s="4">
        <f t="shared" si="19"/>
        <v>6.997168580674801</v>
      </c>
    </row>
    <row r="130" spans="1:80" x14ac:dyDescent="0.25">
      <c r="A130" s="2">
        <v>42804</v>
      </c>
      <c r="B130" s="3">
        <v>0.62506031249999994</v>
      </c>
      <c r="C130" s="4">
        <v>13.398</v>
      </c>
      <c r="D130" s="4">
        <v>2.5762</v>
      </c>
      <c r="E130" s="4">
        <v>25762.240067999999</v>
      </c>
      <c r="F130" s="4">
        <v>110.2</v>
      </c>
      <c r="G130" s="4">
        <v>20.2</v>
      </c>
      <c r="H130" s="4">
        <v>99.6</v>
      </c>
      <c r="J130" s="4">
        <v>0</v>
      </c>
      <c r="K130" s="4">
        <v>0.83750000000000002</v>
      </c>
      <c r="L130" s="4">
        <v>11.2211</v>
      </c>
      <c r="M130" s="4">
        <v>2.1577000000000002</v>
      </c>
      <c r="N130" s="4">
        <v>92.335099999999997</v>
      </c>
      <c r="O130" s="4">
        <v>16.904800000000002</v>
      </c>
      <c r="P130" s="4">
        <v>109.2</v>
      </c>
      <c r="Q130" s="4">
        <v>71.594200000000001</v>
      </c>
      <c r="R130" s="4">
        <v>13.1076</v>
      </c>
      <c r="S130" s="4">
        <v>84.7</v>
      </c>
      <c r="T130" s="4">
        <v>99.6036</v>
      </c>
      <c r="W130" s="4">
        <v>0</v>
      </c>
      <c r="X130" s="4">
        <v>0</v>
      </c>
      <c r="Y130" s="4">
        <v>11.5</v>
      </c>
      <c r="Z130" s="4">
        <v>866</v>
      </c>
      <c r="AA130" s="4">
        <v>880</v>
      </c>
      <c r="AB130" s="4">
        <v>843</v>
      </c>
      <c r="AC130" s="4">
        <v>84</v>
      </c>
      <c r="AD130" s="4">
        <v>13.36</v>
      </c>
      <c r="AE130" s="4">
        <v>0.31</v>
      </c>
      <c r="AF130" s="4">
        <v>991</v>
      </c>
      <c r="AG130" s="4">
        <v>-7</v>
      </c>
      <c r="AH130" s="4">
        <v>12.276999999999999</v>
      </c>
      <c r="AI130" s="4">
        <v>28</v>
      </c>
      <c r="AJ130" s="4">
        <v>136</v>
      </c>
      <c r="AK130" s="4">
        <v>134.30000000000001</v>
      </c>
      <c r="AL130" s="4">
        <v>4.7</v>
      </c>
      <c r="AM130" s="4">
        <v>142</v>
      </c>
      <c r="AN130" s="4" t="s">
        <v>155</v>
      </c>
      <c r="AO130" s="4">
        <v>2</v>
      </c>
      <c r="AP130" s="5">
        <v>0.83335648148148145</v>
      </c>
      <c r="AQ130" s="4">
        <v>47.16207</v>
      </c>
      <c r="AR130" s="4">
        <v>-88.491778999999994</v>
      </c>
      <c r="AS130" s="4">
        <v>318</v>
      </c>
      <c r="AT130" s="4">
        <v>42.5</v>
      </c>
      <c r="AU130" s="4">
        <v>12</v>
      </c>
      <c r="AV130" s="4">
        <v>10</v>
      </c>
      <c r="AW130" s="4" t="s">
        <v>425</v>
      </c>
      <c r="AX130" s="4">
        <v>0.92920000000000003</v>
      </c>
      <c r="AY130" s="4">
        <v>1.1876</v>
      </c>
      <c r="AZ130" s="4">
        <v>1.5584</v>
      </c>
      <c r="BA130" s="4">
        <v>11.154</v>
      </c>
      <c r="BB130" s="4">
        <v>10.41</v>
      </c>
      <c r="BC130" s="4">
        <v>0.93</v>
      </c>
      <c r="BD130" s="4">
        <v>19.396000000000001</v>
      </c>
      <c r="BE130" s="4">
        <v>2026.846</v>
      </c>
      <c r="BF130" s="4">
        <v>248.06</v>
      </c>
      <c r="BG130" s="4">
        <v>1.7470000000000001</v>
      </c>
      <c r="BH130" s="4">
        <v>0.32</v>
      </c>
      <c r="BI130" s="4">
        <v>2.0659999999999998</v>
      </c>
      <c r="BJ130" s="4">
        <v>1.3540000000000001</v>
      </c>
      <c r="BK130" s="4">
        <v>0.248</v>
      </c>
      <c r="BL130" s="4">
        <v>1.6020000000000001</v>
      </c>
      <c r="BM130" s="4">
        <v>0.746</v>
      </c>
      <c r="BQ130" s="4">
        <v>0</v>
      </c>
      <c r="BR130" s="4">
        <v>0.41420099999999999</v>
      </c>
      <c r="BS130" s="4">
        <v>-5</v>
      </c>
      <c r="BT130" s="4">
        <v>7.2769999999999996E-3</v>
      </c>
      <c r="BU130" s="4">
        <v>10.122037000000001</v>
      </c>
      <c r="BV130" s="4">
        <v>0.14699499999999999</v>
      </c>
      <c r="BW130" s="4">
        <f t="shared" si="15"/>
        <v>2.6742421753999999</v>
      </c>
      <c r="BY130" s="4">
        <f t="shared" si="16"/>
        <v>15834.102316452085</v>
      </c>
      <c r="BZ130" s="4">
        <f t="shared" si="17"/>
        <v>1937.8913941261962</v>
      </c>
      <c r="CA130" s="4">
        <f t="shared" si="18"/>
        <v>10.577702764036403</v>
      </c>
      <c r="CB130" s="4">
        <f t="shared" si="19"/>
        <v>5.827892364823601</v>
      </c>
    </row>
    <row r="131" spans="1:80" x14ac:dyDescent="0.25">
      <c r="A131" s="2">
        <v>42804</v>
      </c>
      <c r="B131" s="3">
        <v>0.62507188657407409</v>
      </c>
      <c r="C131" s="4">
        <v>13.657999999999999</v>
      </c>
      <c r="D131" s="4">
        <v>1.8996</v>
      </c>
      <c r="E131" s="4">
        <v>18996.318816999999</v>
      </c>
      <c r="F131" s="4">
        <v>82.6</v>
      </c>
      <c r="G131" s="4">
        <v>19.2</v>
      </c>
      <c r="H131" s="4">
        <v>80.2</v>
      </c>
      <c r="J131" s="4">
        <v>0</v>
      </c>
      <c r="K131" s="4">
        <v>0.84240000000000004</v>
      </c>
      <c r="L131" s="4">
        <v>11.504899999999999</v>
      </c>
      <c r="M131" s="4">
        <v>1.6002000000000001</v>
      </c>
      <c r="N131" s="4">
        <v>69.597700000000003</v>
      </c>
      <c r="O131" s="4">
        <v>16.1677</v>
      </c>
      <c r="P131" s="4">
        <v>85.8</v>
      </c>
      <c r="Q131" s="4">
        <v>53.964300000000001</v>
      </c>
      <c r="R131" s="4">
        <v>12.536</v>
      </c>
      <c r="S131" s="4">
        <v>66.5</v>
      </c>
      <c r="T131" s="4">
        <v>80.2</v>
      </c>
      <c r="W131" s="4">
        <v>0</v>
      </c>
      <c r="X131" s="4">
        <v>0</v>
      </c>
      <c r="Y131" s="4">
        <v>11.5</v>
      </c>
      <c r="Z131" s="4">
        <v>861</v>
      </c>
      <c r="AA131" s="4">
        <v>875</v>
      </c>
      <c r="AB131" s="4">
        <v>839</v>
      </c>
      <c r="AC131" s="4">
        <v>84</v>
      </c>
      <c r="AD131" s="4">
        <v>13.36</v>
      </c>
      <c r="AE131" s="4">
        <v>0.31</v>
      </c>
      <c r="AF131" s="4">
        <v>991</v>
      </c>
      <c r="AG131" s="4">
        <v>-7</v>
      </c>
      <c r="AH131" s="4">
        <v>13</v>
      </c>
      <c r="AI131" s="4">
        <v>27.722999999999999</v>
      </c>
      <c r="AJ131" s="4">
        <v>136</v>
      </c>
      <c r="AK131" s="4">
        <v>134.4</v>
      </c>
      <c r="AL131" s="4">
        <v>4.8</v>
      </c>
      <c r="AM131" s="4">
        <v>142</v>
      </c>
      <c r="AN131" s="4" t="s">
        <v>155</v>
      </c>
      <c r="AO131" s="4">
        <v>2</v>
      </c>
      <c r="AP131" s="5">
        <v>0.83336805555555549</v>
      </c>
      <c r="AQ131" s="4">
        <v>47.161900000000003</v>
      </c>
      <c r="AR131" s="4">
        <v>-88.491690000000006</v>
      </c>
      <c r="AS131" s="4">
        <v>318</v>
      </c>
      <c r="AT131" s="4">
        <v>43.5</v>
      </c>
      <c r="AU131" s="4">
        <v>12</v>
      </c>
      <c r="AV131" s="4">
        <v>11</v>
      </c>
      <c r="AW131" s="4" t="s">
        <v>415</v>
      </c>
      <c r="AX131" s="4">
        <v>0.9</v>
      </c>
      <c r="AY131" s="4">
        <v>1.1707289999999999</v>
      </c>
      <c r="AZ131" s="4">
        <v>1.5</v>
      </c>
      <c r="BA131" s="4">
        <v>11.154</v>
      </c>
      <c r="BB131" s="4">
        <v>10.75</v>
      </c>
      <c r="BC131" s="4">
        <v>0.96</v>
      </c>
      <c r="BD131" s="4">
        <v>18.712</v>
      </c>
      <c r="BE131" s="4">
        <v>2121.9409999999998</v>
      </c>
      <c r="BF131" s="4">
        <v>187.84800000000001</v>
      </c>
      <c r="BG131" s="4">
        <v>1.3440000000000001</v>
      </c>
      <c r="BH131" s="4">
        <v>0.312</v>
      </c>
      <c r="BI131" s="4">
        <v>1.657</v>
      </c>
      <c r="BJ131" s="4">
        <v>1.042</v>
      </c>
      <c r="BK131" s="4">
        <v>0.24199999999999999</v>
      </c>
      <c r="BL131" s="4">
        <v>1.284</v>
      </c>
      <c r="BM131" s="4">
        <v>0.61329999999999996</v>
      </c>
      <c r="BQ131" s="4">
        <v>0</v>
      </c>
      <c r="BR131" s="4">
        <v>0.27401399999999998</v>
      </c>
      <c r="BS131" s="4">
        <v>-5</v>
      </c>
      <c r="BT131" s="4">
        <v>7.7229999999999998E-3</v>
      </c>
      <c r="BU131" s="4">
        <v>6.696218</v>
      </c>
      <c r="BV131" s="4">
        <v>0.156005</v>
      </c>
      <c r="BW131" s="4">
        <f t="shared" si="15"/>
        <v>1.7691407956</v>
      </c>
      <c r="BY131" s="4">
        <f t="shared" si="16"/>
        <v>10966.490392870708</v>
      </c>
      <c r="BZ131" s="4">
        <f t="shared" si="17"/>
        <v>970.82496041123534</v>
      </c>
      <c r="CA131" s="4">
        <f t="shared" si="18"/>
        <v>5.3852029766008007</v>
      </c>
      <c r="CB131" s="4">
        <f t="shared" si="19"/>
        <v>3.1696209074369199</v>
      </c>
    </row>
    <row r="132" spans="1:80" x14ac:dyDescent="0.25">
      <c r="A132" s="2">
        <v>42804</v>
      </c>
      <c r="B132" s="3">
        <v>0.62508346064814813</v>
      </c>
      <c r="C132" s="4">
        <v>14.448</v>
      </c>
      <c r="D132" s="4">
        <v>1.7257</v>
      </c>
      <c r="E132" s="4">
        <v>17256.518770999999</v>
      </c>
      <c r="F132" s="4">
        <v>57.5</v>
      </c>
      <c r="G132" s="4">
        <v>15</v>
      </c>
      <c r="H132" s="4">
        <v>69.5</v>
      </c>
      <c r="J132" s="4">
        <v>0</v>
      </c>
      <c r="K132" s="4">
        <v>0.83730000000000004</v>
      </c>
      <c r="L132" s="4">
        <v>12.0969</v>
      </c>
      <c r="M132" s="4">
        <v>1.4448000000000001</v>
      </c>
      <c r="N132" s="4">
        <v>48.1126</v>
      </c>
      <c r="O132" s="4">
        <v>12.5739</v>
      </c>
      <c r="P132" s="4">
        <v>60.7</v>
      </c>
      <c r="Q132" s="4">
        <v>37.305199999999999</v>
      </c>
      <c r="R132" s="4">
        <v>9.7493999999999996</v>
      </c>
      <c r="S132" s="4">
        <v>47.1</v>
      </c>
      <c r="T132" s="4">
        <v>69.513599999999997</v>
      </c>
      <c r="W132" s="4">
        <v>0</v>
      </c>
      <c r="X132" s="4">
        <v>0</v>
      </c>
      <c r="Y132" s="4">
        <v>11.6</v>
      </c>
      <c r="Z132" s="4">
        <v>857</v>
      </c>
      <c r="AA132" s="4">
        <v>873</v>
      </c>
      <c r="AB132" s="4">
        <v>838</v>
      </c>
      <c r="AC132" s="4">
        <v>84</v>
      </c>
      <c r="AD132" s="4">
        <v>13.36</v>
      </c>
      <c r="AE132" s="4">
        <v>0.31</v>
      </c>
      <c r="AF132" s="4">
        <v>991</v>
      </c>
      <c r="AG132" s="4">
        <v>-7</v>
      </c>
      <c r="AH132" s="4">
        <v>13</v>
      </c>
      <c r="AI132" s="4">
        <v>27</v>
      </c>
      <c r="AJ132" s="4">
        <v>136</v>
      </c>
      <c r="AK132" s="4">
        <v>133.30000000000001</v>
      </c>
      <c r="AL132" s="4">
        <v>4.9000000000000004</v>
      </c>
      <c r="AM132" s="4">
        <v>142</v>
      </c>
      <c r="AN132" s="4" t="s">
        <v>155</v>
      </c>
      <c r="AO132" s="4">
        <v>2</v>
      </c>
      <c r="AP132" s="5">
        <v>0.83337962962962964</v>
      </c>
      <c r="AQ132" s="4">
        <v>47.161735</v>
      </c>
      <c r="AR132" s="4">
        <v>-88.491585000000001</v>
      </c>
      <c r="AS132" s="4">
        <v>317.60000000000002</v>
      </c>
      <c r="AT132" s="4">
        <v>43.7</v>
      </c>
      <c r="AU132" s="4">
        <v>12</v>
      </c>
      <c r="AV132" s="4">
        <v>11</v>
      </c>
      <c r="AW132" s="4" t="s">
        <v>415</v>
      </c>
      <c r="AX132" s="4">
        <v>0.9</v>
      </c>
      <c r="AY132" s="4">
        <v>1.2</v>
      </c>
      <c r="AZ132" s="4">
        <v>1.5</v>
      </c>
      <c r="BA132" s="4">
        <v>11.154</v>
      </c>
      <c r="BB132" s="4">
        <v>10.38</v>
      </c>
      <c r="BC132" s="4">
        <v>0.93</v>
      </c>
      <c r="BD132" s="4">
        <v>19.434999999999999</v>
      </c>
      <c r="BE132" s="4">
        <v>2159.1970000000001</v>
      </c>
      <c r="BF132" s="4">
        <v>164.14099999999999</v>
      </c>
      <c r="BG132" s="4">
        <v>0.89900000000000002</v>
      </c>
      <c r="BH132" s="4">
        <v>0.23499999999999999</v>
      </c>
      <c r="BI132" s="4">
        <v>1.1339999999999999</v>
      </c>
      <c r="BJ132" s="4">
        <v>0.69699999999999995</v>
      </c>
      <c r="BK132" s="4">
        <v>0.182</v>
      </c>
      <c r="BL132" s="4">
        <v>0.88</v>
      </c>
      <c r="BM132" s="4">
        <v>0.51449999999999996</v>
      </c>
      <c r="BQ132" s="4">
        <v>0</v>
      </c>
      <c r="BR132" s="4">
        <v>0.24022499999999999</v>
      </c>
      <c r="BS132" s="4">
        <v>-5</v>
      </c>
      <c r="BT132" s="4">
        <v>7.2769999999999996E-3</v>
      </c>
      <c r="BU132" s="4">
        <v>5.8704989999999997</v>
      </c>
      <c r="BV132" s="4">
        <v>0.14699499999999999</v>
      </c>
      <c r="BW132" s="4">
        <f t="shared" si="15"/>
        <v>1.5509858357999999</v>
      </c>
      <c r="BY132" s="4">
        <f t="shared" si="16"/>
        <v>9783.0001634560558</v>
      </c>
      <c r="BZ132" s="4">
        <f t="shared" si="17"/>
        <v>743.69843503387619</v>
      </c>
      <c r="CA132" s="4">
        <f t="shared" si="18"/>
        <v>3.1580032363553996</v>
      </c>
      <c r="CB132" s="4">
        <f t="shared" si="19"/>
        <v>2.3311229054588996</v>
      </c>
    </row>
    <row r="133" spans="1:80" x14ac:dyDescent="0.25">
      <c r="A133" s="2">
        <v>42804</v>
      </c>
      <c r="B133" s="3">
        <v>0.62509503472222228</v>
      </c>
      <c r="C133" s="4">
        <v>13.946999999999999</v>
      </c>
      <c r="D133" s="4">
        <v>2.5209000000000001</v>
      </c>
      <c r="E133" s="4">
        <v>25208.671095999998</v>
      </c>
      <c r="F133" s="4">
        <v>45.4</v>
      </c>
      <c r="G133" s="4">
        <v>15.1</v>
      </c>
      <c r="H133" s="4">
        <v>62.8</v>
      </c>
      <c r="J133" s="4">
        <v>0</v>
      </c>
      <c r="K133" s="4">
        <v>0.83340000000000003</v>
      </c>
      <c r="L133" s="4">
        <v>11.6241</v>
      </c>
      <c r="M133" s="4">
        <v>2.101</v>
      </c>
      <c r="N133" s="4">
        <v>37.809199999999997</v>
      </c>
      <c r="O133" s="4">
        <v>12.570499999999999</v>
      </c>
      <c r="P133" s="4">
        <v>50.4</v>
      </c>
      <c r="Q133" s="4">
        <v>29.316299999999998</v>
      </c>
      <c r="R133" s="4">
        <v>9.7468000000000004</v>
      </c>
      <c r="S133" s="4">
        <v>39.1</v>
      </c>
      <c r="T133" s="4">
        <v>62.805199999999999</v>
      </c>
      <c r="W133" s="4">
        <v>0</v>
      </c>
      <c r="X133" s="4">
        <v>0</v>
      </c>
      <c r="Y133" s="4">
        <v>11.6</v>
      </c>
      <c r="Z133" s="4">
        <v>859</v>
      </c>
      <c r="AA133" s="4">
        <v>871</v>
      </c>
      <c r="AB133" s="4">
        <v>838</v>
      </c>
      <c r="AC133" s="4">
        <v>84</v>
      </c>
      <c r="AD133" s="4">
        <v>13.36</v>
      </c>
      <c r="AE133" s="4">
        <v>0.31</v>
      </c>
      <c r="AF133" s="4">
        <v>991</v>
      </c>
      <c r="AG133" s="4">
        <v>-7</v>
      </c>
      <c r="AH133" s="4">
        <v>13</v>
      </c>
      <c r="AI133" s="4">
        <v>27</v>
      </c>
      <c r="AJ133" s="4">
        <v>136</v>
      </c>
      <c r="AK133" s="4">
        <v>134</v>
      </c>
      <c r="AL133" s="4">
        <v>5</v>
      </c>
      <c r="AM133" s="4">
        <v>142</v>
      </c>
      <c r="AN133" s="4" t="s">
        <v>155</v>
      </c>
      <c r="AO133" s="4">
        <v>2</v>
      </c>
      <c r="AP133" s="5">
        <v>0.83339120370370379</v>
      </c>
      <c r="AQ133" s="4">
        <v>47.161585000000002</v>
      </c>
      <c r="AR133" s="4">
        <v>-88.491459000000006</v>
      </c>
      <c r="AS133" s="4">
        <v>317.39999999999998</v>
      </c>
      <c r="AT133" s="4">
        <v>41.9</v>
      </c>
      <c r="AU133" s="4">
        <v>12</v>
      </c>
      <c r="AV133" s="4">
        <v>10</v>
      </c>
      <c r="AW133" s="4" t="s">
        <v>428</v>
      </c>
      <c r="AX133" s="4">
        <v>0.9708</v>
      </c>
      <c r="AY133" s="4">
        <v>1.2</v>
      </c>
      <c r="AZ133" s="4">
        <v>1.5708</v>
      </c>
      <c r="BA133" s="4">
        <v>11.154</v>
      </c>
      <c r="BB133" s="4">
        <v>10.130000000000001</v>
      </c>
      <c r="BC133" s="4">
        <v>0.91</v>
      </c>
      <c r="BD133" s="4">
        <v>19.984999999999999</v>
      </c>
      <c r="BE133" s="4">
        <v>2047.105</v>
      </c>
      <c r="BF133" s="4">
        <v>235.495</v>
      </c>
      <c r="BG133" s="4">
        <v>0.69699999999999995</v>
      </c>
      <c r="BH133" s="4">
        <v>0.23200000000000001</v>
      </c>
      <c r="BI133" s="4">
        <v>0.92900000000000005</v>
      </c>
      <c r="BJ133" s="4">
        <v>0.54100000000000004</v>
      </c>
      <c r="BK133" s="4">
        <v>0.18</v>
      </c>
      <c r="BL133" s="4">
        <v>0.72</v>
      </c>
      <c r="BM133" s="4">
        <v>0.45860000000000001</v>
      </c>
      <c r="BQ133" s="4">
        <v>0</v>
      </c>
      <c r="BR133" s="4">
        <v>0.182953</v>
      </c>
      <c r="BS133" s="4">
        <v>-5</v>
      </c>
      <c r="BT133" s="4">
        <v>7.7229999999999998E-3</v>
      </c>
      <c r="BU133" s="4">
        <v>4.4709139999999996</v>
      </c>
      <c r="BV133" s="4">
        <v>0.156005</v>
      </c>
      <c r="BW133" s="4">
        <f t="shared" si="15"/>
        <v>1.1812154787999998</v>
      </c>
      <c r="BY133" s="4">
        <f t="shared" si="16"/>
        <v>7063.8457857840467</v>
      </c>
      <c r="BZ133" s="4">
        <f t="shared" si="17"/>
        <v>812.611157377474</v>
      </c>
      <c r="CA133" s="4">
        <f t="shared" si="18"/>
        <v>1.8668024210332002</v>
      </c>
      <c r="CB133" s="4">
        <f t="shared" si="19"/>
        <v>1.5824687435967202</v>
      </c>
    </row>
    <row r="134" spans="1:80" x14ac:dyDescent="0.25">
      <c r="A134" s="2">
        <v>42804</v>
      </c>
      <c r="B134" s="3">
        <v>0.62510660879629631</v>
      </c>
      <c r="C134" s="4">
        <v>13.365</v>
      </c>
      <c r="D134" s="4">
        <v>3.4247000000000001</v>
      </c>
      <c r="E134" s="4">
        <v>34246.993463999999</v>
      </c>
      <c r="F134" s="4">
        <v>37.1</v>
      </c>
      <c r="G134" s="4">
        <v>15</v>
      </c>
      <c r="H134" s="4">
        <v>130.1</v>
      </c>
      <c r="J134" s="4">
        <v>0</v>
      </c>
      <c r="K134" s="4">
        <v>0.82899999999999996</v>
      </c>
      <c r="L134" s="4">
        <v>11.079700000000001</v>
      </c>
      <c r="M134" s="4">
        <v>2.839</v>
      </c>
      <c r="N134" s="4">
        <v>30.787500000000001</v>
      </c>
      <c r="O134" s="4">
        <v>12.420500000000001</v>
      </c>
      <c r="P134" s="4">
        <v>43.2</v>
      </c>
      <c r="Q134" s="4">
        <v>23.8719</v>
      </c>
      <c r="R134" s="4">
        <v>9.6304999999999996</v>
      </c>
      <c r="S134" s="4">
        <v>33.5</v>
      </c>
      <c r="T134" s="4">
        <v>130.14439999999999</v>
      </c>
      <c r="W134" s="4">
        <v>0</v>
      </c>
      <c r="X134" s="4">
        <v>0</v>
      </c>
      <c r="Y134" s="4">
        <v>11.6</v>
      </c>
      <c r="Z134" s="4">
        <v>860</v>
      </c>
      <c r="AA134" s="4">
        <v>872</v>
      </c>
      <c r="AB134" s="4">
        <v>839</v>
      </c>
      <c r="AC134" s="4">
        <v>84</v>
      </c>
      <c r="AD134" s="4">
        <v>13.36</v>
      </c>
      <c r="AE134" s="4">
        <v>0.31</v>
      </c>
      <c r="AF134" s="4">
        <v>991</v>
      </c>
      <c r="AG134" s="4">
        <v>-7</v>
      </c>
      <c r="AH134" s="4">
        <v>13</v>
      </c>
      <c r="AI134" s="4">
        <v>27</v>
      </c>
      <c r="AJ134" s="4">
        <v>136</v>
      </c>
      <c r="AK134" s="4">
        <v>134.6</v>
      </c>
      <c r="AL134" s="4">
        <v>5.0999999999999996</v>
      </c>
      <c r="AM134" s="4">
        <v>142</v>
      </c>
      <c r="AN134" s="4" t="s">
        <v>155</v>
      </c>
      <c r="AO134" s="4">
        <v>2</v>
      </c>
      <c r="AP134" s="5">
        <v>0.83340277777777771</v>
      </c>
      <c r="AQ134" s="4">
        <v>47.161451999999997</v>
      </c>
      <c r="AR134" s="4">
        <v>-88.491319000000004</v>
      </c>
      <c r="AS134" s="4">
        <v>317.2</v>
      </c>
      <c r="AT134" s="4">
        <v>39.700000000000003</v>
      </c>
      <c r="AU134" s="4">
        <v>12</v>
      </c>
      <c r="AV134" s="4">
        <v>9</v>
      </c>
      <c r="AW134" s="4" t="s">
        <v>411</v>
      </c>
      <c r="AX134" s="4">
        <v>1</v>
      </c>
      <c r="AY134" s="4">
        <v>1.2707999999999999</v>
      </c>
      <c r="AZ134" s="4">
        <v>1.6</v>
      </c>
      <c r="BA134" s="4">
        <v>11.154</v>
      </c>
      <c r="BB134" s="4">
        <v>9.84</v>
      </c>
      <c r="BC134" s="4">
        <v>0.88</v>
      </c>
      <c r="BD134" s="4">
        <v>20.63</v>
      </c>
      <c r="BE134" s="4">
        <v>1923.07</v>
      </c>
      <c r="BF134" s="4">
        <v>313.625</v>
      </c>
      <c r="BG134" s="4">
        <v>0.56000000000000005</v>
      </c>
      <c r="BH134" s="4">
        <v>0.22600000000000001</v>
      </c>
      <c r="BI134" s="4">
        <v>0.78500000000000003</v>
      </c>
      <c r="BJ134" s="4">
        <v>0.434</v>
      </c>
      <c r="BK134" s="4">
        <v>0.17499999999999999</v>
      </c>
      <c r="BL134" s="4">
        <v>0.60899999999999999</v>
      </c>
      <c r="BM134" s="4">
        <v>0.93659999999999999</v>
      </c>
      <c r="BQ134" s="4">
        <v>0</v>
      </c>
      <c r="BR134" s="4">
        <v>0.169737</v>
      </c>
      <c r="BS134" s="4">
        <v>-5</v>
      </c>
      <c r="BT134" s="4">
        <v>7.0000000000000001E-3</v>
      </c>
      <c r="BU134" s="4">
        <v>4.1479480000000004</v>
      </c>
      <c r="BV134" s="4">
        <v>0.1414</v>
      </c>
      <c r="BW134" s="4">
        <f t="shared" si="15"/>
        <v>1.0958878616000001</v>
      </c>
      <c r="BY134" s="4">
        <f t="shared" si="16"/>
        <v>6156.4898873258489</v>
      </c>
      <c r="BZ134" s="4">
        <f t="shared" si="17"/>
        <v>1004.0347677997001</v>
      </c>
      <c r="CA134" s="4">
        <f t="shared" si="18"/>
        <v>1.3894016396176001</v>
      </c>
      <c r="CB134" s="4">
        <f t="shared" si="19"/>
        <v>2.9984183771102404</v>
      </c>
    </row>
    <row r="135" spans="1:80" x14ac:dyDescent="0.25">
      <c r="A135" s="2">
        <v>42804</v>
      </c>
      <c r="B135" s="3">
        <v>0.62511818287037035</v>
      </c>
      <c r="C135" s="4">
        <v>13.279</v>
      </c>
      <c r="D135" s="4">
        <v>3.1027999999999998</v>
      </c>
      <c r="E135" s="4">
        <v>31028.039216000001</v>
      </c>
      <c r="F135" s="4">
        <v>29.6</v>
      </c>
      <c r="G135" s="4">
        <v>13.7</v>
      </c>
      <c r="H135" s="4">
        <v>139.80000000000001</v>
      </c>
      <c r="J135" s="4">
        <v>0</v>
      </c>
      <c r="K135" s="4">
        <v>0.83320000000000005</v>
      </c>
      <c r="L135" s="4">
        <v>11.0632</v>
      </c>
      <c r="M135" s="4">
        <v>2.5851000000000002</v>
      </c>
      <c r="N135" s="4">
        <v>24.686499999999999</v>
      </c>
      <c r="O135" s="4">
        <v>11.4251</v>
      </c>
      <c r="P135" s="4">
        <v>36.1</v>
      </c>
      <c r="Q135" s="4">
        <v>19.141300000000001</v>
      </c>
      <c r="R135" s="4">
        <v>8.8587000000000007</v>
      </c>
      <c r="S135" s="4">
        <v>28</v>
      </c>
      <c r="T135" s="4">
        <v>139.8382</v>
      </c>
      <c r="W135" s="4">
        <v>0</v>
      </c>
      <c r="X135" s="4">
        <v>0</v>
      </c>
      <c r="Y135" s="4">
        <v>11.8</v>
      </c>
      <c r="Z135" s="4">
        <v>859</v>
      </c>
      <c r="AA135" s="4">
        <v>872</v>
      </c>
      <c r="AB135" s="4">
        <v>839</v>
      </c>
      <c r="AC135" s="4">
        <v>84</v>
      </c>
      <c r="AD135" s="4">
        <v>13.36</v>
      </c>
      <c r="AE135" s="4">
        <v>0.31</v>
      </c>
      <c r="AF135" s="4">
        <v>991</v>
      </c>
      <c r="AG135" s="4">
        <v>-7</v>
      </c>
      <c r="AH135" s="4">
        <v>13</v>
      </c>
      <c r="AI135" s="4">
        <v>27.276723</v>
      </c>
      <c r="AJ135" s="4">
        <v>136.30000000000001</v>
      </c>
      <c r="AK135" s="4">
        <v>136.30000000000001</v>
      </c>
      <c r="AL135" s="4">
        <v>5.2</v>
      </c>
      <c r="AM135" s="4">
        <v>142</v>
      </c>
      <c r="AN135" s="4" t="s">
        <v>155</v>
      </c>
      <c r="AO135" s="4">
        <v>2</v>
      </c>
      <c r="AP135" s="5">
        <v>0.83341435185185186</v>
      </c>
      <c r="AQ135" s="4">
        <v>47.161341</v>
      </c>
      <c r="AR135" s="4">
        <v>-88.491170999999994</v>
      </c>
      <c r="AS135" s="4">
        <v>317.10000000000002</v>
      </c>
      <c r="AT135" s="4">
        <v>37.799999999999997</v>
      </c>
      <c r="AU135" s="4">
        <v>12</v>
      </c>
      <c r="AV135" s="4">
        <v>10</v>
      </c>
      <c r="AW135" s="4" t="s">
        <v>407</v>
      </c>
      <c r="AX135" s="4">
        <v>1.0708</v>
      </c>
      <c r="AY135" s="4">
        <v>1.0875999999999999</v>
      </c>
      <c r="AZ135" s="4">
        <v>1.6708000000000001</v>
      </c>
      <c r="BA135" s="4">
        <v>11.154</v>
      </c>
      <c r="BB135" s="4">
        <v>10.11</v>
      </c>
      <c r="BC135" s="4">
        <v>0.91</v>
      </c>
      <c r="BD135" s="4">
        <v>20.024999999999999</v>
      </c>
      <c r="BE135" s="4">
        <v>1958.1890000000001</v>
      </c>
      <c r="BF135" s="4">
        <v>291.22699999999998</v>
      </c>
      <c r="BG135" s="4">
        <v>0.45800000000000002</v>
      </c>
      <c r="BH135" s="4">
        <v>0.21199999999999999</v>
      </c>
      <c r="BI135" s="4">
        <v>0.66900000000000004</v>
      </c>
      <c r="BJ135" s="4">
        <v>0.35499999999999998</v>
      </c>
      <c r="BK135" s="4">
        <v>0.16400000000000001</v>
      </c>
      <c r="BL135" s="4">
        <v>0.51900000000000002</v>
      </c>
      <c r="BM135" s="4">
        <v>1.0263</v>
      </c>
      <c r="BQ135" s="4">
        <v>0</v>
      </c>
      <c r="BR135" s="4">
        <v>0.164855</v>
      </c>
      <c r="BS135" s="4">
        <v>-5</v>
      </c>
      <c r="BT135" s="4">
        <v>7.2769999999999996E-3</v>
      </c>
      <c r="BU135" s="4">
        <v>4.0286479999999996</v>
      </c>
      <c r="BV135" s="4">
        <v>0.14699000000000001</v>
      </c>
      <c r="BW135" s="4">
        <f t="shared" si="15"/>
        <v>1.0643688015999999</v>
      </c>
      <c r="BY135" s="4">
        <f t="shared" si="16"/>
        <v>6088.6176703806896</v>
      </c>
      <c r="BZ135" s="4">
        <f t="shared" si="17"/>
        <v>905.51517667189273</v>
      </c>
      <c r="CA135" s="4">
        <f t="shared" si="18"/>
        <v>1.1038052368719997</v>
      </c>
      <c r="CB135" s="4">
        <f t="shared" si="19"/>
        <v>3.1910853932443195</v>
      </c>
    </row>
    <row r="136" spans="1:80" x14ac:dyDescent="0.25">
      <c r="A136" s="2">
        <v>42804</v>
      </c>
      <c r="B136" s="3">
        <v>0.62512975694444439</v>
      </c>
      <c r="C136" s="4">
        <v>13.651999999999999</v>
      </c>
      <c r="D136" s="4">
        <v>1.9755</v>
      </c>
      <c r="E136" s="4">
        <v>19755.054945</v>
      </c>
      <c r="F136" s="4">
        <v>27.1</v>
      </c>
      <c r="G136" s="4">
        <v>12.1</v>
      </c>
      <c r="H136" s="4">
        <v>140.5</v>
      </c>
      <c r="J136" s="4">
        <v>0</v>
      </c>
      <c r="K136" s="4">
        <v>0.84179999999999999</v>
      </c>
      <c r="L136" s="4">
        <v>11.4918</v>
      </c>
      <c r="M136" s="4">
        <v>1.6629</v>
      </c>
      <c r="N136" s="4">
        <v>22.7971</v>
      </c>
      <c r="O136" s="4">
        <v>10.195499999999999</v>
      </c>
      <c r="P136" s="4">
        <v>33</v>
      </c>
      <c r="Q136" s="4">
        <v>17.676300000000001</v>
      </c>
      <c r="R136" s="4">
        <v>7.9053000000000004</v>
      </c>
      <c r="S136" s="4">
        <v>25.6</v>
      </c>
      <c r="T136" s="4">
        <v>140.5068</v>
      </c>
      <c r="W136" s="4">
        <v>0</v>
      </c>
      <c r="X136" s="4">
        <v>0</v>
      </c>
      <c r="Y136" s="4">
        <v>12</v>
      </c>
      <c r="Z136" s="4">
        <v>859</v>
      </c>
      <c r="AA136" s="4">
        <v>870</v>
      </c>
      <c r="AB136" s="4">
        <v>840</v>
      </c>
      <c r="AC136" s="4">
        <v>84</v>
      </c>
      <c r="AD136" s="4">
        <v>13.36</v>
      </c>
      <c r="AE136" s="4">
        <v>0.31</v>
      </c>
      <c r="AF136" s="4">
        <v>991</v>
      </c>
      <c r="AG136" s="4">
        <v>-7</v>
      </c>
      <c r="AH136" s="4">
        <v>13</v>
      </c>
      <c r="AI136" s="4">
        <v>28</v>
      </c>
      <c r="AJ136" s="4">
        <v>137</v>
      </c>
      <c r="AK136" s="4">
        <v>137.30000000000001</v>
      </c>
      <c r="AL136" s="4">
        <v>5.4</v>
      </c>
      <c r="AM136" s="4">
        <v>142</v>
      </c>
      <c r="AN136" s="4" t="s">
        <v>155</v>
      </c>
      <c r="AO136" s="4">
        <v>2</v>
      </c>
      <c r="AP136" s="5">
        <v>0.8334259259259259</v>
      </c>
      <c r="AQ136" s="4">
        <v>47.161228999999999</v>
      </c>
      <c r="AR136" s="4">
        <v>-88.491026000000005</v>
      </c>
      <c r="AS136" s="4">
        <v>317</v>
      </c>
      <c r="AT136" s="4">
        <v>37.200000000000003</v>
      </c>
      <c r="AU136" s="4">
        <v>12</v>
      </c>
      <c r="AV136" s="4">
        <v>10</v>
      </c>
      <c r="AW136" s="4" t="s">
        <v>407</v>
      </c>
      <c r="AX136" s="4">
        <v>1.1000000000000001</v>
      </c>
      <c r="AY136" s="4">
        <v>1</v>
      </c>
      <c r="AZ136" s="4">
        <v>1.7</v>
      </c>
      <c r="BA136" s="4">
        <v>11.154</v>
      </c>
      <c r="BB136" s="4">
        <v>10.69</v>
      </c>
      <c r="BC136" s="4">
        <v>0.96</v>
      </c>
      <c r="BD136" s="4">
        <v>18.797999999999998</v>
      </c>
      <c r="BE136" s="4">
        <v>2110.5419999999999</v>
      </c>
      <c r="BF136" s="4">
        <v>194.381</v>
      </c>
      <c r="BG136" s="4">
        <v>0.438</v>
      </c>
      <c r="BH136" s="4">
        <v>0.19600000000000001</v>
      </c>
      <c r="BI136" s="4">
        <v>0.63500000000000001</v>
      </c>
      <c r="BJ136" s="4">
        <v>0.34</v>
      </c>
      <c r="BK136" s="4">
        <v>0.152</v>
      </c>
      <c r="BL136" s="4">
        <v>0.49199999999999999</v>
      </c>
      <c r="BM136" s="4">
        <v>1.07</v>
      </c>
      <c r="BQ136" s="4">
        <v>0</v>
      </c>
      <c r="BR136" s="4">
        <v>0.19849800000000001</v>
      </c>
      <c r="BS136" s="4">
        <v>-5</v>
      </c>
      <c r="BT136" s="4">
        <v>7.724E-3</v>
      </c>
      <c r="BU136" s="4">
        <v>4.8508069999999996</v>
      </c>
      <c r="BV136" s="4">
        <v>0.15601899999999999</v>
      </c>
      <c r="BW136" s="4">
        <f t="shared" si="15"/>
        <v>1.2815832093999999</v>
      </c>
      <c r="BY136" s="4">
        <f t="shared" si="16"/>
        <v>7901.558666126688</v>
      </c>
      <c r="BZ136" s="4">
        <f t="shared" si="17"/>
        <v>727.73385939743059</v>
      </c>
      <c r="CA136" s="4">
        <f t="shared" si="18"/>
        <v>1.272909966484</v>
      </c>
      <c r="CB136" s="4">
        <f t="shared" si="19"/>
        <v>4.0059225415820006</v>
      </c>
    </row>
    <row r="137" spans="1:80" x14ac:dyDescent="0.25">
      <c r="A137" s="2">
        <v>42804</v>
      </c>
      <c r="B137" s="3">
        <v>0.62514133101851854</v>
      </c>
      <c r="C137" s="4">
        <v>14.124000000000001</v>
      </c>
      <c r="D137" s="4">
        <v>1.3301000000000001</v>
      </c>
      <c r="E137" s="4">
        <v>13301.37931</v>
      </c>
      <c r="F137" s="4">
        <v>24.8</v>
      </c>
      <c r="G137" s="4">
        <v>9.1999999999999993</v>
      </c>
      <c r="H137" s="4">
        <v>138.4</v>
      </c>
      <c r="J137" s="4">
        <v>0</v>
      </c>
      <c r="K137" s="4">
        <v>0.84430000000000005</v>
      </c>
      <c r="L137" s="4">
        <v>11.9246</v>
      </c>
      <c r="M137" s="4">
        <v>1.123</v>
      </c>
      <c r="N137" s="4">
        <v>20.915199999999999</v>
      </c>
      <c r="O137" s="4">
        <v>7.7675999999999998</v>
      </c>
      <c r="P137" s="4">
        <v>28.7</v>
      </c>
      <c r="Q137" s="4">
        <v>16.217099999999999</v>
      </c>
      <c r="R137" s="4">
        <v>6.0228000000000002</v>
      </c>
      <c r="S137" s="4">
        <v>22.2</v>
      </c>
      <c r="T137" s="4">
        <v>138.35810000000001</v>
      </c>
      <c r="W137" s="4">
        <v>0</v>
      </c>
      <c r="X137" s="4">
        <v>0</v>
      </c>
      <c r="Y137" s="4">
        <v>12.1</v>
      </c>
      <c r="Z137" s="4">
        <v>858</v>
      </c>
      <c r="AA137" s="4">
        <v>869</v>
      </c>
      <c r="AB137" s="4">
        <v>839</v>
      </c>
      <c r="AC137" s="4">
        <v>84</v>
      </c>
      <c r="AD137" s="4">
        <v>13.36</v>
      </c>
      <c r="AE137" s="4">
        <v>0.31</v>
      </c>
      <c r="AF137" s="4">
        <v>991</v>
      </c>
      <c r="AG137" s="4">
        <v>-7</v>
      </c>
      <c r="AH137" s="4">
        <v>13</v>
      </c>
      <c r="AI137" s="4">
        <v>28</v>
      </c>
      <c r="AJ137" s="4">
        <v>137</v>
      </c>
      <c r="AK137" s="4">
        <v>138</v>
      </c>
      <c r="AL137" s="4">
        <v>5.4</v>
      </c>
      <c r="AM137" s="4">
        <v>142</v>
      </c>
      <c r="AN137" s="4" t="s">
        <v>155</v>
      </c>
      <c r="AO137" s="4">
        <v>2</v>
      </c>
      <c r="AP137" s="5">
        <v>0.83343750000000005</v>
      </c>
      <c r="AQ137" s="4">
        <v>47.161123000000003</v>
      </c>
      <c r="AR137" s="4">
        <v>-88.490907000000007</v>
      </c>
      <c r="AS137" s="4">
        <v>316.8</v>
      </c>
      <c r="AT137" s="4">
        <v>32.9</v>
      </c>
      <c r="AU137" s="4">
        <v>12</v>
      </c>
      <c r="AV137" s="4">
        <v>10</v>
      </c>
      <c r="AW137" s="4" t="s">
        <v>407</v>
      </c>
      <c r="AX137" s="4">
        <v>1.7372000000000001</v>
      </c>
      <c r="AY137" s="4">
        <v>1</v>
      </c>
      <c r="AZ137" s="4">
        <v>2.4079999999999999</v>
      </c>
      <c r="BA137" s="4">
        <v>11.154</v>
      </c>
      <c r="BB137" s="4">
        <v>10.87</v>
      </c>
      <c r="BC137" s="4">
        <v>0.97</v>
      </c>
      <c r="BD137" s="4">
        <v>18.440999999999999</v>
      </c>
      <c r="BE137" s="4">
        <v>2208.09</v>
      </c>
      <c r="BF137" s="4">
        <v>132.357</v>
      </c>
      <c r="BG137" s="4">
        <v>0.40600000000000003</v>
      </c>
      <c r="BH137" s="4">
        <v>0.151</v>
      </c>
      <c r="BI137" s="4">
        <v>0.55600000000000005</v>
      </c>
      <c r="BJ137" s="4">
        <v>0.314</v>
      </c>
      <c r="BK137" s="4">
        <v>0.11700000000000001</v>
      </c>
      <c r="BL137" s="4">
        <v>0.43099999999999999</v>
      </c>
      <c r="BM137" s="4">
        <v>1.0623</v>
      </c>
      <c r="BQ137" s="4">
        <v>0</v>
      </c>
      <c r="BR137" s="4">
        <v>0.226831</v>
      </c>
      <c r="BS137" s="4">
        <v>-5</v>
      </c>
      <c r="BT137" s="4">
        <v>7.2769999999999996E-3</v>
      </c>
      <c r="BU137" s="4">
        <v>5.543183</v>
      </c>
      <c r="BV137" s="4">
        <v>0.14699499999999999</v>
      </c>
      <c r="BW137" s="4">
        <f t="shared" si="15"/>
        <v>1.4645089486</v>
      </c>
      <c r="BY137" s="4">
        <f t="shared" si="16"/>
        <v>9446.7138763727471</v>
      </c>
      <c r="BZ137" s="4">
        <f t="shared" si="17"/>
        <v>566.25350802506591</v>
      </c>
      <c r="CA137" s="4">
        <f t="shared" si="18"/>
        <v>1.3433637927716</v>
      </c>
      <c r="CB137" s="4">
        <f t="shared" si="19"/>
        <v>4.5447622836346202</v>
      </c>
    </row>
    <row r="138" spans="1:80" x14ac:dyDescent="0.25">
      <c r="A138" s="2">
        <v>42804</v>
      </c>
      <c r="B138" s="3">
        <v>0.62515290509259258</v>
      </c>
      <c r="C138" s="4">
        <v>14.144</v>
      </c>
      <c r="D138" s="4">
        <v>1.0454000000000001</v>
      </c>
      <c r="E138" s="4">
        <v>10454.044559</v>
      </c>
      <c r="F138" s="4">
        <v>18.399999999999999</v>
      </c>
      <c r="G138" s="4">
        <v>10.6</v>
      </c>
      <c r="H138" s="4">
        <v>90.3</v>
      </c>
      <c r="J138" s="4">
        <v>0</v>
      </c>
      <c r="K138" s="4">
        <v>0.84709999999999996</v>
      </c>
      <c r="L138" s="4">
        <v>11.980700000000001</v>
      </c>
      <c r="M138" s="4">
        <v>0.88549999999999995</v>
      </c>
      <c r="N138" s="4">
        <v>15.628299999999999</v>
      </c>
      <c r="O138" s="4">
        <v>8.9515999999999991</v>
      </c>
      <c r="P138" s="4">
        <v>24.6</v>
      </c>
      <c r="Q138" s="4">
        <v>12.117800000000001</v>
      </c>
      <c r="R138" s="4">
        <v>6.9409000000000001</v>
      </c>
      <c r="S138" s="4">
        <v>19.100000000000001</v>
      </c>
      <c r="T138" s="4">
        <v>90.348100000000002</v>
      </c>
      <c r="W138" s="4">
        <v>0</v>
      </c>
      <c r="X138" s="4">
        <v>0</v>
      </c>
      <c r="Y138" s="4">
        <v>12.1</v>
      </c>
      <c r="Z138" s="4">
        <v>857</v>
      </c>
      <c r="AA138" s="4">
        <v>868</v>
      </c>
      <c r="AB138" s="4">
        <v>838</v>
      </c>
      <c r="AC138" s="4">
        <v>84</v>
      </c>
      <c r="AD138" s="4">
        <v>13.36</v>
      </c>
      <c r="AE138" s="4">
        <v>0.31</v>
      </c>
      <c r="AF138" s="4">
        <v>991</v>
      </c>
      <c r="AG138" s="4">
        <v>-7</v>
      </c>
      <c r="AH138" s="4">
        <v>13</v>
      </c>
      <c r="AI138" s="4">
        <v>28</v>
      </c>
      <c r="AJ138" s="4">
        <v>137</v>
      </c>
      <c r="AK138" s="4">
        <v>137.69999999999999</v>
      </c>
      <c r="AL138" s="4">
        <v>5.3</v>
      </c>
      <c r="AM138" s="4">
        <v>142</v>
      </c>
      <c r="AN138" s="4" t="s">
        <v>155</v>
      </c>
      <c r="AO138" s="4">
        <v>2</v>
      </c>
      <c r="AP138" s="5">
        <v>0.83344907407407398</v>
      </c>
      <c r="AQ138" s="4">
        <v>47.161017000000001</v>
      </c>
      <c r="AR138" s="4">
        <v>-88.490819999999999</v>
      </c>
      <c r="AS138" s="4">
        <v>316.89999999999998</v>
      </c>
      <c r="AT138" s="4">
        <v>29.8</v>
      </c>
      <c r="AU138" s="4">
        <v>12</v>
      </c>
      <c r="AV138" s="4">
        <v>10</v>
      </c>
      <c r="AW138" s="4" t="s">
        <v>407</v>
      </c>
      <c r="AX138" s="4">
        <v>1.3628</v>
      </c>
      <c r="AY138" s="4">
        <v>1</v>
      </c>
      <c r="AZ138" s="4">
        <v>2.0628000000000002</v>
      </c>
      <c r="BA138" s="4">
        <v>11.154</v>
      </c>
      <c r="BB138" s="4">
        <v>11.08</v>
      </c>
      <c r="BC138" s="4">
        <v>0.99</v>
      </c>
      <c r="BD138" s="4">
        <v>18.053000000000001</v>
      </c>
      <c r="BE138" s="4">
        <v>2250.6689999999999</v>
      </c>
      <c r="BF138" s="4">
        <v>105.88</v>
      </c>
      <c r="BG138" s="4">
        <v>0.307</v>
      </c>
      <c r="BH138" s="4">
        <v>0.17599999999999999</v>
      </c>
      <c r="BI138" s="4">
        <v>0.48399999999999999</v>
      </c>
      <c r="BJ138" s="4">
        <v>0.23799999999999999</v>
      </c>
      <c r="BK138" s="4">
        <v>0.13700000000000001</v>
      </c>
      <c r="BL138" s="4">
        <v>0.375</v>
      </c>
      <c r="BM138" s="4">
        <v>0.70379999999999998</v>
      </c>
      <c r="BQ138" s="4">
        <v>0</v>
      </c>
      <c r="BR138" s="4">
        <v>0.22456799999999999</v>
      </c>
      <c r="BS138" s="4">
        <v>-5</v>
      </c>
      <c r="BT138" s="4">
        <v>8.0000000000000002E-3</v>
      </c>
      <c r="BU138" s="4">
        <v>5.4878809999999998</v>
      </c>
      <c r="BV138" s="4">
        <v>0.16159999999999999</v>
      </c>
      <c r="BW138" s="4">
        <f t="shared" si="15"/>
        <v>1.4498981601999998</v>
      </c>
      <c r="BY138" s="4">
        <f t="shared" si="16"/>
        <v>9532.81333119583</v>
      </c>
      <c r="BZ138" s="4">
        <f t="shared" si="17"/>
        <v>448.45966932810398</v>
      </c>
      <c r="CA138" s="4">
        <f t="shared" si="18"/>
        <v>1.0080600802803998</v>
      </c>
      <c r="CB138" s="4">
        <f t="shared" si="19"/>
        <v>2.9809776659720399</v>
      </c>
    </row>
    <row r="139" spans="1:80" x14ac:dyDescent="0.25">
      <c r="A139" s="2">
        <v>42804</v>
      </c>
      <c r="B139" s="3">
        <v>0.62516447916666673</v>
      </c>
      <c r="C139" s="4">
        <v>14.275</v>
      </c>
      <c r="D139" s="4">
        <v>0.73340000000000005</v>
      </c>
      <c r="E139" s="4">
        <v>7333.5880399999996</v>
      </c>
      <c r="F139" s="4">
        <v>17.899999999999999</v>
      </c>
      <c r="G139" s="4">
        <v>11.4</v>
      </c>
      <c r="H139" s="4">
        <v>120.3</v>
      </c>
      <c r="J139" s="4">
        <v>0</v>
      </c>
      <c r="K139" s="4">
        <v>0.84909999999999997</v>
      </c>
      <c r="L139" s="4">
        <v>12.120799999999999</v>
      </c>
      <c r="M139" s="4">
        <v>0.62270000000000003</v>
      </c>
      <c r="N139" s="4">
        <v>15.184799999999999</v>
      </c>
      <c r="O139" s="4">
        <v>9.6797000000000004</v>
      </c>
      <c r="P139" s="4">
        <v>24.9</v>
      </c>
      <c r="Q139" s="4">
        <v>11.7737</v>
      </c>
      <c r="R139" s="4">
        <v>7.5053000000000001</v>
      </c>
      <c r="S139" s="4">
        <v>19.3</v>
      </c>
      <c r="T139" s="4">
        <v>120.3</v>
      </c>
      <c r="W139" s="4">
        <v>0</v>
      </c>
      <c r="X139" s="4">
        <v>0</v>
      </c>
      <c r="Y139" s="4">
        <v>12.1</v>
      </c>
      <c r="Z139" s="4">
        <v>856</v>
      </c>
      <c r="AA139" s="4">
        <v>867</v>
      </c>
      <c r="AB139" s="4">
        <v>837</v>
      </c>
      <c r="AC139" s="4">
        <v>84</v>
      </c>
      <c r="AD139" s="4">
        <v>13.36</v>
      </c>
      <c r="AE139" s="4">
        <v>0.31</v>
      </c>
      <c r="AF139" s="4">
        <v>991</v>
      </c>
      <c r="AG139" s="4">
        <v>-7</v>
      </c>
      <c r="AH139" s="4">
        <v>13</v>
      </c>
      <c r="AI139" s="4">
        <v>27.722999999999999</v>
      </c>
      <c r="AJ139" s="4">
        <v>137</v>
      </c>
      <c r="AK139" s="4">
        <v>137</v>
      </c>
      <c r="AL139" s="4">
        <v>5.3</v>
      </c>
      <c r="AM139" s="4">
        <v>142</v>
      </c>
      <c r="AN139" s="4" t="s">
        <v>155</v>
      </c>
      <c r="AO139" s="4">
        <v>2</v>
      </c>
      <c r="AP139" s="5">
        <v>0.83346064814814813</v>
      </c>
      <c r="AQ139" s="4">
        <v>47.160907000000002</v>
      </c>
      <c r="AR139" s="4">
        <v>-88.490754999999993</v>
      </c>
      <c r="AS139" s="4">
        <v>316.89999999999998</v>
      </c>
      <c r="AT139" s="4">
        <v>28.7</v>
      </c>
      <c r="AU139" s="4">
        <v>12</v>
      </c>
      <c r="AV139" s="4">
        <v>10</v>
      </c>
      <c r="AW139" s="4" t="s">
        <v>407</v>
      </c>
      <c r="AX139" s="4">
        <v>1.1000000000000001</v>
      </c>
      <c r="AY139" s="4">
        <v>1.0708</v>
      </c>
      <c r="AZ139" s="4">
        <v>1.8</v>
      </c>
      <c r="BA139" s="4">
        <v>11.154</v>
      </c>
      <c r="BB139" s="4">
        <v>11.24</v>
      </c>
      <c r="BC139" s="4">
        <v>1.01</v>
      </c>
      <c r="BD139" s="4">
        <v>17.771999999999998</v>
      </c>
      <c r="BE139" s="4">
        <v>2298.4409999999998</v>
      </c>
      <c r="BF139" s="4">
        <v>75.153999999999996</v>
      </c>
      <c r="BG139" s="4">
        <v>0.30199999999999999</v>
      </c>
      <c r="BH139" s="4">
        <v>0.192</v>
      </c>
      <c r="BI139" s="4">
        <v>0.49399999999999999</v>
      </c>
      <c r="BJ139" s="4">
        <v>0.23400000000000001</v>
      </c>
      <c r="BK139" s="4">
        <v>0.14899999999999999</v>
      </c>
      <c r="BL139" s="4">
        <v>0.38300000000000001</v>
      </c>
      <c r="BM139" s="4">
        <v>0.94589999999999996</v>
      </c>
      <c r="BQ139" s="4">
        <v>0</v>
      </c>
      <c r="BR139" s="4">
        <v>0.21438499999999999</v>
      </c>
      <c r="BS139" s="4">
        <v>-5</v>
      </c>
      <c r="BT139" s="4">
        <v>8.0000000000000002E-3</v>
      </c>
      <c r="BU139" s="4">
        <v>5.2390340000000002</v>
      </c>
      <c r="BV139" s="4">
        <v>0.16159999999999999</v>
      </c>
      <c r="BW139" s="4">
        <f t="shared" ref="BW139:BW148" si="20">BU139*0.2642</f>
        <v>1.3841527828</v>
      </c>
      <c r="BY139" s="4">
        <f t="shared" ref="BY139:BY150" si="21">BE139*$BU139*0.7718</f>
        <v>9293.7150193981688</v>
      </c>
      <c r="BZ139" s="4">
        <f t="shared" ref="BZ139:BZ150" si="22">BF139*$BU139*0.7718</f>
        <v>303.8841800019448</v>
      </c>
      <c r="CA139" s="4">
        <f t="shared" ref="CA139:CA150" si="23">BJ139*$BU139*0.7718</f>
        <v>0.94617582724080018</v>
      </c>
      <c r="CB139" s="4">
        <f t="shared" ref="CB139:CB150" si="24">BM139*$BU139*0.7718</f>
        <v>3.8247338247310805</v>
      </c>
    </row>
    <row r="140" spans="1:80" x14ac:dyDescent="0.25">
      <c r="A140" s="2">
        <v>42804</v>
      </c>
      <c r="B140" s="3">
        <v>0.62517605324074077</v>
      </c>
      <c r="C140" s="4">
        <v>14.547000000000001</v>
      </c>
      <c r="D140" s="4">
        <v>0.55969999999999998</v>
      </c>
      <c r="E140" s="4">
        <v>5596.6314080000002</v>
      </c>
      <c r="F140" s="4">
        <v>17.600000000000001</v>
      </c>
      <c r="G140" s="4">
        <v>11.3</v>
      </c>
      <c r="H140" s="4">
        <v>90.1</v>
      </c>
      <c r="J140" s="4">
        <v>0</v>
      </c>
      <c r="K140" s="4">
        <v>0.84840000000000004</v>
      </c>
      <c r="L140" s="4">
        <v>12.342599999999999</v>
      </c>
      <c r="M140" s="4">
        <v>0.4748</v>
      </c>
      <c r="N140" s="4">
        <v>14.918699999999999</v>
      </c>
      <c r="O140" s="4">
        <v>9.6151</v>
      </c>
      <c r="P140" s="4">
        <v>24.5</v>
      </c>
      <c r="Q140" s="4">
        <v>11.5671</v>
      </c>
      <c r="R140" s="4">
        <v>7.4550999999999998</v>
      </c>
      <c r="S140" s="4">
        <v>19</v>
      </c>
      <c r="T140" s="4">
        <v>90.116799999999998</v>
      </c>
      <c r="W140" s="4">
        <v>0</v>
      </c>
      <c r="X140" s="4">
        <v>0</v>
      </c>
      <c r="Y140" s="4">
        <v>12.2</v>
      </c>
      <c r="Z140" s="4">
        <v>853</v>
      </c>
      <c r="AA140" s="4">
        <v>866</v>
      </c>
      <c r="AB140" s="4">
        <v>836</v>
      </c>
      <c r="AC140" s="4">
        <v>84</v>
      </c>
      <c r="AD140" s="4">
        <v>13.35</v>
      </c>
      <c r="AE140" s="4">
        <v>0.31</v>
      </c>
      <c r="AF140" s="4">
        <v>992</v>
      </c>
      <c r="AG140" s="4">
        <v>-7</v>
      </c>
      <c r="AH140" s="4">
        <v>13</v>
      </c>
      <c r="AI140" s="4">
        <v>27</v>
      </c>
      <c r="AJ140" s="4">
        <v>137</v>
      </c>
      <c r="AK140" s="4">
        <v>137.30000000000001</v>
      </c>
      <c r="AL140" s="4">
        <v>5.2</v>
      </c>
      <c r="AM140" s="4">
        <v>142</v>
      </c>
      <c r="AN140" s="4" t="s">
        <v>155</v>
      </c>
      <c r="AO140" s="4">
        <v>2</v>
      </c>
      <c r="AP140" s="5">
        <v>0.83347222222222228</v>
      </c>
      <c r="AQ140" s="4">
        <v>47.160797000000002</v>
      </c>
      <c r="AR140" s="4">
        <v>-88.490711000000005</v>
      </c>
      <c r="AS140" s="4">
        <v>316.8</v>
      </c>
      <c r="AT140" s="4">
        <v>28</v>
      </c>
      <c r="AU140" s="4">
        <v>12</v>
      </c>
      <c r="AV140" s="4">
        <v>10</v>
      </c>
      <c r="AW140" s="4" t="s">
        <v>407</v>
      </c>
      <c r="AX140" s="4">
        <v>1.1708000000000001</v>
      </c>
      <c r="AY140" s="4">
        <v>1.1708000000000001</v>
      </c>
      <c r="AZ140" s="4">
        <v>1.8708</v>
      </c>
      <c r="BA140" s="4">
        <v>11.154</v>
      </c>
      <c r="BB140" s="4">
        <v>11.19</v>
      </c>
      <c r="BC140" s="4">
        <v>1</v>
      </c>
      <c r="BD140" s="4">
        <v>17.863</v>
      </c>
      <c r="BE140" s="4">
        <v>2327.5230000000001</v>
      </c>
      <c r="BF140" s="4">
        <v>56.991999999999997</v>
      </c>
      <c r="BG140" s="4">
        <v>0.29499999999999998</v>
      </c>
      <c r="BH140" s="4">
        <v>0.19</v>
      </c>
      <c r="BI140" s="4">
        <v>0.48399999999999999</v>
      </c>
      <c r="BJ140" s="4">
        <v>0.22800000000000001</v>
      </c>
      <c r="BK140" s="4">
        <v>0.14699999999999999</v>
      </c>
      <c r="BL140" s="4">
        <v>0.376</v>
      </c>
      <c r="BM140" s="4">
        <v>0.7046</v>
      </c>
      <c r="BQ140" s="4">
        <v>0</v>
      </c>
      <c r="BR140" s="4">
        <v>0.22381699999999999</v>
      </c>
      <c r="BS140" s="4">
        <v>-5</v>
      </c>
      <c r="BT140" s="4">
        <v>8.0000000000000002E-3</v>
      </c>
      <c r="BU140" s="4">
        <v>5.4695280000000004</v>
      </c>
      <c r="BV140" s="4">
        <v>0.16159999999999999</v>
      </c>
      <c r="BW140" s="4">
        <f t="shared" si="20"/>
        <v>1.4450492976</v>
      </c>
      <c r="BY140" s="4">
        <f t="shared" si="21"/>
        <v>9825.3630227353406</v>
      </c>
      <c r="BZ140" s="4">
        <f t="shared" si="22"/>
        <v>240.58498643911685</v>
      </c>
      <c r="CA140" s="4">
        <f t="shared" si="23"/>
        <v>0.96247502997120016</v>
      </c>
      <c r="CB140" s="4">
        <f t="shared" si="24"/>
        <v>2.9743855531478403</v>
      </c>
    </row>
    <row r="141" spans="1:80" x14ac:dyDescent="0.25">
      <c r="A141" s="2">
        <v>42804</v>
      </c>
      <c r="B141" s="3">
        <v>0.62518762731481481</v>
      </c>
      <c r="C141" s="4">
        <v>14.483000000000001</v>
      </c>
      <c r="D141" s="4">
        <v>1.0503</v>
      </c>
      <c r="E141" s="4">
        <v>10503.059397999999</v>
      </c>
      <c r="F141" s="4">
        <v>17.5</v>
      </c>
      <c r="G141" s="4">
        <v>16.3</v>
      </c>
      <c r="H141" s="4">
        <v>93.1</v>
      </c>
      <c r="J141" s="4">
        <v>0</v>
      </c>
      <c r="K141" s="4">
        <v>0.84389999999999998</v>
      </c>
      <c r="L141" s="4">
        <v>12.222799999999999</v>
      </c>
      <c r="M141" s="4">
        <v>0.88639999999999997</v>
      </c>
      <c r="N141" s="4">
        <v>14.8079</v>
      </c>
      <c r="O141" s="4">
        <v>13.736800000000001</v>
      </c>
      <c r="P141" s="4">
        <v>28.5</v>
      </c>
      <c r="Q141" s="4">
        <v>11.4816</v>
      </c>
      <c r="R141" s="4">
        <v>10.6511</v>
      </c>
      <c r="S141" s="4">
        <v>22.1</v>
      </c>
      <c r="T141" s="4">
        <v>93.134100000000004</v>
      </c>
      <c r="W141" s="4">
        <v>0</v>
      </c>
      <c r="X141" s="4">
        <v>0</v>
      </c>
      <c r="Y141" s="4">
        <v>12.1</v>
      </c>
      <c r="Z141" s="4">
        <v>852</v>
      </c>
      <c r="AA141" s="4">
        <v>867</v>
      </c>
      <c r="AB141" s="4">
        <v>836</v>
      </c>
      <c r="AC141" s="4">
        <v>84</v>
      </c>
      <c r="AD141" s="4">
        <v>13.36</v>
      </c>
      <c r="AE141" s="4">
        <v>0.31</v>
      </c>
      <c r="AF141" s="4">
        <v>991</v>
      </c>
      <c r="AG141" s="4">
        <v>-7</v>
      </c>
      <c r="AH141" s="4">
        <v>13</v>
      </c>
      <c r="AI141" s="4">
        <v>27</v>
      </c>
      <c r="AJ141" s="4">
        <v>137</v>
      </c>
      <c r="AK141" s="4">
        <v>137.4</v>
      </c>
      <c r="AL141" s="4">
        <v>5.0999999999999996</v>
      </c>
      <c r="AM141" s="4">
        <v>142</v>
      </c>
      <c r="AN141" s="4" t="s">
        <v>155</v>
      </c>
      <c r="AO141" s="4">
        <v>2</v>
      </c>
      <c r="AP141" s="5">
        <v>0.83348379629629632</v>
      </c>
      <c r="AQ141" s="4">
        <v>47.160687000000003</v>
      </c>
      <c r="AR141" s="4">
        <v>-88.490673000000001</v>
      </c>
      <c r="AS141" s="4">
        <v>316.8</v>
      </c>
      <c r="AT141" s="4">
        <v>27.8</v>
      </c>
      <c r="AU141" s="4">
        <v>12</v>
      </c>
      <c r="AV141" s="4">
        <v>9</v>
      </c>
      <c r="AW141" s="4" t="s">
        <v>408</v>
      </c>
      <c r="AX141" s="4">
        <v>1.2</v>
      </c>
      <c r="AY141" s="4">
        <v>1.2</v>
      </c>
      <c r="AZ141" s="4">
        <v>1.9</v>
      </c>
      <c r="BA141" s="4">
        <v>11.154</v>
      </c>
      <c r="BB141" s="4">
        <v>10.85</v>
      </c>
      <c r="BC141" s="4">
        <v>0.97</v>
      </c>
      <c r="BD141" s="4">
        <v>18.491</v>
      </c>
      <c r="BE141" s="4">
        <v>2253.4470000000001</v>
      </c>
      <c r="BF141" s="4">
        <v>104.012</v>
      </c>
      <c r="BG141" s="4">
        <v>0.28599999999999998</v>
      </c>
      <c r="BH141" s="4">
        <v>0.26500000000000001</v>
      </c>
      <c r="BI141" s="4">
        <v>0.55100000000000005</v>
      </c>
      <c r="BJ141" s="4">
        <v>0.222</v>
      </c>
      <c r="BK141" s="4">
        <v>0.20599999999999999</v>
      </c>
      <c r="BL141" s="4">
        <v>0.42699999999999999</v>
      </c>
      <c r="BM141" s="4">
        <v>0.71199999999999997</v>
      </c>
      <c r="BQ141" s="4">
        <v>0</v>
      </c>
      <c r="BR141" s="4">
        <v>0.22985900000000001</v>
      </c>
      <c r="BS141" s="4">
        <v>-5</v>
      </c>
      <c r="BT141" s="4">
        <v>8.0000000000000002E-3</v>
      </c>
      <c r="BU141" s="4">
        <v>5.6171790000000001</v>
      </c>
      <c r="BV141" s="4">
        <v>0.16159999999999999</v>
      </c>
      <c r="BW141" s="4">
        <f t="shared" si="20"/>
        <v>1.4840586918000001</v>
      </c>
      <c r="BY141" s="4">
        <f t="shared" si="21"/>
        <v>9769.4561051288347</v>
      </c>
      <c r="BZ141" s="4">
        <f t="shared" si="22"/>
        <v>450.92725429382642</v>
      </c>
      <c r="CA141" s="4">
        <f t="shared" si="23"/>
        <v>0.96244520298840019</v>
      </c>
      <c r="CB141" s="4">
        <f t="shared" si="24"/>
        <v>3.0867611915664002</v>
      </c>
    </row>
    <row r="142" spans="1:80" x14ac:dyDescent="0.25">
      <c r="A142" s="2">
        <v>42804</v>
      </c>
      <c r="B142" s="3">
        <v>0.62519920138888885</v>
      </c>
      <c r="C142" s="4">
        <v>14.303000000000001</v>
      </c>
      <c r="D142" s="4">
        <v>1.0876999999999999</v>
      </c>
      <c r="E142" s="4">
        <v>10877.064935</v>
      </c>
      <c r="F142" s="4">
        <v>17.3</v>
      </c>
      <c r="G142" s="4">
        <v>22.1</v>
      </c>
      <c r="H142" s="4">
        <v>138.19999999999999</v>
      </c>
      <c r="J142" s="4">
        <v>0</v>
      </c>
      <c r="K142" s="4">
        <v>0.84509999999999996</v>
      </c>
      <c r="L142" s="4">
        <v>12.0869</v>
      </c>
      <c r="M142" s="4">
        <v>0.91920000000000002</v>
      </c>
      <c r="N142" s="4">
        <v>14.606299999999999</v>
      </c>
      <c r="O142" s="4">
        <v>18.676200000000001</v>
      </c>
      <c r="P142" s="4">
        <v>33.299999999999997</v>
      </c>
      <c r="Q142" s="4">
        <v>11.3254</v>
      </c>
      <c r="R142" s="4">
        <v>14.481</v>
      </c>
      <c r="S142" s="4">
        <v>25.8</v>
      </c>
      <c r="T142" s="4">
        <v>138.1626</v>
      </c>
      <c r="W142" s="4">
        <v>0</v>
      </c>
      <c r="X142" s="4">
        <v>0</v>
      </c>
      <c r="Y142" s="4">
        <v>12.2</v>
      </c>
      <c r="Z142" s="4">
        <v>852</v>
      </c>
      <c r="AA142" s="4">
        <v>868</v>
      </c>
      <c r="AB142" s="4">
        <v>835</v>
      </c>
      <c r="AC142" s="4">
        <v>84</v>
      </c>
      <c r="AD142" s="4">
        <v>13.36</v>
      </c>
      <c r="AE142" s="4">
        <v>0.31</v>
      </c>
      <c r="AF142" s="4">
        <v>991</v>
      </c>
      <c r="AG142" s="4">
        <v>-7</v>
      </c>
      <c r="AH142" s="4">
        <v>13</v>
      </c>
      <c r="AI142" s="4">
        <v>27.277000000000001</v>
      </c>
      <c r="AJ142" s="4">
        <v>137</v>
      </c>
      <c r="AK142" s="4">
        <v>136.6</v>
      </c>
      <c r="AL142" s="4">
        <v>5</v>
      </c>
      <c r="AM142" s="4">
        <v>142</v>
      </c>
      <c r="AN142" s="4" t="s">
        <v>155</v>
      </c>
      <c r="AO142" s="4">
        <v>2</v>
      </c>
      <c r="AP142" s="5">
        <v>0.83349537037037036</v>
      </c>
      <c r="AQ142" s="4">
        <v>47.160583000000003</v>
      </c>
      <c r="AR142" s="4">
        <v>-88.490669999999994</v>
      </c>
      <c r="AS142" s="4">
        <v>316.89999999999998</v>
      </c>
      <c r="AT142" s="4">
        <v>26.7</v>
      </c>
      <c r="AU142" s="4">
        <v>12</v>
      </c>
      <c r="AV142" s="4">
        <v>9</v>
      </c>
      <c r="AW142" s="4" t="s">
        <v>408</v>
      </c>
      <c r="AX142" s="4">
        <v>1.2</v>
      </c>
      <c r="AY142" s="4">
        <v>1.2707999999999999</v>
      </c>
      <c r="AZ142" s="4">
        <v>1.9</v>
      </c>
      <c r="BA142" s="4">
        <v>11.154</v>
      </c>
      <c r="BB142" s="4">
        <v>10.94</v>
      </c>
      <c r="BC142" s="4">
        <v>0.98</v>
      </c>
      <c r="BD142" s="4">
        <v>18.332999999999998</v>
      </c>
      <c r="BE142" s="4">
        <v>2245.317</v>
      </c>
      <c r="BF142" s="4">
        <v>108.68</v>
      </c>
      <c r="BG142" s="4">
        <v>0.28399999999999997</v>
      </c>
      <c r="BH142" s="4">
        <v>0.36299999999999999</v>
      </c>
      <c r="BI142" s="4">
        <v>0.64700000000000002</v>
      </c>
      <c r="BJ142" s="4">
        <v>0.22</v>
      </c>
      <c r="BK142" s="4">
        <v>0.28199999999999997</v>
      </c>
      <c r="BL142" s="4">
        <v>0.502</v>
      </c>
      <c r="BM142" s="4">
        <v>1.0642</v>
      </c>
      <c r="BQ142" s="4">
        <v>0</v>
      </c>
      <c r="BR142" s="4">
        <v>0.21043200000000001</v>
      </c>
      <c r="BS142" s="4">
        <v>-5</v>
      </c>
      <c r="BT142" s="4">
        <v>8.0000000000000002E-3</v>
      </c>
      <c r="BU142" s="4">
        <v>5.1424320000000003</v>
      </c>
      <c r="BV142" s="4">
        <v>0.16159999999999999</v>
      </c>
      <c r="BW142" s="4">
        <f t="shared" si="20"/>
        <v>1.3586305344</v>
      </c>
      <c r="BY142" s="4">
        <f t="shared" si="21"/>
        <v>8911.5037950105798</v>
      </c>
      <c r="BZ142" s="4">
        <f t="shared" si="22"/>
        <v>431.34320563276805</v>
      </c>
      <c r="CA142" s="4">
        <f t="shared" si="23"/>
        <v>0.87316438387200024</v>
      </c>
      <c r="CB142" s="4">
        <f t="shared" si="24"/>
        <v>4.2237342605299206</v>
      </c>
    </row>
    <row r="143" spans="1:80" x14ac:dyDescent="0.25">
      <c r="A143" s="2">
        <v>42804</v>
      </c>
      <c r="B143" s="3">
        <v>0.625210775462963</v>
      </c>
      <c r="C143" s="4">
        <v>14.268000000000001</v>
      </c>
      <c r="D143" s="4">
        <v>0.85309999999999997</v>
      </c>
      <c r="E143" s="4">
        <v>8530.6141079999998</v>
      </c>
      <c r="F143" s="4">
        <v>16.8</v>
      </c>
      <c r="G143" s="4">
        <v>22.1</v>
      </c>
      <c r="H143" s="4">
        <v>110.7</v>
      </c>
      <c r="J143" s="4">
        <v>0</v>
      </c>
      <c r="K143" s="4">
        <v>0.8478</v>
      </c>
      <c r="L143" s="4">
        <v>12.097</v>
      </c>
      <c r="M143" s="4">
        <v>0.72319999999999995</v>
      </c>
      <c r="N143" s="4">
        <v>14.2387</v>
      </c>
      <c r="O143" s="4">
        <v>18.722000000000001</v>
      </c>
      <c r="P143" s="4">
        <v>33</v>
      </c>
      <c r="Q143" s="4">
        <v>11.0404</v>
      </c>
      <c r="R143" s="4">
        <v>14.516500000000001</v>
      </c>
      <c r="S143" s="4">
        <v>25.6</v>
      </c>
      <c r="T143" s="4">
        <v>110.6776</v>
      </c>
      <c r="W143" s="4">
        <v>0</v>
      </c>
      <c r="X143" s="4">
        <v>0</v>
      </c>
      <c r="Y143" s="4">
        <v>12.2</v>
      </c>
      <c r="Z143" s="4">
        <v>853</v>
      </c>
      <c r="AA143" s="4">
        <v>868</v>
      </c>
      <c r="AB143" s="4">
        <v>836</v>
      </c>
      <c r="AC143" s="4">
        <v>84</v>
      </c>
      <c r="AD143" s="4">
        <v>13.36</v>
      </c>
      <c r="AE143" s="4">
        <v>0.31</v>
      </c>
      <c r="AF143" s="4">
        <v>991</v>
      </c>
      <c r="AG143" s="4">
        <v>-7</v>
      </c>
      <c r="AH143" s="4">
        <v>12.723000000000001</v>
      </c>
      <c r="AI143" s="4">
        <v>28</v>
      </c>
      <c r="AJ143" s="4">
        <v>137</v>
      </c>
      <c r="AK143" s="4">
        <v>138</v>
      </c>
      <c r="AL143" s="4">
        <v>5</v>
      </c>
      <c r="AM143" s="4">
        <v>142</v>
      </c>
      <c r="AN143" s="4" t="s">
        <v>155</v>
      </c>
      <c r="AO143" s="4">
        <v>2</v>
      </c>
      <c r="AP143" s="5">
        <v>0.8335069444444444</v>
      </c>
      <c r="AQ143" s="4">
        <v>47.160474999999998</v>
      </c>
      <c r="AR143" s="4">
        <v>-88.490677000000005</v>
      </c>
      <c r="AS143" s="4">
        <v>316.89999999999998</v>
      </c>
      <c r="AT143" s="4">
        <v>26.8</v>
      </c>
      <c r="AU143" s="4">
        <v>12</v>
      </c>
      <c r="AV143" s="4">
        <v>10</v>
      </c>
      <c r="AW143" s="4" t="s">
        <v>407</v>
      </c>
      <c r="AX143" s="4">
        <v>1.2707999999999999</v>
      </c>
      <c r="AY143" s="4">
        <v>1.3708</v>
      </c>
      <c r="AZ143" s="4">
        <v>2.0415999999999999</v>
      </c>
      <c r="BA143" s="4">
        <v>11.154</v>
      </c>
      <c r="BB143" s="4">
        <v>11.15</v>
      </c>
      <c r="BC143" s="4">
        <v>1</v>
      </c>
      <c r="BD143" s="4">
        <v>17.949000000000002</v>
      </c>
      <c r="BE143" s="4">
        <v>2280.3330000000001</v>
      </c>
      <c r="BF143" s="4">
        <v>86.772999999999996</v>
      </c>
      <c r="BG143" s="4">
        <v>0.28100000000000003</v>
      </c>
      <c r="BH143" s="4">
        <v>0.37</v>
      </c>
      <c r="BI143" s="4">
        <v>0.65100000000000002</v>
      </c>
      <c r="BJ143" s="4">
        <v>0.218</v>
      </c>
      <c r="BK143" s="4">
        <v>0.28699999999999998</v>
      </c>
      <c r="BL143" s="4">
        <v>0.505</v>
      </c>
      <c r="BM143" s="4">
        <v>0.86509999999999998</v>
      </c>
      <c r="BQ143" s="4">
        <v>0</v>
      </c>
      <c r="BR143" s="4">
        <v>0.22809399999999999</v>
      </c>
      <c r="BS143" s="4">
        <v>-5</v>
      </c>
      <c r="BT143" s="4">
        <v>8.2769999999999996E-3</v>
      </c>
      <c r="BU143" s="4">
        <v>5.5740470000000002</v>
      </c>
      <c r="BV143" s="4">
        <v>0.16719500000000001</v>
      </c>
      <c r="BW143" s="4">
        <f t="shared" si="20"/>
        <v>1.4726632174000001</v>
      </c>
      <c r="BY143" s="4">
        <f t="shared" si="21"/>
        <v>9810.1053845630431</v>
      </c>
      <c r="BZ143" s="4">
        <f t="shared" si="22"/>
        <v>373.30173905946577</v>
      </c>
      <c r="CA143" s="4">
        <f t="shared" si="23"/>
        <v>0.93784678546280009</v>
      </c>
      <c r="CB143" s="4">
        <f t="shared" si="24"/>
        <v>3.72170300047646</v>
      </c>
    </row>
    <row r="144" spans="1:80" x14ac:dyDescent="0.25">
      <c r="A144" s="2">
        <v>42804</v>
      </c>
      <c r="B144" s="3">
        <v>0.62522234953703704</v>
      </c>
      <c r="C144" s="4">
        <v>14.26</v>
      </c>
      <c r="D144" s="4">
        <v>0.55469999999999997</v>
      </c>
      <c r="E144" s="4">
        <v>5546.9540690000003</v>
      </c>
      <c r="F144" s="4">
        <v>14.6</v>
      </c>
      <c r="G144" s="4">
        <v>20.9</v>
      </c>
      <c r="H144" s="4">
        <v>130.30000000000001</v>
      </c>
      <c r="J144" s="4">
        <v>0</v>
      </c>
      <c r="K144" s="4">
        <v>0.85089999999999999</v>
      </c>
      <c r="L144" s="4">
        <v>12.134499999999999</v>
      </c>
      <c r="M144" s="4">
        <v>0.47199999999999998</v>
      </c>
      <c r="N144" s="4">
        <v>12.431100000000001</v>
      </c>
      <c r="O144" s="4">
        <v>17.784700000000001</v>
      </c>
      <c r="P144" s="4">
        <v>30.2</v>
      </c>
      <c r="Q144" s="4">
        <v>9.6387999999999998</v>
      </c>
      <c r="R144" s="4">
        <v>13.7898</v>
      </c>
      <c r="S144" s="4">
        <v>23.4</v>
      </c>
      <c r="T144" s="4">
        <v>130.30000000000001</v>
      </c>
      <c r="W144" s="4">
        <v>0</v>
      </c>
      <c r="X144" s="4">
        <v>0</v>
      </c>
      <c r="Y144" s="4">
        <v>12.1</v>
      </c>
      <c r="Z144" s="4">
        <v>855</v>
      </c>
      <c r="AA144" s="4">
        <v>868</v>
      </c>
      <c r="AB144" s="4">
        <v>836</v>
      </c>
      <c r="AC144" s="4">
        <v>84</v>
      </c>
      <c r="AD144" s="4">
        <v>13.36</v>
      </c>
      <c r="AE144" s="4">
        <v>0.31</v>
      </c>
      <c r="AF144" s="4">
        <v>991</v>
      </c>
      <c r="AG144" s="4">
        <v>-7</v>
      </c>
      <c r="AH144" s="4">
        <v>12</v>
      </c>
      <c r="AI144" s="4">
        <v>28</v>
      </c>
      <c r="AJ144" s="4">
        <v>137</v>
      </c>
      <c r="AK144" s="4">
        <v>138.6</v>
      </c>
      <c r="AL144" s="4">
        <v>5</v>
      </c>
      <c r="AM144" s="4">
        <v>142</v>
      </c>
      <c r="AN144" s="4" t="s">
        <v>155</v>
      </c>
      <c r="AO144" s="4">
        <v>2</v>
      </c>
      <c r="AP144" s="5">
        <v>0.83351851851851855</v>
      </c>
      <c r="AQ144" s="4">
        <v>47.160367999999998</v>
      </c>
      <c r="AR144" s="4">
        <v>-88.490665000000007</v>
      </c>
      <c r="AS144" s="4">
        <v>317</v>
      </c>
      <c r="AT144" s="4">
        <v>26.6</v>
      </c>
      <c r="AU144" s="4">
        <v>12</v>
      </c>
      <c r="AV144" s="4">
        <v>9</v>
      </c>
      <c r="AW144" s="4" t="s">
        <v>408</v>
      </c>
      <c r="AX144" s="4">
        <v>1.4416</v>
      </c>
      <c r="AY144" s="4">
        <v>1.1168</v>
      </c>
      <c r="AZ144" s="4">
        <v>2.1707999999999998</v>
      </c>
      <c r="BA144" s="4">
        <v>11.154</v>
      </c>
      <c r="BB144" s="4">
        <v>11.4</v>
      </c>
      <c r="BC144" s="4">
        <v>1.02</v>
      </c>
      <c r="BD144" s="4">
        <v>17.516999999999999</v>
      </c>
      <c r="BE144" s="4">
        <v>2325.9169999999999</v>
      </c>
      <c r="BF144" s="4">
        <v>57.584000000000003</v>
      </c>
      <c r="BG144" s="4">
        <v>0.25</v>
      </c>
      <c r="BH144" s="4">
        <v>0.35699999999999998</v>
      </c>
      <c r="BI144" s="4">
        <v>0.60699999999999998</v>
      </c>
      <c r="BJ144" s="4">
        <v>0.193</v>
      </c>
      <c r="BK144" s="4">
        <v>0.27700000000000002</v>
      </c>
      <c r="BL144" s="4">
        <v>0.47</v>
      </c>
      <c r="BM144" s="4">
        <v>1.0356000000000001</v>
      </c>
      <c r="BQ144" s="4">
        <v>0</v>
      </c>
      <c r="BR144" s="4">
        <v>0.26449800000000001</v>
      </c>
      <c r="BS144" s="4">
        <v>-5</v>
      </c>
      <c r="BT144" s="4">
        <v>8.4460000000000004E-3</v>
      </c>
      <c r="BU144" s="4">
        <v>6.4636699999999996</v>
      </c>
      <c r="BV144" s="4">
        <v>0.17060900000000001</v>
      </c>
      <c r="BW144" s="4">
        <f t="shared" si="20"/>
        <v>1.7077016139999999</v>
      </c>
      <c r="BY144" s="4">
        <f t="shared" si="21"/>
        <v>11603.210278134002</v>
      </c>
      <c r="BZ144" s="4">
        <f t="shared" si="22"/>
        <v>287.267026577504</v>
      </c>
      <c r="CA144" s="4">
        <f t="shared" si="23"/>
        <v>0.96281147765800013</v>
      </c>
      <c r="CB144" s="4">
        <f t="shared" si="24"/>
        <v>5.1662568200136008</v>
      </c>
    </row>
    <row r="145" spans="1:80" x14ac:dyDescent="0.25">
      <c r="A145" s="2">
        <v>42804</v>
      </c>
      <c r="B145" s="3">
        <v>0.62523392361111108</v>
      </c>
      <c r="C145" s="4">
        <v>14.268000000000001</v>
      </c>
      <c r="D145" s="4">
        <v>0.36899999999999999</v>
      </c>
      <c r="E145" s="4">
        <v>3690.0500419999998</v>
      </c>
      <c r="F145" s="4">
        <v>13.6</v>
      </c>
      <c r="G145" s="4">
        <v>19.3</v>
      </c>
      <c r="H145" s="4">
        <v>111.1</v>
      </c>
      <c r="J145" s="4">
        <v>0</v>
      </c>
      <c r="K145" s="4">
        <v>0.8528</v>
      </c>
      <c r="L145" s="4">
        <v>12.1678</v>
      </c>
      <c r="M145" s="4">
        <v>0.31469999999999998</v>
      </c>
      <c r="N145" s="4">
        <v>11.6098</v>
      </c>
      <c r="O145" s="4">
        <v>16.447600000000001</v>
      </c>
      <c r="P145" s="4">
        <v>28.1</v>
      </c>
      <c r="Q145" s="4">
        <v>9.0017999999999994</v>
      </c>
      <c r="R145" s="4">
        <v>12.7529</v>
      </c>
      <c r="S145" s="4">
        <v>21.8</v>
      </c>
      <c r="T145" s="4">
        <v>111.06959999999999</v>
      </c>
      <c r="W145" s="4">
        <v>0</v>
      </c>
      <c r="X145" s="4">
        <v>0</v>
      </c>
      <c r="Y145" s="4">
        <v>12.2</v>
      </c>
      <c r="Z145" s="4">
        <v>853</v>
      </c>
      <c r="AA145" s="4">
        <v>870</v>
      </c>
      <c r="AB145" s="4">
        <v>836</v>
      </c>
      <c r="AC145" s="4">
        <v>84</v>
      </c>
      <c r="AD145" s="4">
        <v>13.36</v>
      </c>
      <c r="AE145" s="4">
        <v>0.31</v>
      </c>
      <c r="AF145" s="4">
        <v>991</v>
      </c>
      <c r="AG145" s="4">
        <v>-7</v>
      </c>
      <c r="AH145" s="4">
        <v>12</v>
      </c>
      <c r="AI145" s="4">
        <v>28</v>
      </c>
      <c r="AJ145" s="4">
        <v>137</v>
      </c>
      <c r="AK145" s="4">
        <v>139.4</v>
      </c>
      <c r="AL145" s="4">
        <v>5</v>
      </c>
      <c r="AM145" s="4">
        <v>142</v>
      </c>
      <c r="AN145" s="4" t="s">
        <v>155</v>
      </c>
      <c r="AO145" s="4">
        <v>2</v>
      </c>
      <c r="AP145" s="5">
        <v>0.8335300925925927</v>
      </c>
      <c r="AQ145" s="4">
        <v>47.160259000000003</v>
      </c>
      <c r="AR145" s="4">
        <v>-88.490655000000004</v>
      </c>
      <c r="AS145" s="4">
        <v>317.10000000000002</v>
      </c>
      <c r="AT145" s="4">
        <v>26.7</v>
      </c>
      <c r="AU145" s="4">
        <v>12</v>
      </c>
      <c r="AV145" s="4">
        <v>9</v>
      </c>
      <c r="AW145" s="4" t="s">
        <v>408</v>
      </c>
      <c r="AX145" s="4">
        <v>1.7123999999999999</v>
      </c>
      <c r="AY145" s="4">
        <v>1.3540000000000001</v>
      </c>
      <c r="AZ145" s="4">
        <v>2.5539999999999998</v>
      </c>
      <c r="BA145" s="4">
        <v>11.154</v>
      </c>
      <c r="BB145" s="4">
        <v>11.55</v>
      </c>
      <c r="BC145" s="4">
        <v>1.04</v>
      </c>
      <c r="BD145" s="4">
        <v>17.263000000000002</v>
      </c>
      <c r="BE145" s="4">
        <v>2355.895</v>
      </c>
      <c r="BF145" s="4">
        <v>38.777999999999999</v>
      </c>
      <c r="BG145" s="4">
        <v>0.23499999999999999</v>
      </c>
      <c r="BH145" s="4">
        <v>0.33300000000000002</v>
      </c>
      <c r="BI145" s="4">
        <v>0.56899999999999995</v>
      </c>
      <c r="BJ145" s="4">
        <v>0.183</v>
      </c>
      <c r="BK145" s="4">
        <v>0.25900000000000001</v>
      </c>
      <c r="BL145" s="4">
        <v>0.441</v>
      </c>
      <c r="BM145" s="4">
        <v>0.89170000000000005</v>
      </c>
      <c r="BQ145" s="4">
        <v>0</v>
      </c>
      <c r="BR145" s="4">
        <v>0.31827699999999998</v>
      </c>
      <c r="BS145" s="4">
        <v>-5</v>
      </c>
      <c r="BT145" s="4">
        <v>7.2769999999999996E-3</v>
      </c>
      <c r="BU145" s="4">
        <v>7.7778939999999999</v>
      </c>
      <c r="BV145" s="4">
        <v>0.14699499999999999</v>
      </c>
      <c r="BW145" s="4">
        <f t="shared" si="20"/>
        <v>2.0549195947999999</v>
      </c>
      <c r="BY145" s="4">
        <f t="shared" si="21"/>
        <v>14142.387243403335</v>
      </c>
      <c r="BZ145" s="4">
        <f t="shared" si="22"/>
        <v>232.78350373199763</v>
      </c>
      <c r="CA145" s="4">
        <f t="shared" si="23"/>
        <v>1.0985450818236</v>
      </c>
      <c r="CB145" s="4">
        <f t="shared" si="24"/>
        <v>5.3528560079896401</v>
      </c>
    </row>
    <row r="146" spans="1:80" x14ac:dyDescent="0.25">
      <c r="A146" s="2">
        <v>42804</v>
      </c>
      <c r="B146" s="3">
        <v>0.62524549768518523</v>
      </c>
      <c r="C146" s="4">
        <v>14.414</v>
      </c>
      <c r="D146" s="4">
        <v>0.50600000000000001</v>
      </c>
      <c r="E146" s="4">
        <v>5059.9333889999998</v>
      </c>
      <c r="F146" s="4">
        <v>13.2</v>
      </c>
      <c r="G146" s="4">
        <v>10.4</v>
      </c>
      <c r="H146" s="4">
        <v>90.9</v>
      </c>
      <c r="J146" s="4">
        <v>0</v>
      </c>
      <c r="K146" s="4">
        <v>0.85009999999999997</v>
      </c>
      <c r="L146" s="4">
        <v>12.2532</v>
      </c>
      <c r="M146" s="4">
        <v>0.43009999999999998</v>
      </c>
      <c r="N146" s="4">
        <v>11.2064</v>
      </c>
      <c r="O146" s="4">
        <v>8.8170999999999999</v>
      </c>
      <c r="P146" s="4">
        <v>20</v>
      </c>
      <c r="Q146" s="4">
        <v>8.6900999999999993</v>
      </c>
      <c r="R146" s="4">
        <v>6.8372999999999999</v>
      </c>
      <c r="S146" s="4">
        <v>15.5</v>
      </c>
      <c r="T146" s="4">
        <v>90.9392</v>
      </c>
      <c r="W146" s="4">
        <v>0</v>
      </c>
      <c r="X146" s="4">
        <v>0</v>
      </c>
      <c r="Y146" s="4">
        <v>12.1</v>
      </c>
      <c r="Z146" s="4">
        <v>857</v>
      </c>
      <c r="AA146" s="4">
        <v>872</v>
      </c>
      <c r="AB146" s="4">
        <v>837</v>
      </c>
      <c r="AC146" s="4">
        <v>84.3</v>
      </c>
      <c r="AD146" s="4">
        <v>13.39</v>
      </c>
      <c r="AE146" s="4">
        <v>0.31</v>
      </c>
      <c r="AF146" s="4">
        <v>992</v>
      </c>
      <c r="AG146" s="4">
        <v>-7</v>
      </c>
      <c r="AH146" s="4">
        <v>12</v>
      </c>
      <c r="AI146" s="4">
        <v>28</v>
      </c>
      <c r="AJ146" s="4">
        <v>137</v>
      </c>
      <c r="AK146" s="4">
        <v>138</v>
      </c>
      <c r="AL146" s="4">
        <v>4.9000000000000004</v>
      </c>
      <c r="AM146" s="4">
        <v>142</v>
      </c>
      <c r="AN146" s="4" t="s">
        <v>155</v>
      </c>
      <c r="AO146" s="4">
        <v>2</v>
      </c>
      <c r="AP146" s="5">
        <v>0.83354166666666663</v>
      </c>
      <c r="AQ146" s="4">
        <v>47.160150000000002</v>
      </c>
      <c r="AR146" s="4">
        <v>-88.490649000000005</v>
      </c>
      <c r="AS146" s="4">
        <v>317.10000000000002</v>
      </c>
      <c r="AT146" s="4">
        <v>26.8</v>
      </c>
      <c r="AU146" s="4">
        <v>12</v>
      </c>
      <c r="AV146" s="4">
        <v>9</v>
      </c>
      <c r="AW146" s="4" t="s">
        <v>408</v>
      </c>
      <c r="AX146" s="4">
        <v>1.8</v>
      </c>
      <c r="AY146" s="4">
        <v>1.5</v>
      </c>
      <c r="AZ146" s="4">
        <v>2.7</v>
      </c>
      <c r="BA146" s="4">
        <v>11.154</v>
      </c>
      <c r="BB146" s="4">
        <v>11.33</v>
      </c>
      <c r="BC146" s="4">
        <v>1.02</v>
      </c>
      <c r="BD146" s="4">
        <v>17.638999999999999</v>
      </c>
      <c r="BE146" s="4">
        <v>2335.1439999999998</v>
      </c>
      <c r="BF146" s="4">
        <v>52.171999999999997</v>
      </c>
      <c r="BG146" s="4">
        <v>0.224</v>
      </c>
      <c r="BH146" s="4">
        <v>0.17599999999999999</v>
      </c>
      <c r="BI146" s="4">
        <v>0.4</v>
      </c>
      <c r="BJ146" s="4">
        <v>0.17299999999999999</v>
      </c>
      <c r="BK146" s="4">
        <v>0.13600000000000001</v>
      </c>
      <c r="BL146" s="4">
        <v>0.31</v>
      </c>
      <c r="BM146" s="4">
        <v>0.71860000000000002</v>
      </c>
      <c r="BQ146" s="4">
        <v>0</v>
      </c>
      <c r="BR146" s="4">
        <v>0.34060600000000002</v>
      </c>
      <c r="BS146" s="4">
        <v>-5</v>
      </c>
      <c r="BT146" s="4">
        <v>8.0000000000000002E-3</v>
      </c>
      <c r="BU146" s="4">
        <v>8.3235600000000005</v>
      </c>
      <c r="BV146" s="4">
        <v>0.16159999999999999</v>
      </c>
      <c r="BW146" s="4">
        <f t="shared" si="20"/>
        <v>2.199084552</v>
      </c>
      <c r="BY146" s="4">
        <f t="shared" si="21"/>
        <v>15001.253698479552</v>
      </c>
      <c r="BZ146" s="4">
        <f t="shared" si="22"/>
        <v>335.159376876576</v>
      </c>
      <c r="CA146" s="4">
        <f t="shared" si="23"/>
        <v>1.1113733841840001</v>
      </c>
      <c r="CB146" s="4">
        <f t="shared" si="24"/>
        <v>4.6163752247088006</v>
      </c>
    </row>
    <row r="147" spans="1:80" x14ac:dyDescent="0.25">
      <c r="A147" s="2">
        <v>42804</v>
      </c>
      <c r="B147" s="3">
        <v>0.62525707175925926</v>
      </c>
      <c r="C147" s="4">
        <v>14.371</v>
      </c>
      <c r="D147" s="4">
        <v>0.79079999999999995</v>
      </c>
      <c r="E147" s="4">
        <v>7907.5603659999997</v>
      </c>
      <c r="F147" s="4">
        <v>13.1</v>
      </c>
      <c r="G147" s="4">
        <v>7.3</v>
      </c>
      <c r="H147" s="4">
        <v>139.80000000000001</v>
      </c>
      <c r="J147" s="4">
        <v>0</v>
      </c>
      <c r="K147" s="4">
        <v>0.84740000000000004</v>
      </c>
      <c r="L147" s="4">
        <v>12.1784</v>
      </c>
      <c r="M147" s="4">
        <v>0.67010000000000003</v>
      </c>
      <c r="N147" s="4">
        <v>11.1157</v>
      </c>
      <c r="O147" s="4">
        <v>6.1862000000000004</v>
      </c>
      <c r="P147" s="4">
        <v>17.3</v>
      </c>
      <c r="Q147" s="4">
        <v>8.6234000000000002</v>
      </c>
      <c r="R147" s="4">
        <v>4.7991999999999999</v>
      </c>
      <c r="S147" s="4">
        <v>13.4</v>
      </c>
      <c r="T147" s="4">
        <v>139.8143</v>
      </c>
      <c r="W147" s="4">
        <v>0</v>
      </c>
      <c r="X147" s="4">
        <v>0</v>
      </c>
      <c r="Y147" s="4">
        <v>12.2</v>
      </c>
      <c r="Z147" s="4">
        <v>858</v>
      </c>
      <c r="AA147" s="4">
        <v>874</v>
      </c>
      <c r="AB147" s="4">
        <v>838</v>
      </c>
      <c r="AC147" s="4">
        <v>85</v>
      </c>
      <c r="AD147" s="4">
        <v>13.51</v>
      </c>
      <c r="AE147" s="4">
        <v>0.31</v>
      </c>
      <c r="AF147" s="4">
        <v>992</v>
      </c>
      <c r="AG147" s="4">
        <v>-7</v>
      </c>
      <c r="AH147" s="4">
        <v>12</v>
      </c>
      <c r="AI147" s="4">
        <v>28</v>
      </c>
      <c r="AJ147" s="4">
        <v>137</v>
      </c>
      <c r="AK147" s="4">
        <v>138.6</v>
      </c>
      <c r="AL147" s="4">
        <v>4.8</v>
      </c>
      <c r="AM147" s="4">
        <v>142</v>
      </c>
      <c r="AN147" s="4" t="s">
        <v>155</v>
      </c>
      <c r="AO147" s="4">
        <v>2</v>
      </c>
      <c r="AP147" s="5">
        <v>0.83355324074074078</v>
      </c>
      <c r="AQ147" s="4">
        <v>47.160040000000002</v>
      </c>
      <c r="AR147" s="4">
        <v>-88.490618999999995</v>
      </c>
      <c r="AS147" s="4">
        <v>316.8</v>
      </c>
      <c r="AT147" s="4">
        <v>27.6</v>
      </c>
      <c r="AU147" s="4">
        <v>12</v>
      </c>
      <c r="AV147" s="4">
        <v>9</v>
      </c>
      <c r="AW147" s="4" t="s">
        <v>408</v>
      </c>
      <c r="AX147" s="4">
        <v>1.5167999999999999</v>
      </c>
      <c r="AY147" s="4">
        <v>1.5</v>
      </c>
      <c r="AZ147" s="4">
        <v>2.2751999999999999</v>
      </c>
      <c r="BA147" s="4">
        <v>11.154</v>
      </c>
      <c r="BB147" s="4">
        <v>11.13</v>
      </c>
      <c r="BC147" s="4">
        <v>1</v>
      </c>
      <c r="BD147" s="4">
        <v>18.004000000000001</v>
      </c>
      <c r="BE147" s="4">
        <v>2290.098</v>
      </c>
      <c r="BF147" s="4">
        <v>80.201999999999998</v>
      </c>
      <c r="BG147" s="4">
        <v>0.219</v>
      </c>
      <c r="BH147" s="4">
        <v>0.122</v>
      </c>
      <c r="BI147" s="4">
        <v>0.34100000000000003</v>
      </c>
      <c r="BJ147" s="4">
        <v>0.17</v>
      </c>
      <c r="BK147" s="4">
        <v>9.5000000000000001E-2</v>
      </c>
      <c r="BL147" s="4">
        <v>0.26400000000000001</v>
      </c>
      <c r="BM147" s="4">
        <v>1.0902000000000001</v>
      </c>
      <c r="BQ147" s="4">
        <v>0</v>
      </c>
      <c r="BR147" s="4">
        <v>0.405864</v>
      </c>
      <c r="BS147" s="4">
        <v>-5</v>
      </c>
      <c r="BT147" s="4">
        <v>8.0000000000000002E-3</v>
      </c>
      <c r="BU147" s="4">
        <v>9.9183020000000006</v>
      </c>
      <c r="BV147" s="4">
        <v>0.16159999999999999</v>
      </c>
      <c r="BW147" s="4">
        <f t="shared" si="20"/>
        <v>2.6204153884000001</v>
      </c>
      <c r="BY147" s="4">
        <f t="shared" si="21"/>
        <v>17530.575342101394</v>
      </c>
      <c r="BZ147" s="4">
        <f t="shared" si="22"/>
        <v>613.9419376756872</v>
      </c>
      <c r="CA147" s="4">
        <f t="shared" si="23"/>
        <v>1.3013407322120003</v>
      </c>
      <c r="CB147" s="4">
        <f t="shared" si="24"/>
        <v>8.3454215662207218</v>
      </c>
    </row>
    <row r="148" spans="1:80" x14ac:dyDescent="0.25">
      <c r="A148" s="2">
        <v>42804</v>
      </c>
      <c r="B148" s="3">
        <v>0.6252686458333333</v>
      </c>
      <c r="C148" s="4">
        <v>14.263</v>
      </c>
      <c r="D148" s="4">
        <v>0.59009999999999996</v>
      </c>
      <c r="E148" s="4">
        <v>5900.728196</v>
      </c>
      <c r="F148" s="4">
        <v>13.3</v>
      </c>
      <c r="G148" s="4">
        <v>7.4</v>
      </c>
      <c r="H148" s="4">
        <v>119.8</v>
      </c>
      <c r="J148" s="4">
        <v>0</v>
      </c>
      <c r="K148" s="4">
        <v>0.85050000000000003</v>
      </c>
      <c r="L148" s="4">
        <v>12.130100000000001</v>
      </c>
      <c r="M148" s="4">
        <v>0.50180000000000002</v>
      </c>
      <c r="N148" s="4">
        <v>11.3116</v>
      </c>
      <c r="O148" s="4">
        <v>6.2934000000000001</v>
      </c>
      <c r="P148" s="4">
        <v>17.600000000000001</v>
      </c>
      <c r="Q148" s="4">
        <v>8.7753999999999994</v>
      </c>
      <c r="R148" s="4">
        <v>4.8822999999999999</v>
      </c>
      <c r="S148" s="4">
        <v>13.7</v>
      </c>
      <c r="T148" s="4">
        <v>119.79600000000001</v>
      </c>
      <c r="W148" s="4">
        <v>0</v>
      </c>
      <c r="X148" s="4">
        <v>0</v>
      </c>
      <c r="Y148" s="4">
        <v>12.2</v>
      </c>
      <c r="Z148" s="4">
        <v>859</v>
      </c>
      <c r="AA148" s="4">
        <v>872</v>
      </c>
      <c r="AB148" s="4">
        <v>837</v>
      </c>
      <c r="AC148" s="4">
        <v>85</v>
      </c>
      <c r="AD148" s="4">
        <v>13.51</v>
      </c>
      <c r="AE148" s="4">
        <v>0.31</v>
      </c>
      <c r="AF148" s="4">
        <v>992</v>
      </c>
      <c r="AG148" s="4">
        <v>-7</v>
      </c>
      <c r="AH148" s="4">
        <v>12</v>
      </c>
      <c r="AI148" s="4">
        <v>28</v>
      </c>
      <c r="AJ148" s="4">
        <v>137</v>
      </c>
      <c r="AK148" s="4">
        <v>139.4</v>
      </c>
      <c r="AL148" s="4">
        <v>4.8</v>
      </c>
      <c r="AM148" s="4">
        <v>142</v>
      </c>
      <c r="AN148" s="4" t="s">
        <v>155</v>
      </c>
      <c r="AO148" s="4">
        <v>2</v>
      </c>
      <c r="AP148" s="5">
        <v>0.83356481481481481</v>
      </c>
      <c r="AQ148" s="4">
        <v>47.159928999999998</v>
      </c>
      <c r="AR148" s="4">
        <v>-88.490561</v>
      </c>
      <c r="AS148" s="4">
        <v>316.39999999999998</v>
      </c>
      <c r="AT148" s="4">
        <v>29.1</v>
      </c>
      <c r="AU148" s="4">
        <v>12</v>
      </c>
      <c r="AV148" s="4">
        <v>8</v>
      </c>
      <c r="AW148" s="4" t="s">
        <v>429</v>
      </c>
      <c r="AX148" s="4">
        <v>1.4</v>
      </c>
      <c r="AY148" s="4">
        <v>1.5708</v>
      </c>
      <c r="AZ148" s="4">
        <v>2.1707999999999998</v>
      </c>
      <c r="BA148" s="4">
        <v>11.154</v>
      </c>
      <c r="BB148" s="4">
        <v>11.37</v>
      </c>
      <c r="BC148" s="4">
        <v>1.02</v>
      </c>
      <c r="BD148" s="4">
        <v>17.584</v>
      </c>
      <c r="BE148" s="4">
        <v>2320.578</v>
      </c>
      <c r="BF148" s="4">
        <v>61.103999999999999</v>
      </c>
      <c r="BG148" s="4">
        <v>0.22700000000000001</v>
      </c>
      <c r="BH148" s="4">
        <v>0.126</v>
      </c>
      <c r="BI148" s="4">
        <v>0.35299999999999998</v>
      </c>
      <c r="BJ148" s="4">
        <v>0.17599999999999999</v>
      </c>
      <c r="BK148" s="4">
        <v>9.8000000000000004E-2</v>
      </c>
      <c r="BL148" s="4">
        <v>0.27400000000000002</v>
      </c>
      <c r="BM148" s="4">
        <v>0.95030000000000003</v>
      </c>
      <c r="BQ148" s="4">
        <v>0</v>
      </c>
      <c r="BR148" s="4">
        <v>0.396314</v>
      </c>
      <c r="BS148" s="4">
        <v>-5</v>
      </c>
      <c r="BT148" s="4">
        <v>8.2769999999999996E-3</v>
      </c>
      <c r="BU148" s="4">
        <v>9.6849240000000005</v>
      </c>
      <c r="BV148" s="4">
        <v>0.16719500000000001</v>
      </c>
      <c r="BW148" s="4">
        <f t="shared" si="20"/>
        <v>2.5587569208000001</v>
      </c>
      <c r="BY148" s="4">
        <f t="shared" si="21"/>
        <v>17345.91292469437</v>
      </c>
      <c r="BZ148" s="4">
        <f t="shared" si="22"/>
        <v>456.74166666689285</v>
      </c>
      <c r="CA148" s="4">
        <f t="shared" si="23"/>
        <v>1.3155690844032</v>
      </c>
      <c r="CB148" s="4">
        <f t="shared" si="24"/>
        <v>7.1033255733429614</v>
      </c>
    </row>
    <row r="149" spans="1:80" x14ac:dyDescent="0.25">
      <c r="A149" s="2">
        <v>42804</v>
      </c>
      <c r="B149" s="3">
        <v>0.62528021990740734</v>
      </c>
      <c r="C149" s="4">
        <v>14.246</v>
      </c>
      <c r="D149" s="4">
        <v>0.33389999999999997</v>
      </c>
      <c r="E149" s="4">
        <v>3339.2962360000001</v>
      </c>
      <c r="F149" s="4">
        <v>14.1</v>
      </c>
      <c r="G149" s="4">
        <v>8.6</v>
      </c>
      <c r="H149" s="4">
        <v>130.9</v>
      </c>
      <c r="J149" s="4">
        <v>0</v>
      </c>
      <c r="K149" s="4">
        <v>0.85319999999999996</v>
      </c>
      <c r="L149" s="4">
        <v>12.154999999999999</v>
      </c>
      <c r="M149" s="4">
        <v>0.28489999999999999</v>
      </c>
      <c r="N149" s="4">
        <v>12.0304</v>
      </c>
      <c r="O149" s="4">
        <v>7.3517999999999999</v>
      </c>
      <c r="P149" s="4">
        <v>19.399999999999999</v>
      </c>
      <c r="Q149" s="4">
        <v>9.3330000000000002</v>
      </c>
      <c r="R149" s="4">
        <v>5.7034000000000002</v>
      </c>
      <c r="S149" s="4">
        <v>15</v>
      </c>
      <c r="T149" s="4">
        <v>130.8929</v>
      </c>
      <c r="W149" s="4">
        <v>0</v>
      </c>
      <c r="X149" s="4">
        <v>0</v>
      </c>
      <c r="Y149" s="4">
        <v>12.1</v>
      </c>
      <c r="Z149" s="4">
        <v>860</v>
      </c>
      <c r="AA149" s="4">
        <v>872</v>
      </c>
      <c r="AB149" s="4">
        <v>838</v>
      </c>
      <c r="AC149" s="4">
        <v>85</v>
      </c>
      <c r="AD149" s="4">
        <v>13.51</v>
      </c>
      <c r="AE149" s="4">
        <v>0.31</v>
      </c>
      <c r="AF149" s="4">
        <v>992</v>
      </c>
      <c r="AG149" s="4">
        <v>-7</v>
      </c>
      <c r="AH149" s="4">
        <v>12.276999999999999</v>
      </c>
      <c r="AI149" s="4">
        <v>27.722999999999999</v>
      </c>
      <c r="AJ149" s="4">
        <v>137</v>
      </c>
      <c r="AK149" s="4">
        <v>137.69999999999999</v>
      </c>
      <c r="AL149" s="4">
        <v>4.8</v>
      </c>
      <c r="AM149" s="4">
        <v>142</v>
      </c>
      <c r="AN149" s="4" t="s">
        <v>155</v>
      </c>
      <c r="AO149" s="4">
        <v>1</v>
      </c>
      <c r="AP149" s="4">
        <v>0.83357638888888885</v>
      </c>
      <c r="AQ149" s="4">
        <v>47.159818000000001</v>
      </c>
      <c r="AR149" s="4">
        <v>-88.490468000000007</v>
      </c>
      <c r="AS149" s="4">
        <v>316.2</v>
      </c>
      <c r="AT149" s="4">
        <v>31.5</v>
      </c>
      <c r="AU149" s="4">
        <v>12</v>
      </c>
      <c r="AV149" s="4">
        <v>8</v>
      </c>
      <c r="AW149" s="4" t="s">
        <v>429</v>
      </c>
      <c r="AX149" s="4">
        <v>1.4</v>
      </c>
      <c r="AY149" s="4">
        <v>1.6708000000000001</v>
      </c>
      <c r="AZ149" s="4">
        <v>2.2000000000000002</v>
      </c>
      <c r="BA149" s="4">
        <v>11.154</v>
      </c>
      <c r="BB149" s="4">
        <v>11.59</v>
      </c>
      <c r="BC149" s="4">
        <v>1.04</v>
      </c>
      <c r="BD149" s="4">
        <v>17.202999999999999</v>
      </c>
      <c r="BE149" s="4">
        <v>2361.1120000000001</v>
      </c>
      <c r="BF149" s="4">
        <v>35.225000000000001</v>
      </c>
      <c r="BG149" s="4">
        <v>0.245</v>
      </c>
      <c r="BH149" s="4">
        <v>0.15</v>
      </c>
      <c r="BI149" s="4">
        <v>0.39400000000000002</v>
      </c>
      <c r="BJ149" s="4">
        <v>0.19</v>
      </c>
      <c r="BK149" s="4">
        <v>0.11600000000000001</v>
      </c>
      <c r="BL149" s="4">
        <v>0.30599999999999999</v>
      </c>
      <c r="BM149" s="4">
        <v>1.0543</v>
      </c>
      <c r="BQ149" s="4">
        <v>0</v>
      </c>
      <c r="BR149" s="4">
        <v>0.31709399999999999</v>
      </c>
      <c r="BS149" s="4">
        <v>-5</v>
      </c>
      <c r="BT149" s="4">
        <v>8.7229999999999999E-3</v>
      </c>
      <c r="BU149" s="4">
        <v>7.7489840000000001</v>
      </c>
      <c r="BV149" s="4">
        <v>0.176205</v>
      </c>
      <c r="BW149" s="4">
        <f t="shared" ref="BW149:BW150" si="25">BU149*0.2642</f>
        <v>2.0472815727999998</v>
      </c>
      <c r="BY149" s="4">
        <f t="shared" si="21"/>
        <v>14121.021909258536</v>
      </c>
      <c r="BZ149" s="4">
        <f t="shared" si="22"/>
        <v>210.66895460852001</v>
      </c>
      <c r="CA149" s="4">
        <f t="shared" si="23"/>
        <v>1.1363265117280001</v>
      </c>
      <c r="CB149" s="4">
        <f t="shared" si="24"/>
        <v>6.3054160069201597</v>
      </c>
    </row>
    <row r="150" spans="1:80" x14ac:dyDescent="0.25">
      <c r="A150" s="2">
        <v>42804</v>
      </c>
      <c r="B150" s="3">
        <v>0.62529179398148149</v>
      </c>
      <c r="C150" s="4">
        <v>14.231999999999999</v>
      </c>
      <c r="D150" s="4">
        <v>0.16669999999999999</v>
      </c>
      <c r="E150" s="4">
        <v>1666.694491</v>
      </c>
      <c r="F150" s="4">
        <v>14.5</v>
      </c>
      <c r="G150" s="4">
        <v>19.600000000000001</v>
      </c>
      <c r="H150" s="4">
        <v>107.8</v>
      </c>
      <c r="J150" s="4">
        <v>0</v>
      </c>
      <c r="K150" s="4">
        <v>0.85509999999999997</v>
      </c>
      <c r="L150" s="4">
        <v>12.170400000000001</v>
      </c>
      <c r="M150" s="4">
        <v>0.14249999999999999</v>
      </c>
      <c r="N150" s="4">
        <v>12.4382</v>
      </c>
      <c r="O150" s="4">
        <v>16.7605</v>
      </c>
      <c r="P150" s="4">
        <v>29.2</v>
      </c>
      <c r="Q150" s="4">
        <v>9.6494</v>
      </c>
      <c r="R150" s="4">
        <v>13.002599999999999</v>
      </c>
      <c r="S150" s="4">
        <v>22.7</v>
      </c>
      <c r="T150" s="4">
        <v>107.751</v>
      </c>
      <c r="W150" s="4">
        <v>0</v>
      </c>
      <c r="X150" s="4">
        <v>0</v>
      </c>
      <c r="Y150" s="4">
        <v>12.2</v>
      </c>
      <c r="Z150" s="4">
        <v>859</v>
      </c>
      <c r="AA150" s="4">
        <v>873</v>
      </c>
      <c r="AB150" s="4">
        <v>838</v>
      </c>
      <c r="AC150" s="4">
        <v>85</v>
      </c>
      <c r="AD150" s="4">
        <v>13.51</v>
      </c>
      <c r="AE150" s="4">
        <v>0.31</v>
      </c>
      <c r="AF150" s="4">
        <v>992</v>
      </c>
      <c r="AG150" s="4">
        <v>-7</v>
      </c>
      <c r="AH150" s="4">
        <v>13</v>
      </c>
      <c r="AI150" s="4">
        <v>27.277000000000001</v>
      </c>
      <c r="AJ150" s="4">
        <v>137</v>
      </c>
      <c r="AK150" s="4">
        <v>136.69999999999999</v>
      </c>
      <c r="AL150" s="4">
        <v>4.9000000000000004</v>
      </c>
      <c r="AM150" s="4">
        <v>142</v>
      </c>
      <c r="AN150" s="4" t="s">
        <v>155</v>
      </c>
      <c r="AO150" s="4">
        <v>1</v>
      </c>
      <c r="AP150" s="4">
        <v>0.83358796296296289</v>
      </c>
      <c r="AQ150" s="4">
        <v>47.159711000000001</v>
      </c>
      <c r="AR150" s="4">
        <v>-88.490341999999998</v>
      </c>
      <c r="AS150" s="4">
        <v>315.8</v>
      </c>
      <c r="AT150" s="4">
        <v>33.799999999999997</v>
      </c>
      <c r="AU150" s="4">
        <v>12</v>
      </c>
      <c r="AV150" s="4">
        <v>8</v>
      </c>
      <c r="AW150" s="4" t="s">
        <v>429</v>
      </c>
      <c r="AX150" s="4">
        <v>1.4</v>
      </c>
      <c r="AY150" s="4">
        <v>1.7</v>
      </c>
      <c r="AZ150" s="4">
        <v>2.2000000000000002</v>
      </c>
      <c r="BA150" s="4">
        <v>11.154</v>
      </c>
      <c r="BB150" s="4">
        <v>11.75</v>
      </c>
      <c r="BC150" s="4">
        <v>1.05</v>
      </c>
      <c r="BD150" s="4">
        <v>16.942</v>
      </c>
      <c r="BE150" s="4">
        <v>2388.9940000000001</v>
      </c>
      <c r="BF150" s="4">
        <v>17.806000000000001</v>
      </c>
      <c r="BG150" s="4">
        <v>0.25600000000000001</v>
      </c>
      <c r="BH150" s="4">
        <v>0.34499999999999997</v>
      </c>
      <c r="BI150" s="4">
        <v>0.6</v>
      </c>
      <c r="BJ150" s="4">
        <v>0.19800000000000001</v>
      </c>
      <c r="BK150" s="4">
        <v>0.26700000000000002</v>
      </c>
      <c r="BL150" s="4">
        <v>0.46600000000000003</v>
      </c>
      <c r="BM150" s="4">
        <v>0.877</v>
      </c>
      <c r="BQ150" s="4">
        <v>0</v>
      </c>
      <c r="BR150" s="4">
        <v>0.329399</v>
      </c>
      <c r="BS150" s="4">
        <v>-5</v>
      </c>
      <c r="BT150" s="4">
        <v>7.7229999999999998E-3</v>
      </c>
      <c r="BU150" s="4">
        <v>8.0496879999999997</v>
      </c>
      <c r="BV150" s="4">
        <v>0.156005</v>
      </c>
      <c r="BW150" s="4">
        <f t="shared" si="25"/>
        <v>2.1267275695999999</v>
      </c>
      <c r="BY150" s="4">
        <f t="shared" si="21"/>
        <v>14842.220558482411</v>
      </c>
      <c r="BZ150" s="4">
        <f t="shared" si="22"/>
        <v>110.62421222671041</v>
      </c>
      <c r="CA150" s="4">
        <f t="shared" si="23"/>
        <v>1.2301243412832001</v>
      </c>
      <c r="CB150" s="4">
        <f t="shared" si="24"/>
        <v>5.4485810469968001</v>
      </c>
    </row>
    <row r="151" spans="1:80" x14ac:dyDescent="0.25">
      <c r="A151" s="2">
        <v>42804</v>
      </c>
      <c r="B151" s="3">
        <v>0.62530336805555553</v>
      </c>
      <c r="C151" s="4">
        <v>14.289</v>
      </c>
      <c r="D151" s="4">
        <v>0.1076</v>
      </c>
      <c r="E151" s="4">
        <v>1075.8312020000001</v>
      </c>
      <c r="F151" s="4">
        <v>19.8</v>
      </c>
      <c r="G151" s="4">
        <v>31.6</v>
      </c>
      <c r="H151" s="4">
        <v>71.099999999999994</v>
      </c>
      <c r="J151" s="4">
        <v>0</v>
      </c>
      <c r="K151" s="4">
        <v>0.85529999999999995</v>
      </c>
      <c r="L151" s="4">
        <v>12.2209</v>
      </c>
      <c r="M151" s="4">
        <v>9.1999999999999998E-2</v>
      </c>
      <c r="N151" s="4">
        <v>16.9757</v>
      </c>
      <c r="O151" s="4">
        <v>27.026399999999999</v>
      </c>
      <c r="P151" s="4">
        <v>44</v>
      </c>
      <c r="Q151" s="4">
        <v>13.169499999999999</v>
      </c>
      <c r="R151" s="4">
        <v>20.966699999999999</v>
      </c>
      <c r="S151" s="4">
        <v>34.1</v>
      </c>
      <c r="T151" s="4">
        <v>71.061000000000007</v>
      </c>
      <c r="W151" s="4">
        <v>0</v>
      </c>
      <c r="X151" s="4">
        <v>0</v>
      </c>
      <c r="Y151" s="4">
        <v>12.2</v>
      </c>
      <c r="Z151" s="4">
        <v>856</v>
      </c>
      <c r="AA151" s="4">
        <v>872</v>
      </c>
      <c r="AB151" s="4">
        <v>838</v>
      </c>
      <c r="AC151" s="4">
        <v>85</v>
      </c>
      <c r="AD151" s="4">
        <v>13.51</v>
      </c>
      <c r="AE151" s="4">
        <v>0.31</v>
      </c>
      <c r="AF151" s="4">
        <v>992</v>
      </c>
      <c r="AG151" s="4">
        <v>-7</v>
      </c>
      <c r="AH151" s="4">
        <v>12.723277</v>
      </c>
      <c r="AI151" s="4">
        <v>28</v>
      </c>
      <c r="AJ151" s="4">
        <v>137</v>
      </c>
      <c r="AK151" s="4">
        <v>136.6</v>
      </c>
      <c r="AL151" s="4">
        <v>4.9000000000000004</v>
      </c>
      <c r="AM151" s="4">
        <v>142</v>
      </c>
      <c r="AN151" s="4" t="s">
        <v>155</v>
      </c>
      <c r="AO151" s="4">
        <v>1</v>
      </c>
      <c r="AP151" s="4">
        <v>0.83359953703703704</v>
      </c>
      <c r="AQ151" s="4">
        <v>47.159610999999998</v>
      </c>
      <c r="AR151" s="4">
        <v>-88.490193000000005</v>
      </c>
      <c r="AS151" s="4">
        <v>315.7</v>
      </c>
      <c r="AT151" s="4">
        <v>34.799999999999997</v>
      </c>
      <c r="AU151" s="4">
        <v>12</v>
      </c>
      <c r="AV151" s="4">
        <v>8</v>
      </c>
      <c r="AW151" s="4" t="s">
        <v>429</v>
      </c>
      <c r="AX151" s="4">
        <v>1.4</v>
      </c>
      <c r="AY151" s="4">
        <v>1.7</v>
      </c>
      <c r="AZ151" s="4">
        <v>2.2707999999999999</v>
      </c>
      <c r="BA151" s="4">
        <v>11.154</v>
      </c>
      <c r="BB151" s="4">
        <v>11.76</v>
      </c>
      <c r="BC151" s="4">
        <v>1.05</v>
      </c>
      <c r="BD151" s="4">
        <v>16.922999999999998</v>
      </c>
      <c r="BE151" s="4">
        <v>2399.6280000000002</v>
      </c>
      <c r="BF151" s="4">
        <v>11.499000000000001</v>
      </c>
      <c r="BG151" s="4">
        <v>0.34899999999999998</v>
      </c>
      <c r="BH151" s="4">
        <v>0.55600000000000005</v>
      </c>
      <c r="BI151" s="4">
        <v>0.90500000000000003</v>
      </c>
      <c r="BJ151" s="4">
        <v>0.27100000000000002</v>
      </c>
      <c r="BK151" s="4">
        <v>0.43099999999999999</v>
      </c>
      <c r="BL151" s="4">
        <v>0.70199999999999996</v>
      </c>
      <c r="BM151" s="4">
        <v>0.5786</v>
      </c>
      <c r="BQ151" s="4">
        <v>0</v>
      </c>
      <c r="BR151" s="4">
        <v>0.31225199999999997</v>
      </c>
      <c r="BS151" s="4">
        <v>-5</v>
      </c>
      <c r="BT151" s="4">
        <v>7.0000000000000001E-3</v>
      </c>
      <c r="BU151" s="4">
        <v>7.6306520000000004</v>
      </c>
      <c r="BV151" s="4">
        <v>0.1414</v>
      </c>
      <c r="BW151" s="4">
        <f t="shared" ref="BW151:BW154" si="26">BU151*0.2642</f>
        <v>2.0160182583999999</v>
      </c>
      <c r="BY151" s="4">
        <f t="shared" ref="BY151:BY154" si="27">BE151*$BU151*0.7718</f>
        <v>14132.218479196543</v>
      </c>
      <c r="BZ151" s="4">
        <f t="shared" ref="BZ151:BZ154" si="28">BF151*$BU151*0.7718</f>
        <v>67.721488619186417</v>
      </c>
      <c r="CA151" s="4">
        <f t="shared" ref="CA151:CA154" si="29">BJ151*$BU151*0.7718</f>
        <v>1.5960103848856002</v>
      </c>
      <c r="CB151" s="4">
        <f t="shared" ref="CB151:CB154" si="30">BM151*$BU151*0.7718</f>
        <v>3.4075705117889603</v>
      </c>
    </row>
    <row r="152" spans="1:80" x14ac:dyDescent="0.25">
      <c r="A152" s="2">
        <v>42804</v>
      </c>
      <c r="B152" s="3">
        <v>0.62531494212962968</v>
      </c>
      <c r="C152" s="4">
        <v>14.77</v>
      </c>
      <c r="D152" s="4">
        <v>0.19889999999999999</v>
      </c>
      <c r="E152" s="4">
        <v>1989.479251</v>
      </c>
      <c r="F152" s="4">
        <v>20.7</v>
      </c>
      <c r="G152" s="4">
        <v>31.6</v>
      </c>
      <c r="H152" s="4">
        <v>98.8</v>
      </c>
      <c r="J152" s="4">
        <v>0</v>
      </c>
      <c r="K152" s="4">
        <v>0.85</v>
      </c>
      <c r="L152" s="4">
        <v>12.555099999999999</v>
      </c>
      <c r="M152" s="4">
        <v>0.1691</v>
      </c>
      <c r="N152" s="4">
        <v>17.636500000000002</v>
      </c>
      <c r="O152" s="4">
        <v>26.8612</v>
      </c>
      <c r="P152" s="4">
        <v>44.5</v>
      </c>
      <c r="Q152" s="4">
        <v>13.6821</v>
      </c>
      <c r="R152" s="4">
        <v>20.8385</v>
      </c>
      <c r="S152" s="4">
        <v>34.5</v>
      </c>
      <c r="T152" s="4">
        <v>98.831199999999995</v>
      </c>
      <c r="W152" s="4">
        <v>0</v>
      </c>
      <c r="X152" s="4">
        <v>0</v>
      </c>
      <c r="Y152" s="4">
        <v>12.2</v>
      </c>
      <c r="Z152" s="4">
        <v>852</v>
      </c>
      <c r="AA152" s="4">
        <v>873</v>
      </c>
      <c r="AB152" s="4">
        <v>838</v>
      </c>
      <c r="AC152" s="4">
        <v>85</v>
      </c>
      <c r="AD152" s="4">
        <v>13.51</v>
      </c>
      <c r="AE152" s="4">
        <v>0.31</v>
      </c>
      <c r="AF152" s="4">
        <v>992</v>
      </c>
      <c r="AG152" s="4">
        <v>-7</v>
      </c>
      <c r="AH152" s="4">
        <v>12</v>
      </c>
      <c r="AI152" s="4">
        <v>28</v>
      </c>
      <c r="AJ152" s="4">
        <v>137</v>
      </c>
      <c r="AK152" s="4">
        <v>138</v>
      </c>
      <c r="AL152" s="4">
        <v>4.9000000000000004</v>
      </c>
      <c r="AM152" s="4">
        <v>142</v>
      </c>
      <c r="AN152" s="4" t="s">
        <v>155</v>
      </c>
      <c r="AO152" s="4">
        <v>1</v>
      </c>
      <c r="AP152" s="4">
        <v>0.83361111111111119</v>
      </c>
      <c r="AQ152" s="4">
        <v>47.159511999999999</v>
      </c>
      <c r="AR152" s="4">
        <v>-88.490036000000003</v>
      </c>
      <c r="AS152" s="4">
        <v>315.60000000000002</v>
      </c>
      <c r="AT152" s="4">
        <v>35.6</v>
      </c>
      <c r="AU152" s="4">
        <v>12</v>
      </c>
      <c r="AV152" s="4">
        <v>9</v>
      </c>
      <c r="AW152" s="4" t="s">
        <v>408</v>
      </c>
      <c r="AX152" s="4">
        <v>1.1876</v>
      </c>
      <c r="AY152" s="4">
        <v>1.3460000000000001</v>
      </c>
      <c r="AZ152" s="4">
        <v>1.8044</v>
      </c>
      <c r="BA152" s="4">
        <v>11.154</v>
      </c>
      <c r="BB152" s="4">
        <v>11.33</v>
      </c>
      <c r="BC152" s="4">
        <v>1.02</v>
      </c>
      <c r="BD152" s="4">
        <v>17.641999999999999</v>
      </c>
      <c r="BE152" s="4">
        <v>2384.8319999999999</v>
      </c>
      <c r="BF152" s="4">
        <v>20.445</v>
      </c>
      <c r="BG152" s="4">
        <v>0.35099999999999998</v>
      </c>
      <c r="BH152" s="4">
        <v>0.53400000000000003</v>
      </c>
      <c r="BI152" s="4">
        <v>0.88500000000000001</v>
      </c>
      <c r="BJ152" s="4">
        <v>0.27200000000000002</v>
      </c>
      <c r="BK152" s="4">
        <v>0.41499999999999998</v>
      </c>
      <c r="BL152" s="4">
        <v>0.68700000000000006</v>
      </c>
      <c r="BM152" s="4">
        <v>0.77839999999999998</v>
      </c>
      <c r="BQ152" s="4">
        <v>0</v>
      </c>
      <c r="BR152" s="4">
        <v>0.34449200000000002</v>
      </c>
      <c r="BS152" s="4">
        <v>-5</v>
      </c>
      <c r="BT152" s="4">
        <v>7.0000000000000001E-3</v>
      </c>
      <c r="BU152" s="4">
        <v>8.4185350000000003</v>
      </c>
      <c r="BV152" s="4">
        <v>0.1414</v>
      </c>
      <c r="BW152" s="4">
        <f t="shared" si="26"/>
        <v>2.2241769470000001</v>
      </c>
      <c r="BY152" s="4">
        <f t="shared" si="27"/>
        <v>15495.267804052415</v>
      </c>
      <c r="BZ152" s="4">
        <f t="shared" si="28"/>
        <v>132.83986052428503</v>
      </c>
      <c r="CA152" s="4">
        <f t="shared" si="29"/>
        <v>1.7672996851360003</v>
      </c>
      <c r="CB152" s="4">
        <f t="shared" si="30"/>
        <v>5.0575958636392002</v>
      </c>
    </row>
    <row r="153" spans="1:80" x14ac:dyDescent="0.25">
      <c r="A153" s="2">
        <v>42804</v>
      </c>
      <c r="B153" s="3">
        <v>0.62532651620370372</v>
      </c>
      <c r="C153" s="4">
        <v>14.483000000000001</v>
      </c>
      <c r="D153" s="4">
        <v>1.1973</v>
      </c>
      <c r="E153" s="4">
        <v>11973.205857999999</v>
      </c>
      <c r="F153" s="4">
        <v>24.1</v>
      </c>
      <c r="G153" s="4">
        <v>31.6</v>
      </c>
      <c r="H153" s="4">
        <v>60.9</v>
      </c>
      <c r="J153" s="4">
        <v>0</v>
      </c>
      <c r="K153" s="4">
        <v>0.84240000000000004</v>
      </c>
      <c r="L153" s="4">
        <v>12.2003</v>
      </c>
      <c r="M153" s="4">
        <v>1.0085999999999999</v>
      </c>
      <c r="N153" s="4">
        <v>20.3247</v>
      </c>
      <c r="O153" s="4">
        <v>26.635200000000001</v>
      </c>
      <c r="P153" s="4">
        <v>47</v>
      </c>
      <c r="Q153" s="4">
        <v>15.7676</v>
      </c>
      <c r="R153" s="4">
        <v>20.6632</v>
      </c>
      <c r="S153" s="4">
        <v>36.4</v>
      </c>
      <c r="T153" s="4">
        <v>60.8949</v>
      </c>
      <c r="W153" s="4">
        <v>0</v>
      </c>
      <c r="X153" s="4">
        <v>0</v>
      </c>
      <c r="Y153" s="4">
        <v>12.2</v>
      </c>
      <c r="Z153" s="4">
        <v>854</v>
      </c>
      <c r="AA153" s="4">
        <v>874</v>
      </c>
      <c r="AB153" s="4">
        <v>838</v>
      </c>
      <c r="AC153" s="4">
        <v>85</v>
      </c>
      <c r="AD153" s="4">
        <v>13.51</v>
      </c>
      <c r="AE153" s="4">
        <v>0.31</v>
      </c>
      <c r="AF153" s="4">
        <v>992</v>
      </c>
      <c r="AG153" s="4">
        <v>-7</v>
      </c>
      <c r="AH153" s="4">
        <v>12</v>
      </c>
      <c r="AI153" s="4">
        <v>27.722999999999999</v>
      </c>
      <c r="AJ153" s="4">
        <v>137</v>
      </c>
      <c r="AK153" s="4">
        <v>138.30000000000001</v>
      </c>
      <c r="AL153" s="4">
        <v>5</v>
      </c>
      <c r="AM153" s="4">
        <v>142</v>
      </c>
      <c r="AN153" s="4" t="s">
        <v>155</v>
      </c>
      <c r="AO153" s="4">
        <v>1</v>
      </c>
      <c r="AP153" s="4">
        <v>0.83362268518518512</v>
      </c>
      <c r="AQ153" s="4">
        <v>47.159413999999998</v>
      </c>
      <c r="AR153" s="4">
        <v>-88.489881999999994</v>
      </c>
      <c r="AS153" s="4">
        <v>315.7</v>
      </c>
      <c r="AT153" s="4">
        <v>35.799999999999997</v>
      </c>
      <c r="AU153" s="4">
        <v>12</v>
      </c>
      <c r="AV153" s="4">
        <v>9</v>
      </c>
      <c r="AW153" s="4" t="s">
        <v>408</v>
      </c>
      <c r="AX153" s="4">
        <v>1.1000000000000001</v>
      </c>
      <c r="AY153" s="4">
        <v>1.2</v>
      </c>
      <c r="AZ153" s="4">
        <v>1.6</v>
      </c>
      <c r="BA153" s="4">
        <v>11.154</v>
      </c>
      <c r="BB153" s="4">
        <v>10.75</v>
      </c>
      <c r="BC153" s="4">
        <v>0.96</v>
      </c>
      <c r="BD153" s="4">
        <v>18.706</v>
      </c>
      <c r="BE153" s="4">
        <v>2232.8159999999998</v>
      </c>
      <c r="BF153" s="4">
        <v>117.489</v>
      </c>
      <c r="BG153" s="4">
        <v>0.39</v>
      </c>
      <c r="BH153" s="4">
        <v>0.51</v>
      </c>
      <c r="BI153" s="4">
        <v>0.9</v>
      </c>
      <c r="BJ153" s="4">
        <v>0.30199999999999999</v>
      </c>
      <c r="BK153" s="4">
        <v>0.39600000000000002</v>
      </c>
      <c r="BL153" s="4">
        <v>0.69799999999999995</v>
      </c>
      <c r="BM153" s="4">
        <v>0.46210000000000001</v>
      </c>
      <c r="BQ153" s="4">
        <v>0</v>
      </c>
      <c r="BR153" s="4">
        <v>0.50388299999999997</v>
      </c>
      <c r="BS153" s="4">
        <v>-5</v>
      </c>
      <c r="BT153" s="4">
        <v>6.7229999999999998E-3</v>
      </c>
      <c r="BU153" s="4">
        <v>12.313641000000001</v>
      </c>
      <c r="BV153" s="4">
        <v>0.13580500000000001</v>
      </c>
      <c r="BW153" s="4">
        <f t="shared" si="26"/>
        <v>3.2532639522000002</v>
      </c>
      <c r="BY153" s="4">
        <f t="shared" si="27"/>
        <v>21219.942245510621</v>
      </c>
      <c r="BZ153" s="4">
        <f t="shared" si="28"/>
        <v>1116.5764641971384</v>
      </c>
      <c r="CA153" s="4">
        <f t="shared" si="29"/>
        <v>2.8701077733876001</v>
      </c>
      <c r="CB153" s="4">
        <f t="shared" si="30"/>
        <v>4.3916450400079805</v>
      </c>
    </row>
    <row r="154" spans="1:80" x14ac:dyDescent="0.25">
      <c r="A154" s="2">
        <v>42804</v>
      </c>
      <c r="B154" s="3">
        <v>0.62533809027777776</v>
      </c>
      <c r="C154" s="4">
        <v>13.839</v>
      </c>
      <c r="D154" s="4">
        <v>2.1015999999999999</v>
      </c>
      <c r="E154" s="4">
        <v>21015.670628</v>
      </c>
      <c r="F154" s="4">
        <v>28.1</v>
      </c>
      <c r="G154" s="4">
        <v>34.1</v>
      </c>
      <c r="H154" s="4">
        <v>92.2</v>
      </c>
      <c r="J154" s="4">
        <v>0</v>
      </c>
      <c r="K154" s="4">
        <v>0.8387</v>
      </c>
      <c r="L154" s="4">
        <v>11.6068</v>
      </c>
      <c r="M154" s="4">
        <v>1.7625</v>
      </c>
      <c r="N154" s="4">
        <v>23.5852</v>
      </c>
      <c r="O154" s="4">
        <v>28.613700000000001</v>
      </c>
      <c r="P154" s="4">
        <v>52.2</v>
      </c>
      <c r="Q154" s="4">
        <v>18.2971</v>
      </c>
      <c r="R154" s="4">
        <v>22.1981</v>
      </c>
      <c r="S154" s="4">
        <v>40.5</v>
      </c>
      <c r="T154" s="4">
        <v>92.196299999999994</v>
      </c>
      <c r="W154" s="4">
        <v>0</v>
      </c>
      <c r="X154" s="4">
        <v>0</v>
      </c>
      <c r="Y154" s="4">
        <v>12.1</v>
      </c>
      <c r="Z154" s="4">
        <v>858</v>
      </c>
      <c r="AA154" s="4">
        <v>875</v>
      </c>
      <c r="AB154" s="4">
        <v>836</v>
      </c>
      <c r="AC154" s="4">
        <v>85</v>
      </c>
      <c r="AD154" s="4">
        <v>13.51</v>
      </c>
      <c r="AE154" s="4">
        <v>0.31</v>
      </c>
      <c r="AF154" s="4">
        <v>992</v>
      </c>
      <c r="AG154" s="4">
        <v>-7</v>
      </c>
      <c r="AH154" s="4">
        <v>12</v>
      </c>
      <c r="AI154" s="4">
        <v>27</v>
      </c>
      <c r="AJ154" s="4">
        <v>137</v>
      </c>
      <c r="AK154" s="4">
        <v>138.19999999999999</v>
      </c>
      <c r="AL154" s="4">
        <v>5</v>
      </c>
      <c r="AM154" s="4">
        <v>142</v>
      </c>
      <c r="AN154" s="4" t="s">
        <v>155</v>
      </c>
      <c r="AO154" s="4">
        <v>1</v>
      </c>
      <c r="AP154" s="4">
        <v>0.83363425925925927</v>
      </c>
      <c r="AQ154" s="4">
        <v>47.159312</v>
      </c>
      <c r="AR154" s="4">
        <v>-88.489727000000002</v>
      </c>
      <c r="AS154" s="4">
        <v>315.60000000000002</v>
      </c>
      <c r="AT154" s="4">
        <v>35.700000000000003</v>
      </c>
      <c r="AU154" s="4">
        <v>12</v>
      </c>
      <c r="AV154" s="4">
        <v>9</v>
      </c>
      <c r="AW154" s="4" t="s">
        <v>408</v>
      </c>
      <c r="AX154" s="4">
        <v>1.1000000000000001</v>
      </c>
      <c r="AY154" s="4">
        <v>1.2707999999999999</v>
      </c>
      <c r="AZ154" s="4">
        <v>1.6708000000000001</v>
      </c>
      <c r="BA154" s="4">
        <v>11.154</v>
      </c>
      <c r="BB154" s="4">
        <v>10.48</v>
      </c>
      <c r="BC154" s="4">
        <v>0.94</v>
      </c>
      <c r="BD154" s="4">
        <v>19.234999999999999</v>
      </c>
      <c r="BE154" s="4">
        <v>2098.1309999999999</v>
      </c>
      <c r="BF154" s="4">
        <v>202.786</v>
      </c>
      <c r="BG154" s="4">
        <v>0.44600000000000001</v>
      </c>
      <c r="BH154" s="4">
        <v>0.54200000000000004</v>
      </c>
      <c r="BI154" s="4">
        <v>0.98799999999999999</v>
      </c>
      <c r="BJ154" s="4">
        <v>0.34599999999999997</v>
      </c>
      <c r="BK154" s="4">
        <v>0.42</v>
      </c>
      <c r="BL154" s="4">
        <v>0.76700000000000002</v>
      </c>
      <c r="BM154" s="4">
        <v>0.69110000000000005</v>
      </c>
      <c r="BQ154" s="4">
        <v>0</v>
      </c>
      <c r="BR154" s="4">
        <v>0.56183099999999997</v>
      </c>
      <c r="BS154" s="4">
        <v>-5</v>
      </c>
      <c r="BT154" s="4">
        <v>6.2769999999999996E-3</v>
      </c>
      <c r="BU154" s="4">
        <v>13.729744999999999</v>
      </c>
      <c r="BV154" s="4">
        <v>0.12679499999999999</v>
      </c>
      <c r="BW154" s="4">
        <f t="shared" si="26"/>
        <v>3.6273986289999995</v>
      </c>
      <c r="BY154" s="4">
        <f t="shared" si="27"/>
        <v>22233.091023570021</v>
      </c>
      <c r="BZ154" s="4">
        <f t="shared" si="28"/>
        <v>2148.8456136941259</v>
      </c>
      <c r="CA154" s="4">
        <f t="shared" si="29"/>
        <v>3.6664295480859996</v>
      </c>
      <c r="CB154" s="4">
        <f t="shared" si="30"/>
        <v>7.3233221407001006</v>
      </c>
    </row>
    <row r="155" spans="1:80" x14ac:dyDescent="0.25">
      <c r="A155" s="2"/>
      <c r="B155" s="3"/>
    </row>
    <row r="156" spans="1:80" x14ac:dyDescent="0.25">
      <c r="A156" s="2"/>
      <c r="B156" s="3"/>
    </row>
    <row r="157" spans="1:80" x14ac:dyDescent="0.25">
      <c r="A157" s="2"/>
      <c r="B157" s="3"/>
    </row>
    <row r="158" spans="1:80" x14ac:dyDescent="0.25">
      <c r="A158" s="2"/>
      <c r="B158" s="3"/>
    </row>
    <row r="159" spans="1:80" x14ac:dyDescent="0.25">
      <c r="A159" s="2"/>
      <c r="B159" s="3"/>
    </row>
    <row r="160" spans="1:80" x14ac:dyDescent="0.25">
      <c r="A160" s="2"/>
      <c r="B160" s="3"/>
    </row>
    <row r="161" spans="1:2" x14ac:dyDescent="0.25">
      <c r="A161" s="2"/>
      <c r="B161" s="3"/>
    </row>
    <row r="162" spans="1:2" x14ac:dyDescent="0.25">
      <c r="A162" s="2"/>
      <c r="B162" s="3"/>
    </row>
    <row r="163" spans="1:2" x14ac:dyDescent="0.25">
      <c r="A163" s="2"/>
      <c r="B163" s="3"/>
    </row>
    <row r="164" spans="1:2" x14ac:dyDescent="0.25">
      <c r="A164" s="2"/>
      <c r="B164" s="3"/>
    </row>
    <row r="165" spans="1:2" x14ac:dyDescent="0.25">
      <c r="A165" s="2"/>
      <c r="B165" s="3"/>
    </row>
    <row r="166" spans="1:2" x14ac:dyDescent="0.25">
      <c r="A166" s="2"/>
      <c r="B166" s="3"/>
    </row>
    <row r="167" spans="1:2" x14ac:dyDescent="0.25">
      <c r="A167" s="2"/>
      <c r="B167" s="3"/>
    </row>
    <row r="168" spans="1:2" x14ac:dyDescent="0.25">
      <c r="A168" s="2"/>
      <c r="B168" s="3"/>
    </row>
    <row r="169" spans="1:2" x14ac:dyDescent="0.25">
      <c r="A169" s="2"/>
      <c r="B169" s="3"/>
    </row>
    <row r="170" spans="1:2" x14ac:dyDescent="0.25">
      <c r="A170" s="2"/>
      <c r="B170" s="3"/>
    </row>
    <row r="171" spans="1:2" x14ac:dyDescent="0.25">
      <c r="A171" s="2"/>
      <c r="B171" s="3"/>
    </row>
    <row r="172" spans="1:2" x14ac:dyDescent="0.25">
      <c r="A172" s="2"/>
      <c r="B172" s="3"/>
    </row>
    <row r="173" spans="1:2" x14ac:dyDescent="0.25">
      <c r="A173" s="2"/>
      <c r="B173" s="3"/>
    </row>
    <row r="174" spans="1:2" x14ac:dyDescent="0.25">
      <c r="A174" s="2"/>
      <c r="B174" s="3"/>
    </row>
    <row r="175" spans="1:2" x14ac:dyDescent="0.25">
      <c r="B175" s="3"/>
    </row>
    <row r="176" spans="1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</sheetData>
  <customSheetViews>
    <customSheetView guid="{2B424CCC-7244-4294-A128-8AE125D4F682}">
      <pane ySplit="9" topLeftCell="A10" activePane="bottomLeft" state="frozen"/>
      <selection pane="bottomLeft" activeCell="BW16" sqref="BW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3"/>
  <sheetViews>
    <sheetView workbookViewId="0">
      <pane xSplit="2" ySplit="9" topLeftCell="BV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2" bestFit="1" customWidth="1"/>
    <col min="2" max="2" width="13.28515625" style="8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77" width="12" style="4" bestFit="1" customWidth="1"/>
    <col min="78" max="80" width="9.140625" style="4"/>
    <col min="81" max="81" width="14.7109375" style="4" bestFit="1" customWidth="1"/>
    <col min="82" max="82" width="3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Breaks'!B2</f>
        <v>Cells 276-416</v>
      </c>
    </row>
    <row r="5" spans="1:87" s="14" customFormat="1" x14ac:dyDescent="0.25">
      <c r="A5" s="14" t="s">
        <v>169</v>
      </c>
      <c r="C5" s="14">
        <f>AVERAGE(C10:C200)</f>
        <v>13.943304964539012</v>
      </c>
      <c r="D5" s="14">
        <f t="shared" ref="D5:BO5" si="0">AVERAGE(D10:D200)</f>
        <v>1.3751936170212771</v>
      </c>
      <c r="E5" s="14">
        <f t="shared" si="0"/>
        <v>13751.913159148933</v>
      </c>
      <c r="F5" s="14">
        <f t="shared" si="0"/>
        <v>201.05460992907803</v>
      </c>
      <c r="G5" s="14">
        <f t="shared" si="0"/>
        <v>14.330496453900713</v>
      </c>
      <c r="H5" s="14">
        <f t="shared" si="0"/>
        <v>105.06808510638305</v>
      </c>
      <c r="I5" s="14" t="e">
        <f t="shared" si="0"/>
        <v>#DIV/0!</v>
      </c>
      <c r="J5" s="14">
        <f t="shared" si="0"/>
        <v>3.8581560283687942E-2</v>
      </c>
      <c r="K5" s="14">
        <f t="shared" si="0"/>
        <v>0.84504680851063774</v>
      </c>
      <c r="L5" s="14">
        <f t="shared" si="0"/>
        <v>11.786436879432625</v>
      </c>
      <c r="M5" s="14">
        <f t="shared" si="0"/>
        <v>1.1514312056737581</v>
      </c>
      <c r="N5" s="14">
        <f t="shared" si="0"/>
        <v>170.56395744680856</v>
      </c>
      <c r="O5" s="14">
        <f t="shared" si="0"/>
        <v>12.113248226950354</v>
      </c>
      <c r="P5" s="14">
        <f t="shared" si="0"/>
        <v>182.67659574468087</v>
      </c>
      <c r="Q5" s="14">
        <f t="shared" si="0"/>
        <v>132.51193546099293</v>
      </c>
      <c r="R5" s="14">
        <f t="shared" si="0"/>
        <v>9.4080319148936127</v>
      </c>
      <c r="S5" s="14">
        <f t="shared" si="0"/>
        <v>141.92056737588658</v>
      </c>
      <c r="T5" s="14">
        <f t="shared" si="0"/>
        <v>105.22822765957447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3.2704964539007099E-2</v>
      </c>
      <c r="Y5" s="14">
        <f t="shared" si="0"/>
        <v>11.694326241134767</v>
      </c>
      <c r="Z5" s="14">
        <f t="shared" si="0"/>
        <v>859.08510638297878</v>
      </c>
      <c r="AA5" s="14">
        <f t="shared" si="0"/>
        <v>872.14893617021278</v>
      </c>
      <c r="AB5" s="14">
        <f t="shared" si="0"/>
        <v>832.76595744680856</v>
      </c>
      <c r="AC5" s="14">
        <f t="shared" si="0"/>
        <v>87.141134751773066</v>
      </c>
      <c r="AD5" s="14">
        <f t="shared" si="0"/>
        <v>13.814751773049657</v>
      </c>
      <c r="AE5" s="14">
        <f t="shared" si="0"/>
        <v>0.31609929078014198</v>
      </c>
      <c r="AF5" s="14">
        <f t="shared" si="0"/>
        <v>991.24822695035459</v>
      </c>
      <c r="AG5" s="14">
        <f t="shared" si="0"/>
        <v>-7.042553191489362</v>
      </c>
      <c r="AH5" s="14">
        <f t="shared" si="0"/>
        <v>11.487397163120567</v>
      </c>
      <c r="AI5" s="14">
        <f t="shared" si="0"/>
        <v>27</v>
      </c>
      <c r="AJ5" s="14">
        <f t="shared" si="0"/>
        <v>136.1631205673759</v>
      </c>
      <c r="AK5" s="14">
        <f t="shared" si="0"/>
        <v>135.13191489361699</v>
      </c>
      <c r="AL5" s="14">
        <f t="shared" si="0"/>
        <v>4.7014184397163135</v>
      </c>
      <c r="AM5" s="14">
        <f t="shared" si="0"/>
        <v>142</v>
      </c>
      <c r="AN5" s="14" t="e">
        <f t="shared" si="0"/>
        <v>#DIV/0!</v>
      </c>
      <c r="AO5" s="14">
        <f t="shared" si="0"/>
        <v>1.6524822695035462</v>
      </c>
      <c r="AP5" s="14">
        <f t="shared" si="0"/>
        <v>0.8344443623588127</v>
      </c>
      <c r="AQ5" s="14">
        <f t="shared" si="0"/>
        <v>47.161510985815603</v>
      </c>
      <c r="AR5" s="14">
        <f t="shared" si="0"/>
        <v>-88.487507120567415</v>
      </c>
      <c r="AS5" s="14">
        <f t="shared" si="0"/>
        <v>316.23900709219862</v>
      </c>
      <c r="AT5" s="14">
        <f t="shared" si="0"/>
        <v>33.478014184397175</v>
      </c>
      <c r="AU5" s="14">
        <f t="shared" si="0"/>
        <v>12</v>
      </c>
      <c r="AV5" s="14">
        <f t="shared" si="0"/>
        <v>9.8652482269503547</v>
      </c>
      <c r="AW5" s="14" t="e">
        <f t="shared" si="0"/>
        <v>#DIV/0!</v>
      </c>
      <c r="AX5" s="14">
        <f t="shared" si="0"/>
        <v>1.1786078581560282</v>
      </c>
      <c r="AY5" s="14">
        <f t="shared" si="0"/>
        <v>1.3768025106382991</v>
      </c>
      <c r="AZ5" s="14">
        <f t="shared" si="0"/>
        <v>1.9377688297872331</v>
      </c>
      <c r="BA5" s="14">
        <f t="shared" si="0"/>
        <v>11.153999999999998</v>
      </c>
      <c r="BB5" s="14">
        <f t="shared" si="0"/>
        <v>10.988156028368795</v>
      </c>
      <c r="BC5" s="14">
        <f t="shared" si="0"/>
        <v>0.98503546099290795</v>
      </c>
      <c r="BD5" s="14">
        <f t="shared" si="0"/>
        <v>18.349950354609931</v>
      </c>
      <c r="BE5" s="14">
        <f t="shared" si="0"/>
        <v>2208.7169929078013</v>
      </c>
      <c r="BF5" s="14">
        <f t="shared" si="0"/>
        <v>132.4110141843972</v>
      </c>
      <c r="BG5" s="14">
        <f t="shared" si="0"/>
        <v>3.3946950354609933</v>
      </c>
      <c r="BH5" s="14">
        <f t="shared" si="0"/>
        <v>0.23778723404255317</v>
      </c>
      <c r="BI5" s="14">
        <f t="shared" si="0"/>
        <v>3.6324113475177304</v>
      </c>
      <c r="BJ5" s="14">
        <f t="shared" si="0"/>
        <v>2.6372624113475167</v>
      </c>
      <c r="BK5" s="14">
        <f t="shared" si="0"/>
        <v>0.18464539007092196</v>
      </c>
      <c r="BL5" s="14">
        <f t="shared" si="0"/>
        <v>2.8219787234042562</v>
      </c>
      <c r="BM5" s="14">
        <f t="shared" si="0"/>
        <v>0.798890780141844</v>
      </c>
      <c r="BN5" s="14" t="e">
        <f t="shared" si="0"/>
        <v>#DIV/0!</v>
      </c>
      <c r="BO5" s="14" t="e">
        <f t="shared" si="0"/>
        <v>#DIV/0!</v>
      </c>
      <c r="BP5" s="14" t="e">
        <f t="shared" ref="BP5:BV5" si="1">AVERAGE(BP10:BP200)</f>
        <v>#DIV/0!</v>
      </c>
      <c r="BQ5" s="14">
        <f t="shared" si="1"/>
        <v>4.4652340425531918</v>
      </c>
      <c r="BR5" s="14">
        <f t="shared" si="1"/>
        <v>0.35287248936170207</v>
      </c>
      <c r="BS5" s="14">
        <f t="shared" si="1"/>
        <v>-5</v>
      </c>
      <c r="BT5" s="14">
        <f t="shared" si="1"/>
        <v>6.829773049645391E-3</v>
      </c>
      <c r="BU5" s="14">
        <f t="shared" si="1"/>
        <v>8.6233214822695015</v>
      </c>
      <c r="BV5" s="14">
        <f t="shared" si="1"/>
        <v>0.13796161702127671</v>
      </c>
      <c r="BW5" s="14">
        <f>AVERAGE(BW10:BW200)</f>
        <v>2.2782815356156036</v>
      </c>
      <c r="BX5" s="23"/>
      <c r="BY5" s="14">
        <f>AVERAGE(BY10:BY200)</f>
        <v>14643.806275451121</v>
      </c>
      <c r="BZ5" s="14">
        <f t="shared" ref="BZ5:CB5" si="2">AVERAGE(BZ10:BZ200)</f>
        <v>917.32616436068997</v>
      </c>
      <c r="CA5" s="14">
        <f t="shared" si="2"/>
        <v>20.054163809453861</v>
      </c>
      <c r="CB5" s="14">
        <f t="shared" si="2"/>
        <v>5.0970997576018853</v>
      </c>
      <c r="CC5" s="24">
        <f>BZ8/(140/3600)+CB8/(140/3600)+CA8/(140/3600)</f>
        <v>949.20940955580102</v>
      </c>
      <c r="CD5" s="23"/>
      <c r="CE5" s="22">
        <f>BY8/$AT8</f>
        <v>437.41561834560787</v>
      </c>
      <c r="CF5" s="22">
        <f>BZ8/$AT8</f>
        <v>27.400853566404802</v>
      </c>
      <c r="CG5" s="22">
        <f>CA8/$AT8</f>
        <v>0.59902489135094339</v>
      </c>
      <c r="CH5" s="22">
        <f>CB8/$AT8</f>
        <v>0.15225215359331107</v>
      </c>
      <c r="CI5" s="25">
        <f>(BZ8+CB8+CA8)/AT8</f>
        <v>28.152130611349055</v>
      </c>
    </row>
    <row r="6" spans="1:87" s="14" customFormat="1" x14ac:dyDescent="0.25">
      <c r="A6" s="14" t="s">
        <v>170</v>
      </c>
      <c r="C6" s="14">
        <f>MIN(C10:C200)</f>
        <v>12.43</v>
      </c>
      <c r="D6" s="14">
        <f t="shared" ref="D6:BO6" si="3">MIN(D10:D200)</f>
        <v>2E-3</v>
      </c>
      <c r="E6" s="14">
        <f t="shared" si="3"/>
        <v>20</v>
      </c>
      <c r="F6" s="14">
        <f t="shared" si="3"/>
        <v>9.6999999999999993</v>
      </c>
      <c r="G6" s="14">
        <f t="shared" si="3"/>
        <v>0.2</v>
      </c>
      <c r="H6" s="14">
        <f t="shared" si="3"/>
        <v>-18.7</v>
      </c>
      <c r="I6" s="14">
        <f t="shared" si="3"/>
        <v>0</v>
      </c>
      <c r="J6" s="14">
        <f t="shared" si="3"/>
        <v>0</v>
      </c>
      <c r="K6" s="14">
        <f t="shared" si="3"/>
        <v>0.82450000000000001</v>
      </c>
      <c r="L6" s="14">
        <f t="shared" si="3"/>
        <v>10.2485</v>
      </c>
      <c r="M6" s="14">
        <f t="shared" si="3"/>
        <v>1.6999999999999999E-3</v>
      </c>
      <c r="N6" s="14">
        <f t="shared" si="3"/>
        <v>7.9976000000000003</v>
      </c>
      <c r="O6" s="14">
        <f t="shared" si="3"/>
        <v>0.1686</v>
      </c>
      <c r="P6" s="14">
        <f t="shared" si="3"/>
        <v>13.7</v>
      </c>
      <c r="Q6" s="14">
        <f t="shared" si="3"/>
        <v>6.2080000000000002</v>
      </c>
      <c r="R6" s="14">
        <f t="shared" si="3"/>
        <v>0.13109999999999999</v>
      </c>
      <c r="S6" s="14">
        <f t="shared" si="3"/>
        <v>10.7</v>
      </c>
      <c r="T6" s="14">
        <f t="shared" si="3"/>
        <v>0</v>
      </c>
      <c r="U6" s="14">
        <f t="shared" si="3"/>
        <v>0</v>
      </c>
      <c r="V6" s="14">
        <f t="shared" si="3"/>
        <v>0</v>
      </c>
      <c r="W6" s="14">
        <f t="shared" si="3"/>
        <v>0</v>
      </c>
      <c r="X6" s="14">
        <f t="shared" si="3"/>
        <v>0</v>
      </c>
      <c r="Y6" s="14">
        <f t="shared" si="3"/>
        <v>11.4</v>
      </c>
      <c r="Z6" s="14">
        <f t="shared" si="3"/>
        <v>853</v>
      </c>
      <c r="AA6" s="14">
        <f t="shared" si="3"/>
        <v>867</v>
      </c>
      <c r="AB6" s="14">
        <f t="shared" si="3"/>
        <v>826</v>
      </c>
      <c r="AC6" s="14">
        <f t="shared" si="3"/>
        <v>85</v>
      </c>
      <c r="AD6" s="14">
        <f t="shared" si="3"/>
        <v>12.95</v>
      </c>
      <c r="AE6" s="14">
        <f t="shared" si="3"/>
        <v>0.3</v>
      </c>
      <c r="AF6" s="14">
        <f t="shared" si="3"/>
        <v>990</v>
      </c>
      <c r="AG6" s="14">
        <f t="shared" si="3"/>
        <v>-8</v>
      </c>
      <c r="AH6" s="14">
        <f t="shared" si="3"/>
        <v>10</v>
      </c>
      <c r="AI6" s="14">
        <f t="shared" si="3"/>
        <v>27</v>
      </c>
      <c r="AJ6" s="14">
        <f t="shared" si="3"/>
        <v>135</v>
      </c>
      <c r="AK6" s="14">
        <f t="shared" si="3"/>
        <v>129.6</v>
      </c>
      <c r="AL6" s="14">
        <f t="shared" si="3"/>
        <v>4</v>
      </c>
      <c r="AM6" s="14">
        <f t="shared" si="3"/>
        <v>142</v>
      </c>
      <c r="AN6" s="14">
        <f t="shared" si="3"/>
        <v>0</v>
      </c>
      <c r="AO6" s="14">
        <f t="shared" si="3"/>
        <v>1</v>
      </c>
      <c r="AP6" s="14">
        <f t="shared" si="3"/>
        <v>0.83363425925925927</v>
      </c>
      <c r="AQ6" s="14">
        <f t="shared" si="3"/>
        <v>47.158532000000001</v>
      </c>
      <c r="AR6" s="14">
        <f t="shared" si="3"/>
        <v>-88.492025999999996</v>
      </c>
      <c r="AS6" s="14">
        <f t="shared" si="3"/>
        <v>308.7</v>
      </c>
      <c r="AT6" s="14">
        <f t="shared" si="3"/>
        <v>18.899999999999999</v>
      </c>
      <c r="AU6" s="14">
        <f t="shared" si="3"/>
        <v>12</v>
      </c>
      <c r="AV6" s="14">
        <f t="shared" si="3"/>
        <v>9</v>
      </c>
      <c r="AW6" s="14">
        <f t="shared" si="3"/>
        <v>0</v>
      </c>
      <c r="AX6" s="14">
        <f t="shared" si="3"/>
        <v>0.87080000000000002</v>
      </c>
      <c r="AY6" s="14">
        <f t="shared" si="3"/>
        <v>1</v>
      </c>
      <c r="AZ6" s="14">
        <f t="shared" si="3"/>
        <v>1.3</v>
      </c>
      <c r="BA6" s="14">
        <f t="shared" si="3"/>
        <v>11.154</v>
      </c>
      <c r="BB6" s="14">
        <f t="shared" si="3"/>
        <v>9.59</v>
      </c>
      <c r="BC6" s="14">
        <f t="shared" si="3"/>
        <v>0.86</v>
      </c>
      <c r="BD6" s="14">
        <f t="shared" si="3"/>
        <v>16.567</v>
      </c>
      <c r="BE6" s="14">
        <f t="shared" si="3"/>
        <v>1763.646</v>
      </c>
      <c r="BF6" s="14">
        <f t="shared" si="3"/>
        <v>0.218</v>
      </c>
      <c r="BG6" s="14">
        <f t="shared" si="3"/>
        <v>0.14399999999999999</v>
      </c>
      <c r="BH6" s="14">
        <f t="shared" si="3"/>
        <v>3.0000000000000001E-3</v>
      </c>
      <c r="BI6" s="14">
        <f t="shared" si="3"/>
        <v>0.25600000000000001</v>
      </c>
      <c r="BJ6" s="14">
        <f t="shared" si="3"/>
        <v>0.112</v>
      </c>
      <c r="BK6" s="14">
        <f t="shared" si="3"/>
        <v>3.0000000000000001E-3</v>
      </c>
      <c r="BL6" s="14">
        <f t="shared" si="3"/>
        <v>0.19900000000000001</v>
      </c>
      <c r="BM6" s="14">
        <f t="shared" si="3"/>
        <v>0</v>
      </c>
      <c r="BN6" s="14">
        <f t="shared" si="3"/>
        <v>0</v>
      </c>
      <c r="BO6" s="14">
        <f t="shared" si="3"/>
        <v>0</v>
      </c>
      <c r="BP6" s="14">
        <f t="shared" ref="BP6:BV6" si="4">MIN(BP10:BP200)</f>
        <v>0</v>
      </c>
      <c r="BQ6" s="14">
        <f t="shared" si="4"/>
        <v>0</v>
      </c>
      <c r="BR6" s="14">
        <f t="shared" si="4"/>
        <v>0.14683099999999999</v>
      </c>
      <c r="BS6" s="14">
        <f t="shared" si="4"/>
        <v>-5</v>
      </c>
      <c r="BT6" s="14">
        <f t="shared" si="4"/>
        <v>5.0000000000000001E-3</v>
      </c>
      <c r="BU6" s="14">
        <f t="shared" si="4"/>
        <v>3.5881829999999999</v>
      </c>
      <c r="BV6" s="14">
        <f t="shared" si="4"/>
        <v>0.10100000000000001</v>
      </c>
      <c r="BW6" s="14">
        <f>MIN(BW10:BW200)</f>
        <v>0.94799794859999997</v>
      </c>
      <c r="BX6" s="23"/>
      <c r="BY6" s="14">
        <f>MIN(BY10:BY200)</f>
        <v>5066.8883140504104</v>
      </c>
      <c r="BZ6" s="14">
        <f t="shared" ref="BZ6:CB6" si="5">MIN(BZ10:BZ200)</f>
        <v>1.1770389401176</v>
      </c>
      <c r="CA6" s="14">
        <f t="shared" si="5"/>
        <v>0.31847635853099998</v>
      </c>
      <c r="CB6" s="14">
        <f t="shared" si="5"/>
        <v>0</v>
      </c>
      <c r="CC6" s="23"/>
      <c r="CD6" s="23"/>
      <c r="CE6" s="26"/>
      <c r="CF6" s="26"/>
      <c r="CG6" s="26"/>
      <c r="CH6" s="26"/>
      <c r="CI6" s="23"/>
    </row>
    <row r="7" spans="1:87" s="14" customFormat="1" x14ac:dyDescent="0.25">
      <c r="A7" s="14" t="s">
        <v>171</v>
      </c>
      <c r="C7" s="14">
        <f>MAX(C10:C200)</f>
        <v>15.343999999999999</v>
      </c>
      <c r="D7" s="14">
        <f t="shared" ref="D7:BO7" si="6">MAX(D10:D200)</f>
        <v>4.5643000000000002</v>
      </c>
      <c r="E7" s="14">
        <f t="shared" si="6"/>
        <v>45642.586062000002</v>
      </c>
      <c r="F7" s="14">
        <f t="shared" si="6"/>
        <v>1539.1</v>
      </c>
      <c r="G7" s="14">
        <f t="shared" si="6"/>
        <v>44</v>
      </c>
      <c r="H7" s="14">
        <f t="shared" si="6"/>
        <v>430.8</v>
      </c>
      <c r="I7" s="14">
        <f t="shared" si="6"/>
        <v>0</v>
      </c>
      <c r="J7" s="14">
        <f t="shared" si="6"/>
        <v>0.6</v>
      </c>
      <c r="K7" s="14">
        <f t="shared" si="6"/>
        <v>0.8579</v>
      </c>
      <c r="L7" s="14">
        <f t="shared" si="6"/>
        <v>12.962999999999999</v>
      </c>
      <c r="M7" s="14">
        <f t="shared" si="6"/>
        <v>3.7631999999999999</v>
      </c>
      <c r="N7" s="14">
        <f t="shared" si="6"/>
        <v>1320.0959</v>
      </c>
      <c r="O7" s="14">
        <f t="shared" si="6"/>
        <v>36.820099999999996</v>
      </c>
      <c r="P7" s="14">
        <f t="shared" si="6"/>
        <v>1339.1</v>
      </c>
      <c r="Q7" s="14">
        <f t="shared" si="6"/>
        <v>1025.9541999999999</v>
      </c>
      <c r="R7" s="14">
        <f t="shared" si="6"/>
        <v>28.564599999999999</v>
      </c>
      <c r="S7" s="14">
        <f t="shared" si="6"/>
        <v>1040.7</v>
      </c>
      <c r="T7" s="14">
        <f t="shared" si="6"/>
        <v>430.8</v>
      </c>
      <c r="U7" s="14">
        <f t="shared" si="6"/>
        <v>0</v>
      </c>
      <c r="V7" s="14">
        <f t="shared" si="6"/>
        <v>0</v>
      </c>
      <c r="W7" s="14">
        <f t="shared" si="6"/>
        <v>0</v>
      </c>
      <c r="X7" s="14">
        <f t="shared" si="6"/>
        <v>0.50549999999999995</v>
      </c>
      <c r="Y7" s="14">
        <f t="shared" si="6"/>
        <v>12.2</v>
      </c>
      <c r="Z7" s="14">
        <f t="shared" si="6"/>
        <v>868</v>
      </c>
      <c r="AA7" s="14">
        <f t="shared" si="6"/>
        <v>879</v>
      </c>
      <c r="AB7" s="14">
        <f t="shared" si="6"/>
        <v>843</v>
      </c>
      <c r="AC7" s="14">
        <f t="shared" si="6"/>
        <v>88</v>
      </c>
      <c r="AD7" s="14">
        <f t="shared" si="6"/>
        <v>14.01</v>
      </c>
      <c r="AE7" s="14">
        <f t="shared" si="6"/>
        <v>0.32</v>
      </c>
      <c r="AF7" s="14">
        <f t="shared" si="6"/>
        <v>992</v>
      </c>
      <c r="AG7" s="14">
        <f t="shared" si="6"/>
        <v>-7</v>
      </c>
      <c r="AH7" s="14">
        <f t="shared" si="6"/>
        <v>13</v>
      </c>
      <c r="AI7" s="14">
        <f t="shared" si="6"/>
        <v>27</v>
      </c>
      <c r="AJ7" s="14">
        <f t="shared" si="6"/>
        <v>137</v>
      </c>
      <c r="AK7" s="14">
        <f t="shared" si="6"/>
        <v>140.69999999999999</v>
      </c>
      <c r="AL7" s="14">
        <f t="shared" si="6"/>
        <v>5.2</v>
      </c>
      <c r="AM7" s="14">
        <f t="shared" si="6"/>
        <v>142</v>
      </c>
      <c r="AN7" s="14">
        <f t="shared" si="6"/>
        <v>0</v>
      </c>
      <c r="AO7" s="14">
        <f t="shared" si="6"/>
        <v>2</v>
      </c>
      <c r="AP7" s="14">
        <f t="shared" si="6"/>
        <v>0.8352546296296296</v>
      </c>
      <c r="AQ7" s="14">
        <f t="shared" si="6"/>
        <v>47.164442000000001</v>
      </c>
      <c r="AR7" s="14">
        <f t="shared" si="6"/>
        <v>-88.483968000000004</v>
      </c>
      <c r="AS7" s="14">
        <f t="shared" si="6"/>
        <v>320.10000000000002</v>
      </c>
      <c r="AT7" s="14">
        <f t="shared" si="6"/>
        <v>46.5</v>
      </c>
      <c r="AU7" s="14">
        <f t="shared" si="6"/>
        <v>12</v>
      </c>
      <c r="AV7" s="14">
        <f t="shared" si="6"/>
        <v>11</v>
      </c>
      <c r="AW7" s="14">
        <f t="shared" si="6"/>
        <v>0</v>
      </c>
      <c r="AX7" s="14">
        <f t="shared" si="6"/>
        <v>1.8415999999999999</v>
      </c>
      <c r="AY7" s="14">
        <f t="shared" si="6"/>
        <v>2.0124</v>
      </c>
      <c r="AZ7" s="14">
        <f t="shared" si="6"/>
        <v>2.8</v>
      </c>
      <c r="BA7" s="14">
        <f t="shared" si="6"/>
        <v>11.154</v>
      </c>
      <c r="BB7" s="14">
        <f t="shared" si="6"/>
        <v>12.01</v>
      </c>
      <c r="BC7" s="14">
        <f t="shared" si="6"/>
        <v>1.08</v>
      </c>
      <c r="BD7" s="14">
        <f t="shared" si="6"/>
        <v>21.286999999999999</v>
      </c>
      <c r="BE7" s="14">
        <f t="shared" si="6"/>
        <v>2418.8910000000001</v>
      </c>
      <c r="BF7" s="14">
        <f t="shared" si="6"/>
        <v>412.18099999999998</v>
      </c>
      <c r="BG7" s="14">
        <f t="shared" si="6"/>
        <v>27.632000000000001</v>
      </c>
      <c r="BH7" s="14">
        <f t="shared" si="6"/>
        <v>0.69099999999999995</v>
      </c>
      <c r="BI7" s="14">
        <f t="shared" si="6"/>
        <v>28.027999999999999</v>
      </c>
      <c r="BJ7" s="14">
        <f t="shared" si="6"/>
        <v>21.475000000000001</v>
      </c>
      <c r="BK7" s="14">
        <f t="shared" si="6"/>
        <v>0.53600000000000003</v>
      </c>
      <c r="BL7" s="14">
        <f t="shared" si="6"/>
        <v>21.783000000000001</v>
      </c>
      <c r="BM7" s="14">
        <f t="shared" si="6"/>
        <v>3.0832999999999999</v>
      </c>
      <c r="BN7" s="14">
        <f t="shared" si="6"/>
        <v>0</v>
      </c>
      <c r="BO7" s="14">
        <f t="shared" si="6"/>
        <v>0</v>
      </c>
      <c r="BP7" s="14">
        <f t="shared" ref="BP7:BV7" si="7">MAX(BP10:BP200)</f>
        <v>0</v>
      </c>
      <c r="BQ7" s="14">
        <f t="shared" si="7"/>
        <v>66.847999999999999</v>
      </c>
      <c r="BR7" s="14">
        <f t="shared" si="7"/>
        <v>0.70269000000000004</v>
      </c>
      <c r="BS7" s="14">
        <f t="shared" si="7"/>
        <v>-5</v>
      </c>
      <c r="BT7" s="14">
        <f t="shared" si="7"/>
        <v>8.9999999999999993E-3</v>
      </c>
      <c r="BU7" s="14">
        <f t="shared" si="7"/>
        <v>17.171987000000001</v>
      </c>
      <c r="BV7" s="14">
        <f t="shared" si="7"/>
        <v>0.18179999999999999</v>
      </c>
      <c r="BW7" s="14">
        <f>MAX(BW10:BW200)</f>
        <v>4.5368389654000003</v>
      </c>
      <c r="BX7" s="23"/>
      <c r="BY7" s="14">
        <f>MAX(BY10:BY200)</f>
        <v>25676.357409352509</v>
      </c>
      <c r="BZ7" s="14">
        <f t="shared" ref="BZ7:CB7" si="8">MAX(BZ10:BZ200)</f>
        <v>4028.1537611745712</v>
      </c>
      <c r="CA7" s="14">
        <f t="shared" si="8"/>
        <v>179.98251308455082</v>
      </c>
      <c r="CB7" s="14">
        <f t="shared" si="8"/>
        <v>21.44290631389946</v>
      </c>
      <c r="CC7" s="23"/>
      <c r="CD7" s="23"/>
      <c r="CE7" s="27"/>
      <c r="CF7" s="27"/>
      <c r="CG7" s="27"/>
      <c r="CH7" s="27"/>
      <c r="CI7" s="23"/>
    </row>
    <row r="8" spans="1:87" s="14" customFormat="1" x14ac:dyDescent="0.25">
      <c r="A8" s="14" t="s">
        <v>172</v>
      </c>
      <c r="B8" s="16">
        <f>B150-B10</f>
        <v>1.6203703703703276E-3</v>
      </c>
      <c r="AT8" s="15">
        <f>SUM(AT10:AT200)/3600</f>
        <v>1.3112222222222227</v>
      </c>
      <c r="BU8" s="28">
        <f>SUM(BU10:BU200)/3600</f>
        <v>0.33774675805555548</v>
      </c>
      <c r="BV8" s="23"/>
      <c r="BW8" s="28">
        <f>SUM(BW10:BW200)/3600</f>
        <v>8.9232693478277808E-2</v>
      </c>
      <c r="BX8" s="23"/>
      <c r="BY8" s="28">
        <f>SUM(BY10:BY200)/3600</f>
        <v>573.54907912183558</v>
      </c>
      <c r="BZ8" s="28">
        <f t="shared" ref="BZ8:CB8" si="9">SUM(BZ10:BZ200)/3600</f>
        <v>35.928608104127022</v>
      </c>
      <c r="CA8" s="28">
        <f t="shared" si="9"/>
        <v>0.78545474920360958</v>
      </c>
      <c r="CB8" s="28">
        <f t="shared" si="9"/>
        <v>0.1996364071727405</v>
      </c>
      <c r="CC8" s="29">
        <f>SUM(BZ8:CB8)</f>
        <v>36.913699260503371</v>
      </c>
      <c r="CD8" s="23"/>
      <c r="CE8" s="23"/>
      <c r="CF8" s="23"/>
      <c r="CG8" s="23"/>
      <c r="CH8" s="23"/>
      <c r="CI8" s="29"/>
    </row>
    <row r="9" spans="1:87" s="14" customFormat="1" x14ac:dyDescent="0.25">
      <c r="B9" s="16"/>
      <c r="AT9" s="17"/>
      <c r="BU9" s="4"/>
      <c r="BV9" s="4"/>
      <c r="BW9" s="30">
        <f>AT8/BW8</f>
        <v>14.694414918019007</v>
      </c>
      <c r="BX9" s="31" t="s">
        <v>191</v>
      </c>
      <c r="BY9" s="4"/>
      <c r="BZ9" s="4"/>
      <c r="CA9" s="4"/>
      <c r="CB9" s="4"/>
      <c r="CC9" s="4"/>
      <c r="CD9" s="4"/>
      <c r="CE9" s="32" t="s">
        <v>192</v>
      </c>
      <c r="CF9" s="4"/>
      <c r="CG9" s="4"/>
      <c r="CH9" s="4"/>
      <c r="CI9" s="4"/>
    </row>
    <row r="10" spans="1:87" x14ac:dyDescent="0.25">
      <c r="A10" s="2">
        <v>42804</v>
      </c>
      <c r="B10" s="3">
        <v>0.62533809027777776</v>
      </c>
      <c r="C10" s="4">
        <v>13.839</v>
      </c>
      <c r="D10" s="4">
        <v>2.1015999999999999</v>
      </c>
      <c r="E10" s="4">
        <v>21015.670628</v>
      </c>
      <c r="F10" s="4">
        <v>28.1</v>
      </c>
      <c r="G10" s="4">
        <v>34.1</v>
      </c>
      <c r="H10" s="4">
        <v>92.2</v>
      </c>
      <c r="J10" s="4">
        <v>0</v>
      </c>
      <c r="K10" s="4">
        <v>0.8387</v>
      </c>
      <c r="L10" s="4">
        <v>11.6068</v>
      </c>
      <c r="M10" s="4">
        <v>1.7625</v>
      </c>
      <c r="N10" s="4">
        <v>23.5852</v>
      </c>
      <c r="O10" s="4">
        <v>28.613700000000001</v>
      </c>
      <c r="P10" s="4">
        <v>52.2</v>
      </c>
      <c r="Q10" s="4">
        <v>18.2971</v>
      </c>
      <c r="R10" s="4">
        <v>22.1981</v>
      </c>
      <c r="S10" s="4">
        <v>40.5</v>
      </c>
      <c r="T10" s="4">
        <v>92.196299999999994</v>
      </c>
      <c r="W10" s="4">
        <v>0</v>
      </c>
      <c r="X10" s="4">
        <v>0</v>
      </c>
      <c r="Y10" s="4">
        <v>12.1</v>
      </c>
      <c r="Z10" s="4">
        <v>858</v>
      </c>
      <c r="AA10" s="4">
        <v>875</v>
      </c>
      <c r="AB10" s="4">
        <v>836</v>
      </c>
      <c r="AC10" s="4">
        <v>85</v>
      </c>
      <c r="AD10" s="4">
        <v>13.51</v>
      </c>
      <c r="AE10" s="4">
        <v>0.31</v>
      </c>
      <c r="AF10" s="4">
        <v>992</v>
      </c>
      <c r="AG10" s="4">
        <v>-7</v>
      </c>
      <c r="AH10" s="4">
        <v>12</v>
      </c>
      <c r="AI10" s="4">
        <v>27</v>
      </c>
      <c r="AJ10" s="4">
        <v>137</v>
      </c>
      <c r="AK10" s="4">
        <v>138.19999999999999</v>
      </c>
      <c r="AL10" s="4">
        <v>5</v>
      </c>
      <c r="AM10" s="4">
        <v>142</v>
      </c>
      <c r="AN10" s="4" t="s">
        <v>155</v>
      </c>
      <c r="AO10" s="4">
        <v>1</v>
      </c>
      <c r="AP10" s="5">
        <v>0.83363425925925927</v>
      </c>
      <c r="AQ10" s="4">
        <v>47.159312</v>
      </c>
      <c r="AR10" s="4">
        <v>-88.489727000000002</v>
      </c>
      <c r="AS10" s="4">
        <v>315.60000000000002</v>
      </c>
      <c r="AT10" s="4">
        <v>35.700000000000003</v>
      </c>
      <c r="AU10" s="4">
        <v>12</v>
      </c>
      <c r="AV10" s="4">
        <v>9</v>
      </c>
      <c r="AW10" s="4" t="s">
        <v>408</v>
      </c>
      <c r="AX10" s="4">
        <v>1.1000000000000001</v>
      </c>
      <c r="AY10" s="4">
        <v>1.2707999999999999</v>
      </c>
      <c r="AZ10" s="4">
        <v>1.6708000000000001</v>
      </c>
      <c r="BA10" s="4">
        <v>11.154</v>
      </c>
      <c r="BB10" s="4">
        <v>10.48</v>
      </c>
      <c r="BC10" s="4">
        <v>0.94</v>
      </c>
      <c r="BD10" s="4">
        <v>19.234999999999999</v>
      </c>
      <c r="BE10" s="4">
        <v>2098.1309999999999</v>
      </c>
      <c r="BF10" s="4">
        <v>202.786</v>
      </c>
      <c r="BG10" s="4">
        <v>0.44600000000000001</v>
      </c>
      <c r="BH10" s="4">
        <v>0.54200000000000004</v>
      </c>
      <c r="BI10" s="4">
        <v>0.98799999999999999</v>
      </c>
      <c r="BJ10" s="4">
        <v>0.34599999999999997</v>
      </c>
      <c r="BK10" s="4">
        <v>0.42</v>
      </c>
      <c r="BL10" s="4">
        <v>0.76700000000000002</v>
      </c>
      <c r="BM10" s="4">
        <v>0.69110000000000005</v>
      </c>
      <c r="BQ10" s="4">
        <v>0</v>
      </c>
      <c r="BR10" s="4">
        <v>0.56183099999999997</v>
      </c>
      <c r="BS10" s="4">
        <v>-5</v>
      </c>
      <c r="BT10" s="4">
        <v>6.2769999999999996E-3</v>
      </c>
      <c r="BU10" s="4">
        <v>13.729744999999999</v>
      </c>
      <c r="BV10" s="4">
        <v>0.12679499999999999</v>
      </c>
      <c r="BW10" s="4">
        <f>BU10*0.2642</f>
        <v>3.6273986289999995</v>
      </c>
      <c r="BY10" s="4">
        <f>BE10*$BU10*0.7718</f>
        <v>22233.091023570021</v>
      </c>
      <c r="BZ10" s="4">
        <f>BF10*$BU10*0.7718</f>
        <v>2148.8456136941259</v>
      </c>
      <c r="CA10" s="4">
        <f>BJ10*$BU10*0.7718</f>
        <v>3.6664295480859996</v>
      </c>
      <c r="CB10" s="4">
        <f>BM10*$BU10*0.7718</f>
        <v>7.3233221407001006</v>
      </c>
    </row>
    <row r="11" spans="1:87" x14ac:dyDescent="0.25">
      <c r="A11" s="2">
        <v>42804</v>
      </c>
      <c r="B11" s="3">
        <v>0.6253496643518518</v>
      </c>
      <c r="C11" s="4">
        <v>13.425000000000001</v>
      </c>
      <c r="D11" s="4">
        <v>2.6867999999999999</v>
      </c>
      <c r="E11" s="4">
        <v>26867.836938</v>
      </c>
      <c r="F11" s="4">
        <v>31.3</v>
      </c>
      <c r="G11" s="4">
        <v>44</v>
      </c>
      <c r="H11" s="4">
        <v>130.1</v>
      </c>
      <c r="J11" s="4">
        <v>0</v>
      </c>
      <c r="K11" s="4">
        <v>0.83609999999999995</v>
      </c>
      <c r="L11" s="4">
        <v>11.2256</v>
      </c>
      <c r="M11" s="4">
        <v>2.2465999999999999</v>
      </c>
      <c r="N11" s="4">
        <v>26.184699999999999</v>
      </c>
      <c r="O11" s="4">
        <v>36.820099999999996</v>
      </c>
      <c r="P11" s="4">
        <v>63</v>
      </c>
      <c r="Q11" s="4">
        <v>20.313700000000001</v>
      </c>
      <c r="R11" s="4">
        <v>28.564599999999999</v>
      </c>
      <c r="S11" s="4">
        <v>48.9</v>
      </c>
      <c r="T11" s="4">
        <v>130.05109999999999</v>
      </c>
      <c r="W11" s="4">
        <v>0</v>
      </c>
      <c r="X11" s="4">
        <v>0</v>
      </c>
      <c r="Y11" s="4">
        <v>12.2</v>
      </c>
      <c r="Z11" s="4">
        <v>859</v>
      </c>
      <c r="AA11" s="4">
        <v>875</v>
      </c>
      <c r="AB11" s="4">
        <v>835</v>
      </c>
      <c r="AC11" s="4">
        <v>85</v>
      </c>
      <c r="AD11" s="4">
        <v>13.51</v>
      </c>
      <c r="AE11" s="4">
        <v>0.31</v>
      </c>
      <c r="AF11" s="4">
        <v>992</v>
      </c>
      <c r="AG11" s="4">
        <v>-7</v>
      </c>
      <c r="AH11" s="4">
        <v>12</v>
      </c>
      <c r="AI11" s="4">
        <v>27</v>
      </c>
      <c r="AJ11" s="4">
        <v>137</v>
      </c>
      <c r="AK11" s="4">
        <v>136.6</v>
      </c>
      <c r="AL11" s="4">
        <v>4.9000000000000004</v>
      </c>
      <c r="AM11" s="4">
        <v>142</v>
      </c>
      <c r="AN11" s="4" t="s">
        <v>155</v>
      </c>
      <c r="AO11" s="4">
        <v>1</v>
      </c>
      <c r="AP11" s="5">
        <v>0.83364583333333331</v>
      </c>
      <c r="AQ11" s="4">
        <v>47.159208</v>
      </c>
      <c r="AR11" s="4">
        <v>-88.489570999999998</v>
      </c>
      <c r="AS11" s="4">
        <v>315.3</v>
      </c>
      <c r="AT11" s="4">
        <v>36.299999999999997</v>
      </c>
      <c r="AU11" s="4">
        <v>12</v>
      </c>
      <c r="AV11" s="4">
        <v>9</v>
      </c>
      <c r="AW11" s="4" t="s">
        <v>408</v>
      </c>
      <c r="AX11" s="4">
        <v>1.1000000000000001</v>
      </c>
      <c r="AY11" s="4">
        <v>1.3</v>
      </c>
      <c r="AZ11" s="4">
        <v>1.7</v>
      </c>
      <c r="BA11" s="4">
        <v>11.154</v>
      </c>
      <c r="BB11" s="4">
        <v>10.31</v>
      </c>
      <c r="BC11" s="4">
        <v>0.92</v>
      </c>
      <c r="BD11" s="4">
        <v>19.596</v>
      </c>
      <c r="BE11" s="4">
        <v>2013.12</v>
      </c>
      <c r="BF11" s="4">
        <v>256.42200000000003</v>
      </c>
      <c r="BG11" s="4">
        <v>0.49199999999999999</v>
      </c>
      <c r="BH11" s="4">
        <v>0.69099999999999995</v>
      </c>
      <c r="BI11" s="4">
        <v>1.1830000000000001</v>
      </c>
      <c r="BJ11" s="4">
        <v>0.38100000000000001</v>
      </c>
      <c r="BK11" s="4">
        <v>0.53600000000000003</v>
      </c>
      <c r="BL11" s="4">
        <v>0.91800000000000004</v>
      </c>
      <c r="BM11" s="4">
        <v>0.96709999999999996</v>
      </c>
      <c r="BQ11" s="4">
        <v>0</v>
      </c>
      <c r="BR11" s="4">
        <v>0.59086899999999998</v>
      </c>
      <c r="BS11" s="4">
        <v>-5</v>
      </c>
      <c r="BT11" s="4">
        <v>7.2769999999999996E-3</v>
      </c>
      <c r="BU11" s="4">
        <v>14.439361</v>
      </c>
      <c r="BV11" s="4">
        <v>0.14699499999999999</v>
      </c>
      <c r="BW11" s="4">
        <f t="shared" ref="BW11:BW74" si="10">BU11*0.2642</f>
        <v>3.8148791761999998</v>
      </c>
      <c r="BY11" s="4">
        <f t="shared" ref="BY11:BY74" si="11">BE11*$BU11*0.7718</f>
        <v>22434.810840115773</v>
      </c>
      <c r="BZ11" s="4">
        <f t="shared" ref="BZ11:BZ74" si="12">BF11*$BU11*0.7718</f>
        <v>2857.6433919707561</v>
      </c>
      <c r="CA11" s="4">
        <f t="shared" ref="CA11:CA74" si="13">BJ11*$BU11*0.7718</f>
        <v>4.2459778503438006</v>
      </c>
      <c r="CB11" s="4">
        <f t="shared" ref="CB11:CB74" si="14">BM11*$BU11*0.7718</f>
        <v>10.777651388628581</v>
      </c>
    </row>
    <row r="12" spans="1:87" x14ac:dyDescent="0.25">
      <c r="A12" s="2">
        <v>42804</v>
      </c>
      <c r="B12" s="3">
        <v>0.62536123842592595</v>
      </c>
      <c r="C12" s="4">
        <v>13.137</v>
      </c>
      <c r="D12" s="4">
        <v>2.9782000000000002</v>
      </c>
      <c r="E12" s="4">
        <v>29782.149302999998</v>
      </c>
      <c r="F12" s="4">
        <v>34.200000000000003</v>
      </c>
      <c r="G12" s="4">
        <v>25.8</v>
      </c>
      <c r="H12" s="4">
        <v>135.69999999999999</v>
      </c>
      <c r="J12" s="4">
        <v>0</v>
      </c>
      <c r="K12" s="4">
        <v>0.83560000000000001</v>
      </c>
      <c r="L12" s="4">
        <v>10.976599999999999</v>
      </c>
      <c r="M12" s="4">
        <v>2.4885000000000002</v>
      </c>
      <c r="N12" s="4">
        <v>28.551100000000002</v>
      </c>
      <c r="O12" s="4">
        <v>21.543299999999999</v>
      </c>
      <c r="P12" s="4">
        <v>50.1</v>
      </c>
      <c r="Q12" s="4">
        <v>22.1496</v>
      </c>
      <c r="R12" s="4">
        <v>16.713000000000001</v>
      </c>
      <c r="S12" s="4">
        <v>38.9</v>
      </c>
      <c r="T12" s="4">
        <v>135.74160000000001</v>
      </c>
      <c r="W12" s="4">
        <v>0</v>
      </c>
      <c r="X12" s="4">
        <v>0</v>
      </c>
      <c r="Y12" s="4">
        <v>12.2</v>
      </c>
      <c r="Z12" s="4">
        <v>859</v>
      </c>
      <c r="AA12" s="4">
        <v>876</v>
      </c>
      <c r="AB12" s="4">
        <v>834</v>
      </c>
      <c r="AC12" s="4">
        <v>85</v>
      </c>
      <c r="AD12" s="4">
        <v>13.51</v>
      </c>
      <c r="AE12" s="4">
        <v>0.31</v>
      </c>
      <c r="AF12" s="4">
        <v>992</v>
      </c>
      <c r="AG12" s="4">
        <v>-7</v>
      </c>
      <c r="AH12" s="4">
        <v>12.276999999999999</v>
      </c>
      <c r="AI12" s="4">
        <v>27</v>
      </c>
      <c r="AJ12" s="4">
        <v>137</v>
      </c>
      <c r="AK12" s="4">
        <v>138</v>
      </c>
      <c r="AL12" s="4">
        <v>4.8</v>
      </c>
      <c r="AM12" s="4">
        <v>142</v>
      </c>
      <c r="AN12" s="4" t="s">
        <v>155</v>
      </c>
      <c r="AO12" s="4">
        <v>1</v>
      </c>
      <c r="AP12" s="5">
        <v>0.83365740740740746</v>
      </c>
      <c r="AQ12" s="4">
        <v>47.159108000000003</v>
      </c>
      <c r="AR12" s="4">
        <v>-88.489391999999995</v>
      </c>
      <c r="AS12" s="4">
        <v>315.2</v>
      </c>
      <c r="AT12" s="4">
        <v>38.6</v>
      </c>
      <c r="AU12" s="4">
        <v>12</v>
      </c>
      <c r="AV12" s="4">
        <v>9</v>
      </c>
      <c r="AW12" s="4" t="s">
        <v>408</v>
      </c>
      <c r="AX12" s="4">
        <v>1.1000000000000001</v>
      </c>
      <c r="AY12" s="4">
        <v>1.3</v>
      </c>
      <c r="AZ12" s="4">
        <v>1.7</v>
      </c>
      <c r="BA12" s="4">
        <v>11.154</v>
      </c>
      <c r="BB12" s="4">
        <v>10.27</v>
      </c>
      <c r="BC12" s="4">
        <v>0.92</v>
      </c>
      <c r="BD12" s="4">
        <v>19.68</v>
      </c>
      <c r="BE12" s="4">
        <v>1969.413</v>
      </c>
      <c r="BF12" s="4">
        <v>284.17099999999999</v>
      </c>
      <c r="BG12" s="4">
        <v>0.53600000000000003</v>
      </c>
      <c r="BH12" s="4">
        <v>0.40500000000000003</v>
      </c>
      <c r="BI12" s="4">
        <v>0.94099999999999995</v>
      </c>
      <c r="BJ12" s="4">
        <v>0.41599999999999998</v>
      </c>
      <c r="BK12" s="4">
        <v>0.314</v>
      </c>
      <c r="BL12" s="4">
        <v>0.73</v>
      </c>
      <c r="BM12" s="4">
        <v>1.0099</v>
      </c>
      <c r="BQ12" s="4">
        <v>0</v>
      </c>
      <c r="BR12" s="4">
        <v>0.65213600000000005</v>
      </c>
      <c r="BS12" s="4">
        <v>-5</v>
      </c>
      <c r="BT12" s="4">
        <v>8.0000000000000002E-3</v>
      </c>
      <c r="BU12" s="4">
        <v>15.936574</v>
      </c>
      <c r="BV12" s="4">
        <v>0.16159999999999999</v>
      </c>
      <c r="BW12" s="4">
        <f t="shared" si="10"/>
        <v>4.2104428507999998</v>
      </c>
      <c r="BY12" s="4">
        <f t="shared" si="11"/>
        <v>24223.480181337654</v>
      </c>
      <c r="BZ12" s="4">
        <f t="shared" si="12"/>
        <v>3495.2600529248575</v>
      </c>
      <c r="CA12" s="4">
        <f t="shared" si="13"/>
        <v>5.1167366902912006</v>
      </c>
      <c r="CB12" s="4">
        <f t="shared" si="14"/>
        <v>12.421616306550682</v>
      </c>
    </row>
    <row r="13" spans="1:87" x14ac:dyDescent="0.25">
      <c r="A13" s="2">
        <v>42804</v>
      </c>
      <c r="B13" s="3">
        <v>0.62537281249999999</v>
      </c>
      <c r="C13" s="4">
        <v>13.061999999999999</v>
      </c>
      <c r="D13" s="4">
        <v>3.1063999999999998</v>
      </c>
      <c r="E13" s="4">
        <v>31064.329897</v>
      </c>
      <c r="F13" s="4">
        <v>34.799999999999997</v>
      </c>
      <c r="G13" s="4">
        <v>21.8</v>
      </c>
      <c r="H13" s="4">
        <v>200.4</v>
      </c>
      <c r="J13" s="4">
        <v>0</v>
      </c>
      <c r="K13" s="4">
        <v>0.83479999999999999</v>
      </c>
      <c r="L13" s="4">
        <v>10.904400000000001</v>
      </c>
      <c r="M13" s="4">
        <v>2.5931999999999999</v>
      </c>
      <c r="N13" s="4">
        <v>29.045500000000001</v>
      </c>
      <c r="O13" s="4">
        <v>18.169699999999999</v>
      </c>
      <c r="P13" s="4">
        <v>47.2</v>
      </c>
      <c r="Q13" s="4">
        <v>22.533100000000001</v>
      </c>
      <c r="R13" s="4">
        <v>14.095800000000001</v>
      </c>
      <c r="S13" s="4">
        <v>36.6</v>
      </c>
      <c r="T13" s="4">
        <v>200.4</v>
      </c>
      <c r="W13" s="4">
        <v>0</v>
      </c>
      <c r="X13" s="4">
        <v>0</v>
      </c>
      <c r="Y13" s="4">
        <v>12.2</v>
      </c>
      <c r="Z13" s="4">
        <v>861</v>
      </c>
      <c r="AA13" s="4">
        <v>875</v>
      </c>
      <c r="AB13" s="4">
        <v>834</v>
      </c>
      <c r="AC13" s="4">
        <v>85</v>
      </c>
      <c r="AD13" s="4">
        <v>13.51</v>
      </c>
      <c r="AE13" s="4">
        <v>0.31</v>
      </c>
      <c r="AF13" s="4">
        <v>992</v>
      </c>
      <c r="AG13" s="4">
        <v>-7</v>
      </c>
      <c r="AH13" s="4">
        <v>13</v>
      </c>
      <c r="AI13" s="4">
        <v>27</v>
      </c>
      <c r="AJ13" s="4">
        <v>137</v>
      </c>
      <c r="AK13" s="4">
        <v>138</v>
      </c>
      <c r="AL13" s="4">
        <v>4.8</v>
      </c>
      <c r="AM13" s="4">
        <v>142</v>
      </c>
      <c r="AN13" s="4" t="s">
        <v>155</v>
      </c>
      <c r="AO13" s="4">
        <v>1</v>
      </c>
      <c r="AP13" s="5">
        <v>0.83366898148148139</v>
      </c>
      <c r="AQ13" s="4">
        <v>47.159025</v>
      </c>
      <c r="AR13" s="4">
        <v>-88.489174000000006</v>
      </c>
      <c r="AS13" s="4">
        <v>315.10000000000002</v>
      </c>
      <c r="AT13" s="4">
        <v>40.5</v>
      </c>
      <c r="AU13" s="4">
        <v>12</v>
      </c>
      <c r="AV13" s="4">
        <v>10</v>
      </c>
      <c r="AW13" s="4" t="s">
        <v>418</v>
      </c>
      <c r="AX13" s="4">
        <v>1.3832</v>
      </c>
      <c r="AY13" s="4">
        <v>1.0875999999999999</v>
      </c>
      <c r="AZ13" s="4">
        <v>1.9124000000000001</v>
      </c>
      <c r="BA13" s="4">
        <v>11.154</v>
      </c>
      <c r="BB13" s="4">
        <v>10.220000000000001</v>
      </c>
      <c r="BC13" s="4">
        <v>0.92</v>
      </c>
      <c r="BD13" s="4">
        <v>19.791</v>
      </c>
      <c r="BE13" s="4">
        <v>1950.7950000000001</v>
      </c>
      <c r="BF13" s="4">
        <v>295.274</v>
      </c>
      <c r="BG13" s="4">
        <v>0.54400000000000004</v>
      </c>
      <c r="BH13" s="4">
        <v>0.34</v>
      </c>
      <c r="BI13" s="4">
        <v>0.88500000000000001</v>
      </c>
      <c r="BJ13" s="4">
        <v>0.42199999999999999</v>
      </c>
      <c r="BK13" s="4">
        <v>0.26400000000000001</v>
      </c>
      <c r="BL13" s="4">
        <v>0.68600000000000005</v>
      </c>
      <c r="BM13" s="4">
        <v>1.4865999999999999</v>
      </c>
      <c r="BQ13" s="4">
        <v>0</v>
      </c>
      <c r="BR13" s="4">
        <v>0.65171400000000002</v>
      </c>
      <c r="BS13" s="4">
        <v>-5</v>
      </c>
      <c r="BT13" s="4">
        <v>8.0000000000000002E-3</v>
      </c>
      <c r="BU13" s="4">
        <v>15.926261</v>
      </c>
      <c r="BV13" s="4">
        <v>0.16159999999999999</v>
      </c>
      <c r="BW13" s="4">
        <f t="shared" si="10"/>
        <v>4.2077181562000003</v>
      </c>
      <c r="BY13" s="4">
        <f t="shared" si="11"/>
        <v>23978.954118760645</v>
      </c>
      <c r="BZ13" s="4">
        <f t="shared" si="12"/>
        <v>3629.4750081187053</v>
      </c>
      <c r="CA13" s="4">
        <f t="shared" si="13"/>
        <v>5.1871768371956</v>
      </c>
      <c r="CB13" s="4">
        <f t="shared" si="14"/>
        <v>18.27312105728668</v>
      </c>
    </row>
    <row r="14" spans="1:87" x14ac:dyDescent="0.25">
      <c r="A14" s="2">
        <v>42804</v>
      </c>
      <c r="B14" s="3">
        <v>0.62538438657407414</v>
      </c>
      <c r="C14" s="4">
        <v>13.036</v>
      </c>
      <c r="D14" s="4">
        <v>3.2132999999999998</v>
      </c>
      <c r="E14" s="4">
        <v>32133.236481</v>
      </c>
      <c r="F14" s="4">
        <v>32.700000000000003</v>
      </c>
      <c r="G14" s="4">
        <v>13.4</v>
      </c>
      <c r="H14" s="4">
        <v>190.4</v>
      </c>
      <c r="J14" s="4">
        <v>0</v>
      </c>
      <c r="K14" s="4">
        <v>0.83389999999999997</v>
      </c>
      <c r="L14" s="4">
        <v>10.871499999999999</v>
      </c>
      <c r="M14" s="4">
        <v>2.6797</v>
      </c>
      <c r="N14" s="4">
        <v>27.2681</v>
      </c>
      <c r="O14" s="4">
        <v>11.1747</v>
      </c>
      <c r="P14" s="4">
        <v>38.4</v>
      </c>
      <c r="Q14" s="4">
        <v>21.154199999999999</v>
      </c>
      <c r="R14" s="4">
        <v>8.6692</v>
      </c>
      <c r="S14" s="4">
        <v>29.8</v>
      </c>
      <c r="T14" s="4">
        <v>190.4</v>
      </c>
      <c r="W14" s="4">
        <v>0</v>
      </c>
      <c r="X14" s="4">
        <v>0</v>
      </c>
      <c r="Y14" s="4">
        <v>12.2</v>
      </c>
      <c r="Z14" s="4">
        <v>861</v>
      </c>
      <c r="AA14" s="4">
        <v>875</v>
      </c>
      <c r="AB14" s="4">
        <v>833</v>
      </c>
      <c r="AC14" s="4">
        <v>85</v>
      </c>
      <c r="AD14" s="4">
        <v>13.51</v>
      </c>
      <c r="AE14" s="4">
        <v>0.31</v>
      </c>
      <c r="AF14" s="4">
        <v>992</v>
      </c>
      <c r="AG14" s="4">
        <v>-7</v>
      </c>
      <c r="AH14" s="4">
        <v>13</v>
      </c>
      <c r="AI14" s="4">
        <v>27</v>
      </c>
      <c r="AJ14" s="4">
        <v>137</v>
      </c>
      <c r="AK14" s="4">
        <v>137.69999999999999</v>
      </c>
      <c r="AL14" s="4">
        <v>4.9000000000000004</v>
      </c>
      <c r="AM14" s="4">
        <v>142</v>
      </c>
      <c r="AN14" s="4" t="s">
        <v>155</v>
      </c>
      <c r="AO14" s="4">
        <v>1</v>
      </c>
      <c r="AP14" s="5">
        <v>0.83368055555555554</v>
      </c>
      <c r="AQ14" s="4">
        <v>47.158960999999998</v>
      </c>
      <c r="AR14" s="4">
        <v>-88.488939000000002</v>
      </c>
      <c r="AS14" s="4">
        <v>315.10000000000002</v>
      </c>
      <c r="AT14" s="4">
        <v>41.8</v>
      </c>
      <c r="AU14" s="4">
        <v>12</v>
      </c>
      <c r="AV14" s="4">
        <v>10</v>
      </c>
      <c r="AW14" s="4" t="s">
        <v>418</v>
      </c>
      <c r="AX14" s="4">
        <v>1.5</v>
      </c>
      <c r="AY14" s="4">
        <v>1.0708</v>
      </c>
      <c r="AZ14" s="4">
        <v>2.0708000000000002</v>
      </c>
      <c r="BA14" s="4">
        <v>11.154</v>
      </c>
      <c r="BB14" s="4">
        <v>10.16</v>
      </c>
      <c r="BC14" s="4">
        <v>0.91</v>
      </c>
      <c r="BD14" s="4">
        <v>19.914000000000001</v>
      </c>
      <c r="BE14" s="4">
        <v>1937.35</v>
      </c>
      <c r="BF14" s="4">
        <v>303.935</v>
      </c>
      <c r="BG14" s="4">
        <v>0.50900000000000001</v>
      </c>
      <c r="BH14" s="4">
        <v>0.20899999999999999</v>
      </c>
      <c r="BI14" s="4">
        <v>0.71699999999999997</v>
      </c>
      <c r="BJ14" s="4">
        <v>0.39500000000000002</v>
      </c>
      <c r="BK14" s="4">
        <v>0.16200000000000001</v>
      </c>
      <c r="BL14" s="4">
        <v>0.55700000000000005</v>
      </c>
      <c r="BM14" s="4">
        <v>1.4069</v>
      </c>
      <c r="BQ14" s="4">
        <v>0</v>
      </c>
      <c r="BR14" s="4">
        <v>0.70269000000000004</v>
      </c>
      <c r="BS14" s="4">
        <v>-5</v>
      </c>
      <c r="BT14" s="4">
        <v>7.7229999999999998E-3</v>
      </c>
      <c r="BU14" s="4">
        <v>17.171987000000001</v>
      </c>
      <c r="BV14" s="4">
        <v>0.156005</v>
      </c>
      <c r="BW14" s="4">
        <f t="shared" si="10"/>
        <v>4.5368389654000003</v>
      </c>
      <c r="BY14" s="4">
        <f t="shared" si="11"/>
        <v>25676.357409352509</v>
      </c>
      <c r="BZ14" s="4">
        <f t="shared" si="12"/>
        <v>4028.1537611745712</v>
      </c>
      <c r="CA14" s="4">
        <f t="shared" si="13"/>
        <v>5.2350691288070008</v>
      </c>
      <c r="CB14" s="4">
        <f t="shared" si="14"/>
        <v>18.646123436249542</v>
      </c>
    </row>
    <row r="15" spans="1:87" x14ac:dyDescent="0.25">
      <c r="A15" s="2">
        <v>42804</v>
      </c>
      <c r="B15" s="3">
        <v>0.62539596064814817</v>
      </c>
      <c r="C15" s="4">
        <v>13.025</v>
      </c>
      <c r="D15" s="4">
        <v>3.2464</v>
      </c>
      <c r="E15" s="4">
        <v>32464.148507000002</v>
      </c>
      <c r="F15" s="4">
        <v>29.3</v>
      </c>
      <c r="G15" s="4">
        <v>13.5</v>
      </c>
      <c r="H15" s="4">
        <v>211.3</v>
      </c>
      <c r="J15" s="4">
        <v>0</v>
      </c>
      <c r="K15" s="4">
        <v>0.8337</v>
      </c>
      <c r="L15" s="4">
        <v>10.8584</v>
      </c>
      <c r="M15" s="4">
        <v>2.7063999999999999</v>
      </c>
      <c r="N15" s="4">
        <v>24.453099999999999</v>
      </c>
      <c r="O15" s="4">
        <v>11.2544</v>
      </c>
      <c r="P15" s="4">
        <v>35.700000000000003</v>
      </c>
      <c r="Q15" s="4">
        <v>18.970600000000001</v>
      </c>
      <c r="R15" s="4">
        <v>8.7310999999999996</v>
      </c>
      <c r="S15" s="4">
        <v>27.7</v>
      </c>
      <c r="T15" s="4">
        <v>211.3322</v>
      </c>
      <c r="W15" s="4">
        <v>0</v>
      </c>
      <c r="X15" s="4">
        <v>0</v>
      </c>
      <c r="Y15" s="4">
        <v>12.1</v>
      </c>
      <c r="Z15" s="4">
        <v>860</v>
      </c>
      <c r="AA15" s="4">
        <v>875</v>
      </c>
      <c r="AB15" s="4">
        <v>834</v>
      </c>
      <c r="AC15" s="4">
        <v>85</v>
      </c>
      <c r="AD15" s="4">
        <v>13.51</v>
      </c>
      <c r="AE15" s="4">
        <v>0.31</v>
      </c>
      <c r="AF15" s="4">
        <v>992</v>
      </c>
      <c r="AG15" s="4">
        <v>-7</v>
      </c>
      <c r="AH15" s="4">
        <v>13</v>
      </c>
      <c r="AI15" s="4">
        <v>27</v>
      </c>
      <c r="AJ15" s="4">
        <v>137</v>
      </c>
      <c r="AK15" s="4">
        <v>137</v>
      </c>
      <c r="AL15" s="4">
        <v>4.9000000000000004</v>
      </c>
      <c r="AM15" s="4">
        <v>142</v>
      </c>
      <c r="AN15" s="4" t="s">
        <v>155</v>
      </c>
      <c r="AO15" s="4">
        <v>1</v>
      </c>
      <c r="AP15" s="5">
        <v>0.83369212962962969</v>
      </c>
      <c r="AQ15" s="4">
        <v>47.158915</v>
      </c>
      <c r="AR15" s="4">
        <v>-88.488684000000006</v>
      </c>
      <c r="AS15" s="4">
        <v>315.3</v>
      </c>
      <c r="AT15" s="4">
        <v>44</v>
      </c>
      <c r="AU15" s="4">
        <v>12</v>
      </c>
      <c r="AV15" s="4">
        <v>9</v>
      </c>
      <c r="AW15" s="4" t="s">
        <v>417</v>
      </c>
      <c r="AX15" s="4">
        <v>1.2876000000000001</v>
      </c>
      <c r="AY15" s="4">
        <v>1.1000000000000001</v>
      </c>
      <c r="AZ15" s="4">
        <v>2.0291999999999999</v>
      </c>
      <c r="BA15" s="4">
        <v>11.154</v>
      </c>
      <c r="BB15" s="4">
        <v>10.15</v>
      </c>
      <c r="BC15" s="4">
        <v>0.91</v>
      </c>
      <c r="BD15" s="4">
        <v>19.952999999999999</v>
      </c>
      <c r="BE15" s="4">
        <v>1932.77</v>
      </c>
      <c r="BF15" s="4">
        <v>306.60899999999998</v>
      </c>
      <c r="BG15" s="4">
        <v>0.45600000000000002</v>
      </c>
      <c r="BH15" s="4">
        <v>0.21</v>
      </c>
      <c r="BI15" s="4">
        <v>0.66600000000000004</v>
      </c>
      <c r="BJ15" s="4">
        <v>0.35399999999999998</v>
      </c>
      <c r="BK15" s="4">
        <v>0.16300000000000001</v>
      </c>
      <c r="BL15" s="4">
        <v>0.51600000000000001</v>
      </c>
      <c r="BM15" s="4">
        <v>1.5598000000000001</v>
      </c>
      <c r="BQ15" s="4">
        <v>0</v>
      </c>
      <c r="BR15" s="4">
        <v>0.67518299999999998</v>
      </c>
      <c r="BS15" s="4">
        <v>-5</v>
      </c>
      <c r="BT15" s="4">
        <v>7.0000000000000001E-3</v>
      </c>
      <c r="BU15" s="4">
        <v>16.499784999999999</v>
      </c>
      <c r="BV15" s="4">
        <v>0.1414</v>
      </c>
      <c r="BW15" s="4">
        <f t="shared" si="10"/>
        <v>4.3592431969999996</v>
      </c>
      <c r="BY15" s="4">
        <f t="shared" si="11"/>
        <v>24612.92540094451</v>
      </c>
      <c r="BZ15" s="4">
        <f t="shared" si="12"/>
        <v>3904.5227545223665</v>
      </c>
      <c r="CA15" s="4">
        <f t="shared" si="13"/>
        <v>4.5080250583019996</v>
      </c>
      <c r="CB15" s="4">
        <f t="shared" si="14"/>
        <v>19.863326231467401</v>
      </c>
    </row>
    <row r="16" spans="1:87" x14ac:dyDescent="0.25">
      <c r="A16" s="2">
        <v>42804</v>
      </c>
      <c r="B16" s="3">
        <v>0.62540753472222221</v>
      </c>
      <c r="C16" s="4">
        <v>13.154</v>
      </c>
      <c r="D16" s="4">
        <v>2.7401</v>
      </c>
      <c r="E16" s="4">
        <v>27401.147959000002</v>
      </c>
      <c r="F16" s="4">
        <v>28.1</v>
      </c>
      <c r="G16" s="4">
        <v>13.5</v>
      </c>
      <c r="H16" s="4">
        <v>237.7</v>
      </c>
      <c r="J16" s="4">
        <v>0</v>
      </c>
      <c r="K16" s="4">
        <v>0.83789999999999998</v>
      </c>
      <c r="L16" s="4">
        <v>11.021800000000001</v>
      </c>
      <c r="M16" s="4">
        <v>2.2959000000000001</v>
      </c>
      <c r="N16" s="4">
        <v>23.545000000000002</v>
      </c>
      <c r="O16" s="4">
        <v>11.297499999999999</v>
      </c>
      <c r="P16" s="4">
        <v>34.799999999999997</v>
      </c>
      <c r="Q16" s="4">
        <v>18.266500000000001</v>
      </c>
      <c r="R16" s="4">
        <v>8.7647999999999993</v>
      </c>
      <c r="S16" s="4">
        <v>27</v>
      </c>
      <c r="T16" s="4">
        <v>237.6534</v>
      </c>
      <c r="W16" s="4">
        <v>0</v>
      </c>
      <c r="X16" s="4">
        <v>0</v>
      </c>
      <c r="Y16" s="4">
        <v>12.2</v>
      </c>
      <c r="Z16" s="4">
        <v>859</v>
      </c>
      <c r="AA16" s="4">
        <v>874</v>
      </c>
      <c r="AB16" s="4">
        <v>835</v>
      </c>
      <c r="AC16" s="4">
        <v>85</v>
      </c>
      <c r="AD16" s="4">
        <v>13.52</v>
      </c>
      <c r="AE16" s="4">
        <v>0.31</v>
      </c>
      <c r="AF16" s="4">
        <v>991</v>
      </c>
      <c r="AG16" s="4">
        <v>-7</v>
      </c>
      <c r="AH16" s="4">
        <v>13</v>
      </c>
      <c r="AI16" s="4">
        <v>27</v>
      </c>
      <c r="AJ16" s="4">
        <v>137</v>
      </c>
      <c r="AK16" s="4">
        <v>137.30000000000001</v>
      </c>
      <c r="AL16" s="4">
        <v>5</v>
      </c>
      <c r="AM16" s="4">
        <v>142</v>
      </c>
      <c r="AN16" s="4" t="s">
        <v>155</v>
      </c>
      <c r="AO16" s="4">
        <v>1</v>
      </c>
      <c r="AP16" s="5">
        <v>0.83370370370370372</v>
      </c>
      <c r="AQ16" s="4">
        <v>47.158892000000002</v>
      </c>
      <c r="AR16" s="4">
        <v>-88.488412999999994</v>
      </c>
      <c r="AS16" s="4">
        <v>315</v>
      </c>
      <c r="AT16" s="4">
        <v>45.5</v>
      </c>
      <c r="AU16" s="4">
        <v>12</v>
      </c>
      <c r="AV16" s="4">
        <v>9</v>
      </c>
      <c r="AW16" s="4" t="s">
        <v>417</v>
      </c>
      <c r="AX16" s="4">
        <v>1.2</v>
      </c>
      <c r="AY16" s="4">
        <v>1.1708000000000001</v>
      </c>
      <c r="AZ16" s="4">
        <v>2</v>
      </c>
      <c r="BA16" s="4">
        <v>11.154</v>
      </c>
      <c r="BB16" s="4">
        <v>10.43</v>
      </c>
      <c r="BC16" s="4">
        <v>0.93</v>
      </c>
      <c r="BD16" s="4">
        <v>19.349</v>
      </c>
      <c r="BE16" s="4">
        <v>1997.924</v>
      </c>
      <c r="BF16" s="4">
        <v>264.88400000000001</v>
      </c>
      <c r="BG16" s="4">
        <v>0.44700000000000001</v>
      </c>
      <c r="BH16" s="4">
        <v>0.214</v>
      </c>
      <c r="BI16" s="4">
        <v>0.66100000000000003</v>
      </c>
      <c r="BJ16" s="4">
        <v>0.34699999999999998</v>
      </c>
      <c r="BK16" s="4">
        <v>0.16600000000000001</v>
      </c>
      <c r="BL16" s="4">
        <v>0.51300000000000001</v>
      </c>
      <c r="BM16" s="4">
        <v>1.7863</v>
      </c>
      <c r="BQ16" s="4">
        <v>0</v>
      </c>
      <c r="BR16" s="4">
        <v>0.63645499999999999</v>
      </c>
      <c r="BS16" s="4">
        <v>-5</v>
      </c>
      <c r="BT16" s="4">
        <v>7.2769999999999996E-3</v>
      </c>
      <c r="BU16" s="4">
        <v>15.553369</v>
      </c>
      <c r="BV16" s="4">
        <v>0.14699499999999999</v>
      </c>
      <c r="BW16" s="4">
        <f t="shared" si="10"/>
        <v>4.1092000897999998</v>
      </c>
      <c r="BY16" s="4">
        <f t="shared" si="11"/>
        <v>23983.25989715684</v>
      </c>
      <c r="BZ16" s="4">
        <f t="shared" si="12"/>
        <v>3179.6914270004731</v>
      </c>
      <c r="CA16" s="4">
        <f t="shared" si="13"/>
        <v>4.1654192973874</v>
      </c>
      <c r="CB16" s="4">
        <f t="shared" si="14"/>
        <v>21.44290631389946</v>
      </c>
    </row>
    <row r="17" spans="1:80" x14ac:dyDescent="0.25">
      <c r="A17" s="2">
        <v>42804</v>
      </c>
      <c r="B17" s="3">
        <v>0.62541910879629625</v>
      </c>
      <c r="C17" s="4">
        <v>13.558999999999999</v>
      </c>
      <c r="D17" s="4">
        <v>1.7575000000000001</v>
      </c>
      <c r="E17" s="4">
        <v>17574.875208000001</v>
      </c>
      <c r="F17" s="4">
        <v>26.3</v>
      </c>
      <c r="G17" s="4">
        <v>11.6</v>
      </c>
      <c r="H17" s="4">
        <v>160</v>
      </c>
      <c r="J17" s="4">
        <v>0</v>
      </c>
      <c r="K17" s="4">
        <v>0.84470000000000001</v>
      </c>
      <c r="L17" s="4">
        <v>11.453200000000001</v>
      </c>
      <c r="M17" s="4">
        <v>1.4844999999999999</v>
      </c>
      <c r="N17" s="4">
        <v>22.232099999999999</v>
      </c>
      <c r="O17" s="4">
        <v>9.7829999999999995</v>
      </c>
      <c r="P17" s="4">
        <v>32</v>
      </c>
      <c r="Q17" s="4">
        <v>17.247399999999999</v>
      </c>
      <c r="R17" s="4">
        <v>7.5895000000000001</v>
      </c>
      <c r="S17" s="4">
        <v>24.8</v>
      </c>
      <c r="T17" s="4">
        <v>159.99180000000001</v>
      </c>
      <c r="W17" s="4">
        <v>0</v>
      </c>
      <c r="X17" s="4">
        <v>0</v>
      </c>
      <c r="Y17" s="4">
        <v>12.1</v>
      </c>
      <c r="Z17" s="4">
        <v>859</v>
      </c>
      <c r="AA17" s="4">
        <v>873</v>
      </c>
      <c r="AB17" s="4">
        <v>833</v>
      </c>
      <c r="AC17" s="4">
        <v>85</v>
      </c>
      <c r="AD17" s="4">
        <v>13.51</v>
      </c>
      <c r="AE17" s="4">
        <v>0.31</v>
      </c>
      <c r="AF17" s="4">
        <v>992</v>
      </c>
      <c r="AG17" s="4">
        <v>-7</v>
      </c>
      <c r="AH17" s="4">
        <v>13</v>
      </c>
      <c r="AI17" s="4">
        <v>27</v>
      </c>
      <c r="AJ17" s="4">
        <v>137</v>
      </c>
      <c r="AK17" s="4">
        <v>138</v>
      </c>
      <c r="AL17" s="4">
        <v>5.0999999999999996</v>
      </c>
      <c r="AM17" s="4">
        <v>142</v>
      </c>
      <c r="AN17" s="4" t="s">
        <v>155</v>
      </c>
      <c r="AO17" s="4">
        <v>1</v>
      </c>
      <c r="AP17" s="5">
        <v>0.83371527777777776</v>
      </c>
      <c r="AQ17" s="4">
        <v>47.158887</v>
      </c>
      <c r="AR17" s="4">
        <v>-88.488134000000002</v>
      </c>
      <c r="AS17" s="4">
        <v>314.5</v>
      </c>
      <c r="AT17" s="4">
        <v>46</v>
      </c>
      <c r="AU17" s="4">
        <v>12</v>
      </c>
      <c r="AV17" s="4">
        <v>9</v>
      </c>
      <c r="AW17" s="4" t="s">
        <v>417</v>
      </c>
      <c r="AX17" s="4">
        <v>1.3415999999999999</v>
      </c>
      <c r="AY17" s="4">
        <v>1.554</v>
      </c>
      <c r="AZ17" s="4">
        <v>2.3540000000000001</v>
      </c>
      <c r="BA17" s="4">
        <v>11.154</v>
      </c>
      <c r="BB17" s="4">
        <v>10.91</v>
      </c>
      <c r="BC17" s="4">
        <v>0.98</v>
      </c>
      <c r="BD17" s="4">
        <v>18.387</v>
      </c>
      <c r="BE17" s="4">
        <v>2138.4850000000001</v>
      </c>
      <c r="BF17" s="4">
        <v>176.41800000000001</v>
      </c>
      <c r="BG17" s="4">
        <v>0.435</v>
      </c>
      <c r="BH17" s="4">
        <v>0.191</v>
      </c>
      <c r="BI17" s="4">
        <v>0.626</v>
      </c>
      <c r="BJ17" s="4">
        <v>0.33700000000000002</v>
      </c>
      <c r="BK17" s="4">
        <v>0.14799999999999999</v>
      </c>
      <c r="BL17" s="4">
        <v>0.48599999999999999</v>
      </c>
      <c r="BM17" s="4">
        <v>1.2386999999999999</v>
      </c>
      <c r="BQ17" s="4">
        <v>0</v>
      </c>
      <c r="BR17" s="4">
        <v>0.53289600000000004</v>
      </c>
      <c r="BS17" s="4">
        <v>-5</v>
      </c>
      <c r="BT17" s="4">
        <v>7.7229999999999998E-3</v>
      </c>
      <c r="BU17" s="4">
        <v>13.022646</v>
      </c>
      <c r="BV17" s="4">
        <v>0.156005</v>
      </c>
      <c r="BW17" s="4">
        <f t="shared" si="10"/>
        <v>3.4405830732</v>
      </c>
      <c r="BY17" s="4">
        <f t="shared" si="11"/>
        <v>21493.652230745058</v>
      </c>
      <c r="BZ17" s="4">
        <f t="shared" si="12"/>
        <v>1773.1558272532106</v>
      </c>
      <c r="CA17" s="4">
        <f t="shared" si="13"/>
        <v>3.3871459476036008</v>
      </c>
      <c r="CB17" s="4">
        <f t="shared" si="14"/>
        <v>12.45002280503436</v>
      </c>
    </row>
    <row r="18" spans="1:80" x14ac:dyDescent="0.25">
      <c r="A18" s="2">
        <v>42804</v>
      </c>
      <c r="B18" s="3">
        <v>0.6254306828703704</v>
      </c>
      <c r="C18" s="4">
        <v>14.227</v>
      </c>
      <c r="D18" s="4">
        <v>0.97189999999999999</v>
      </c>
      <c r="E18" s="4">
        <v>9718.796069</v>
      </c>
      <c r="F18" s="4">
        <v>24.3</v>
      </c>
      <c r="G18" s="4">
        <v>2.8</v>
      </c>
      <c r="H18" s="4">
        <v>119.6</v>
      </c>
      <c r="J18" s="4">
        <v>0</v>
      </c>
      <c r="K18" s="4">
        <v>0.84699999999999998</v>
      </c>
      <c r="L18" s="4">
        <v>12.0501</v>
      </c>
      <c r="M18" s="4">
        <v>0.82320000000000004</v>
      </c>
      <c r="N18" s="4">
        <v>20.546299999999999</v>
      </c>
      <c r="O18" s="4">
        <v>2.3715999999999999</v>
      </c>
      <c r="P18" s="4">
        <v>22.9</v>
      </c>
      <c r="Q18" s="4">
        <v>15.9396</v>
      </c>
      <c r="R18" s="4">
        <v>1.8398000000000001</v>
      </c>
      <c r="S18" s="4">
        <v>17.8</v>
      </c>
      <c r="T18" s="4">
        <v>119.60429999999999</v>
      </c>
      <c r="W18" s="4">
        <v>0</v>
      </c>
      <c r="X18" s="4">
        <v>0</v>
      </c>
      <c r="Y18" s="4">
        <v>12.2</v>
      </c>
      <c r="Z18" s="4">
        <v>856</v>
      </c>
      <c r="AA18" s="4">
        <v>870</v>
      </c>
      <c r="AB18" s="4">
        <v>831</v>
      </c>
      <c r="AC18" s="4">
        <v>85</v>
      </c>
      <c r="AD18" s="4">
        <v>13.51</v>
      </c>
      <c r="AE18" s="4">
        <v>0.31</v>
      </c>
      <c r="AF18" s="4">
        <v>992</v>
      </c>
      <c r="AG18" s="4">
        <v>-7</v>
      </c>
      <c r="AH18" s="4">
        <v>13</v>
      </c>
      <c r="AI18" s="4">
        <v>27</v>
      </c>
      <c r="AJ18" s="4">
        <v>136.69999999999999</v>
      </c>
      <c r="AK18" s="4">
        <v>137.4</v>
      </c>
      <c r="AL18" s="4">
        <v>5.2</v>
      </c>
      <c r="AM18" s="4">
        <v>142</v>
      </c>
      <c r="AN18" s="4" t="s">
        <v>155</v>
      </c>
      <c r="AO18" s="4">
        <v>1</v>
      </c>
      <c r="AP18" s="5">
        <v>0.8337268518518518</v>
      </c>
      <c r="AQ18" s="4">
        <v>47.158886000000003</v>
      </c>
      <c r="AR18" s="4">
        <v>-88.487855999999994</v>
      </c>
      <c r="AS18" s="4">
        <v>314.2</v>
      </c>
      <c r="AT18" s="4">
        <v>46.1</v>
      </c>
      <c r="AU18" s="4">
        <v>12</v>
      </c>
      <c r="AV18" s="4">
        <v>9</v>
      </c>
      <c r="AW18" s="4" t="s">
        <v>417</v>
      </c>
      <c r="AX18" s="4">
        <v>0.97519999999999996</v>
      </c>
      <c r="AY18" s="4">
        <v>1.2043999999999999</v>
      </c>
      <c r="AZ18" s="4">
        <v>1.6504000000000001</v>
      </c>
      <c r="BA18" s="4">
        <v>11.154</v>
      </c>
      <c r="BB18" s="4">
        <v>11.08</v>
      </c>
      <c r="BC18" s="4">
        <v>0.99</v>
      </c>
      <c r="BD18" s="4">
        <v>18.065000000000001</v>
      </c>
      <c r="BE18" s="4">
        <v>2261.9540000000002</v>
      </c>
      <c r="BF18" s="4">
        <v>98.346999999999994</v>
      </c>
      <c r="BG18" s="4">
        <v>0.40400000000000003</v>
      </c>
      <c r="BH18" s="4">
        <v>4.7E-2</v>
      </c>
      <c r="BI18" s="4">
        <v>0.45100000000000001</v>
      </c>
      <c r="BJ18" s="4">
        <v>0.313</v>
      </c>
      <c r="BK18" s="4">
        <v>3.5999999999999997E-2</v>
      </c>
      <c r="BL18" s="4">
        <v>0.34899999999999998</v>
      </c>
      <c r="BM18" s="4">
        <v>0.93089999999999995</v>
      </c>
      <c r="BQ18" s="4">
        <v>0</v>
      </c>
      <c r="BR18" s="4">
        <v>0.38948300000000002</v>
      </c>
      <c r="BS18" s="4">
        <v>-5</v>
      </c>
      <c r="BT18" s="4">
        <v>7.2769999999999996E-3</v>
      </c>
      <c r="BU18" s="4">
        <v>9.5179910000000003</v>
      </c>
      <c r="BV18" s="4">
        <v>0.14699499999999999</v>
      </c>
      <c r="BW18" s="4">
        <f t="shared" si="10"/>
        <v>2.5146532222000002</v>
      </c>
      <c r="BY18" s="4">
        <f t="shared" si="11"/>
        <v>16616.28118116473</v>
      </c>
      <c r="BZ18" s="4">
        <f t="shared" si="12"/>
        <v>722.45563142486867</v>
      </c>
      <c r="CA18" s="4">
        <f t="shared" si="13"/>
        <v>2.2992934470394002</v>
      </c>
      <c r="CB18" s="4">
        <f t="shared" si="14"/>
        <v>6.8383778589424198</v>
      </c>
    </row>
    <row r="19" spans="1:80" x14ac:dyDescent="0.25">
      <c r="A19" s="2">
        <v>42804</v>
      </c>
      <c r="B19" s="3">
        <v>0.62544225694444444</v>
      </c>
      <c r="C19" s="4">
        <v>14.422000000000001</v>
      </c>
      <c r="D19" s="4">
        <v>0.875</v>
      </c>
      <c r="E19" s="4">
        <v>8750.2222220000003</v>
      </c>
      <c r="F19" s="4">
        <v>20.3</v>
      </c>
      <c r="G19" s="4">
        <v>5</v>
      </c>
      <c r="H19" s="4">
        <v>60.6</v>
      </c>
      <c r="J19" s="4">
        <v>0</v>
      </c>
      <c r="K19" s="4">
        <v>0.84630000000000005</v>
      </c>
      <c r="L19" s="4">
        <v>12.205500000000001</v>
      </c>
      <c r="M19" s="4">
        <v>0.74050000000000005</v>
      </c>
      <c r="N19" s="4">
        <v>17.215599999999998</v>
      </c>
      <c r="O19" s="4">
        <v>4.2108999999999996</v>
      </c>
      <c r="P19" s="4">
        <v>21.4</v>
      </c>
      <c r="Q19" s="4">
        <v>13.355600000000001</v>
      </c>
      <c r="R19" s="4">
        <v>3.2667000000000002</v>
      </c>
      <c r="S19" s="4">
        <v>16.600000000000001</v>
      </c>
      <c r="T19" s="4">
        <v>60.617600000000003</v>
      </c>
      <c r="W19" s="4">
        <v>0</v>
      </c>
      <c r="X19" s="4">
        <v>0</v>
      </c>
      <c r="Y19" s="4">
        <v>12.1</v>
      </c>
      <c r="Z19" s="4">
        <v>854</v>
      </c>
      <c r="AA19" s="4">
        <v>868</v>
      </c>
      <c r="AB19" s="4">
        <v>831</v>
      </c>
      <c r="AC19" s="4">
        <v>85</v>
      </c>
      <c r="AD19" s="4">
        <v>13.51</v>
      </c>
      <c r="AE19" s="4">
        <v>0.31</v>
      </c>
      <c r="AF19" s="4">
        <v>992</v>
      </c>
      <c r="AG19" s="4">
        <v>-7</v>
      </c>
      <c r="AH19" s="4">
        <v>13</v>
      </c>
      <c r="AI19" s="4">
        <v>27</v>
      </c>
      <c r="AJ19" s="4">
        <v>136</v>
      </c>
      <c r="AK19" s="4">
        <v>135.4</v>
      </c>
      <c r="AL19" s="4">
        <v>5.2</v>
      </c>
      <c r="AM19" s="4">
        <v>142</v>
      </c>
      <c r="AN19" s="4" t="s">
        <v>155</v>
      </c>
      <c r="AO19" s="4">
        <v>1</v>
      </c>
      <c r="AP19" s="5">
        <v>0.83373842592592595</v>
      </c>
      <c r="AQ19" s="4">
        <v>47.158887</v>
      </c>
      <c r="AR19" s="4">
        <v>-88.487577000000002</v>
      </c>
      <c r="AS19" s="4">
        <v>314</v>
      </c>
      <c r="AT19" s="4">
        <v>46.5</v>
      </c>
      <c r="AU19" s="4">
        <v>12</v>
      </c>
      <c r="AV19" s="4">
        <v>9</v>
      </c>
      <c r="AW19" s="4" t="s">
        <v>417</v>
      </c>
      <c r="AX19" s="4">
        <v>0.87080000000000002</v>
      </c>
      <c r="AY19" s="4">
        <v>1</v>
      </c>
      <c r="AZ19" s="4">
        <v>1.3</v>
      </c>
      <c r="BA19" s="4">
        <v>11.154</v>
      </c>
      <c r="BB19" s="4">
        <v>11.03</v>
      </c>
      <c r="BC19" s="4">
        <v>0.99</v>
      </c>
      <c r="BD19" s="4">
        <v>18.158999999999999</v>
      </c>
      <c r="BE19" s="4">
        <v>2279.2600000000002</v>
      </c>
      <c r="BF19" s="4">
        <v>88.018000000000001</v>
      </c>
      <c r="BG19" s="4">
        <v>0.33700000000000002</v>
      </c>
      <c r="BH19" s="4">
        <v>8.2000000000000003E-2</v>
      </c>
      <c r="BI19" s="4">
        <v>0.41899999999999998</v>
      </c>
      <c r="BJ19" s="4">
        <v>0.26100000000000001</v>
      </c>
      <c r="BK19" s="4">
        <v>6.4000000000000001E-2</v>
      </c>
      <c r="BL19" s="4">
        <v>0.32500000000000001</v>
      </c>
      <c r="BM19" s="4">
        <v>0.46939999999999998</v>
      </c>
      <c r="BQ19" s="4">
        <v>0</v>
      </c>
      <c r="BR19" s="4">
        <v>0.28260999999999997</v>
      </c>
      <c r="BS19" s="4">
        <v>-5</v>
      </c>
      <c r="BT19" s="4">
        <v>8.0000000000000002E-3</v>
      </c>
      <c r="BU19" s="4">
        <v>6.906282</v>
      </c>
      <c r="BV19" s="4">
        <v>0.16159999999999999</v>
      </c>
      <c r="BW19" s="4">
        <f t="shared" si="10"/>
        <v>1.8246397044</v>
      </c>
      <c r="BY19" s="4">
        <f t="shared" si="11"/>
        <v>12149.067661876777</v>
      </c>
      <c r="BZ19" s="4">
        <f t="shared" si="12"/>
        <v>469.15956822085678</v>
      </c>
      <c r="CA19" s="4">
        <f t="shared" si="13"/>
        <v>1.3912000648236003</v>
      </c>
      <c r="CB19" s="4">
        <f t="shared" si="14"/>
        <v>2.5020280093034404</v>
      </c>
    </row>
    <row r="20" spans="1:80" x14ac:dyDescent="0.25">
      <c r="A20" s="2">
        <v>42804</v>
      </c>
      <c r="B20" s="3">
        <v>0.62545383101851859</v>
      </c>
      <c r="C20" s="4">
        <v>14.29</v>
      </c>
      <c r="D20" s="4">
        <v>1.3566</v>
      </c>
      <c r="E20" s="4">
        <v>13566.303818</v>
      </c>
      <c r="F20" s="4">
        <v>19.5</v>
      </c>
      <c r="G20" s="4">
        <v>14.7</v>
      </c>
      <c r="H20" s="4">
        <v>93.5</v>
      </c>
      <c r="J20" s="4">
        <v>0</v>
      </c>
      <c r="K20" s="4">
        <v>0.84250000000000003</v>
      </c>
      <c r="L20" s="4">
        <v>12.038500000000001</v>
      </c>
      <c r="M20" s="4">
        <v>1.1429</v>
      </c>
      <c r="N20" s="4">
        <v>16.413499999999999</v>
      </c>
      <c r="O20" s="4">
        <v>12.3843</v>
      </c>
      <c r="P20" s="4">
        <v>28.8</v>
      </c>
      <c r="Q20" s="4">
        <v>12.7334</v>
      </c>
      <c r="R20" s="4">
        <v>9.6075999999999997</v>
      </c>
      <c r="S20" s="4">
        <v>22.3</v>
      </c>
      <c r="T20" s="4">
        <v>93.462100000000007</v>
      </c>
      <c r="W20" s="4">
        <v>0</v>
      </c>
      <c r="X20" s="4">
        <v>0</v>
      </c>
      <c r="Y20" s="4">
        <v>11.8</v>
      </c>
      <c r="Z20" s="4">
        <v>856</v>
      </c>
      <c r="AA20" s="4">
        <v>869</v>
      </c>
      <c r="AB20" s="4">
        <v>832</v>
      </c>
      <c r="AC20" s="4">
        <v>85</v>
      </c>
      <c r="AD20" s="4">
        <v>13.51</v>
      </c>
      <c r="AE20" s="4">
        <v>0.31</v>
      </c>
      <c r="AF20" s="4">
        <v>992</v>
      </c>
      <c r="AG20" s="4">
        <v>-7</v>
      </c>
      <c r="AH20" s="4">
        <v>13</v>
      </c>
      <c r="AI20" s="4">
        <v>27</v>
      </c>
      <c r="AJ20" s="4">
        <v>136</v>
      </c>
      <c r="AK20" s="4">
        <v>134.30000000000001</v>
      </c>
      <c r="AL20" s="4">
        <v>5.0999999999999996</v>
      </c>
      <c r="AM20" s="4">
        <v>142</v>
      </c>
      <c r="AN20" s="4" t="s">
        <v>155</v>
      </c>
      <c r="AO20" s="4">
        <v>1</v>
      </c>
      <c r="AP20" s="5">
        <v>0.8337500000000001</v>
      </c>
      <c r="AQ20" s="4">
        <v>47.158892999999999</v>
      </c>
      <c r="AR20" s="4">
        <v>-88.487303999999995</v>
      </c>
      <c r="AS20" s="4">
        <v>313.8</v>
      </c>
      <c r="AT20" s="4">
        <v>45</v>
      </c>
      <c r="AU20" s="4">
        <v>12</v>
      </c>
      <c r="AV20" s="4">
        <v>9</v>
      </c>
      <c r="AW20" s="4" t="s">
        <v>417</v>
      </c>
      <c r="AX20" s="4">
        <v>1.254</v>
      </c>
      <c r="AY20" s="4">
        <v>1</v>
      </c>
      <c r="AZ20" s="4">
        <v>1.7248000000000001</v>
      </c>
      <c r="BA20" s="4">
        <v>11.154</v>
      </c>
      <c r="BB20" s="4">
        <v>10.75</v>
      </c>
      <c r="BC20" s="4">
        <v>0.96</v>
      </c>
      <c r="BD20" s="4">
        <v>18.699000000000002</v>
      </c>
      <c r="BE20" s="4">
        <v>2207.2649999999999</v>
      </c>
      <c r="BF20" s="4">
        <v>133.375</v>
      </c>
      <c r="BG20" s="4">
        <v>0.315</v>
      </c>
      <c r="BH20" s="4">
        <v>0.23799999999999999</v>
      </c>
      <c r="BI20" s="4">
        <v>0.55300000000000005</v>
      </c>
      <c r="BJ20" s="4">
        <v>0.24399999999999999</v>
      </c>
      <c r="BK20" s="4">
        <v>0.184</v>
      </c>
      <c r="BL20" s="4">
        <v>0.42899999999999999</v>
      </c>
      <c r="BM20" s="4">
        <v>0.71060000000000001</v>
      </c>
      <c r="BQ20" s="4">
        <v>0</v>
      </c>
      <c r="BR20" s="4">
        <v>0.225906</v>
      </c>
      <c r="BS20" s="4">
        <v>-5</v>
      </c>
      <c r="BT20" s="4">
        <v>8.0000000000000002E-3</v>
      </c>
      <c r="BU20" s="4">
        <v>5.5205780000000004</v>
      </c>
      <c r="BV20" s="4">
        <v>0.16159999999999999</v>
      </c>
      <c r="BW20" s="4">
        <f t="shared" si="10"/>
        <v>1.4585367076</v>
      </c>
      <c r="BY20" s="4">
        <f t="shared" si="11"/>
        <v>9404.6752028394076</v>
      </c>
      <c r="BZ20" s="4">
        <f t="shared" si="12"/>
        <v>568.28181264085003</v>
      </c>
      <c r="CA20" s="4">
        <f t="shared" si="13"/>
        <v>1.0396308324976</v>
      </c>
      <c r="CB20" s="4">
        <f t="shared" si="14"/>
        <v>3.0277117605442405</v>
      </c>
    </row>
    <row r="21" spans="1:80" x14ac:dyDescent="0.25">
      <c r="A21" s="2">
        <v>42804</v>
      </c>
      <c r="B21" s="3">
        <v>0.62546540509259263</v>
      </c>
      <c r="C21" s="4">
        <v>13.744999999999999</v>
      </c>
      <c r="D21" s="4">
        <v>2.6263000000000001</v>
      </c>
      <c r="E21" s="4">
        <v>26263.298132</v>
      </c>
      <c r="F21" s="4">
        <v>19.100000000000001</v>
      </c>
      <c r="G21" s="4">
        <v>14.7</v>
      </c>
      <c r="H21" s="4">
        <v>139.4</v>
      </c>
      <c r="J21" s="4">
        <v>0</v>
      </c>
      <c r="K21" s="4">
        <v>0.83399999999999996</v>
      </c>
      <c r="L21" s="4">
        <v>11.463900000000001</v>
      </c>
      <c r="M21" s="4">
        <v>2.1903999999999999</v>
      </c>
      <c r="N21" s="4">
        <v>15.936199999999999</v>
      </c>
      <c r="O21" s="4">
        <v>12.2601</v>
      </c>
      <c r="P21" s="4">
        <v>28.2</v>
      </c>
      <c r="Q21" s="4">
        <v>12.363099999999999</v>
      </c>
      <c r="R21" s="4">
        <v>9.5112000000000005</v>
      </c>
      <c r="S21" s="4">
        <v>21.9</v>
      </c>
      <c r="T21" s="4">
        <v>139.3741</v>
      </c>
      <c r="W21" s="4">
        <v>0</v>
      </c>
      <c r="X21" s="4">
        <v>0</v>
      </c>
      <c r="Y21" s="4">
        <v>11.7</v>
      </c>
      <c r="Z21" s="4">
        <v>857</v>
      </c>
      <c r="AA21" s="4">
        <v>869</v>
      </c>
      <c r="AB21" s="4">
        <v>832</v>
      </c>
      <c r="AC21" s="4">
        <v>85</v>
      </c>
      <c r="AD21" s="4">
        <v>13.51</v>
      </c>
      <c r="AE21" s="4">
        <v>0.31</v>
      </c>
      <c r="AF21" s="4">
        <v>992</v>
      </c>
      <c r="AG21" s="4">
        <v>-7</v>
      </c>
      <c r="AH21" s="4">
        <v>13</v>
      </c>
      <c r="AI21" s="4">
        <v>27</v>
      </c>
      <c r="AJ21" s="4">
        <v>136</v>
      </c>
      <c r="AK21" s="4">
        <v>135.6</v>
      </c>
      <c r="AL21" s="4">
        <v>5.0999999999999996</v>
      </c>
      <c r="AM21" s="4">
        <v>142</v>
      </c>
      <c r="AN21" s="4" t="s">
        <v>155</v>
      </c>
      <c r="AO21" s="4">
        <v>1</v>
      </c>
      <c r="AP21" s="5">
        <v>0.83376157407407403</v>
      </c>
      <c r="AQ21" s="4">
        <v>47.158895000000001</v>
      </c>
      <c r="AR21" s="4">
        <v>-88.487037000000001</v>
      </c>
      <c r="AS21" s="4">
        <v>313.60000000000002</v>
      </c>
      <c r="AT21" s="4">
        <v>44.3</v>
      </c>
      <c r="AU21" s="4">
        <v>12</v>
      </c>
      <c r="AV21" s="4">
        <v>9</v>
      </c>
      <c r="AW21" s="4" t="s">
        <v>417</v>
      </c>
      <c r="AX21" s="4">
        <v>1.1876</v>
      </c>
      <c r="AY21" s="4">
        <v>1</v>
      </c>
      <c r="AZ21" s="4">
        <v>1.7584</v>
      </c>
      <c r="BA21" s="4">
        <v>11.154</v>
      </c>
      <c r="BB21" s="4">
        <v>10.17</v>
      </c>
      <c r="BC21" s="4">
        <v>0.91</v>
      </c>
      <c r="BD21" s="4">
        <v>19.901</v>
      </c>
      <c r="BE21" s="4">
        <v>2028.239</v>
      </c>
      <c r="BF21" s="4">
        <v>246.655</v>
      </c>
      <c r="BG21" s="4">
        <v>0.29499999999999998</v>
      </c>
      <c r="BH21" s="4">
        <v>0.22700000000000001</v>
      </c>
      <c r="BI21" s="4">
        <v>0.52200000000000002</v>
      </c>
      <c r="BJ21" s="4">
        <v>0.22900000000000001</v>
      </c>
      <c r="BK21" s="4">
        <v>0.17599999999999999</v>
      </c>
      <c r="BL21" s="4">
        <v>0.40500000000000003</v>
      </c>
      <c r="BM21" s="4">
        <v>1.0225</v>
      </c>
      <c r="BQ21" s="4">
        <v>0</v>
      </c>
      <c r="BR21" s="4">
        <v>0.20085900000000001</v>
      </c>
      <c r="BS21" s="4">
        <v>-5</v>
      </c>
      <c r="BT21" s="4">
        <v>8.0000000000000002E-3</v>
      </c>
      <c r="BU21" s="4">
        <v>4.9084919999999999</v>
      </c>
      <c r="BV21" s="4">
        <v>0.16159999999999999</v>
      </c>
      <c r="BW21" s="4">
        <f t="shared" si="10"/>
        <v>1.2968235864</v>
      </c>
      <c r="BY21" s="4">
        <f t="shared" si="11"/>
        <v>7683.7281481328182</v>
      </c>
      <c r="BZ21" s="4">
        <f t="shared" si="12"/>
        <v>934.42141994986798</v>
      </c>
      <c r="CA21" s="4">
        <f t="shared" si="13"/>
        <v>0.86753767476240007</v>
      </c>
      <c r="CB21" s="4">
        <f t="shared" si="14"/>
        <v>3.8736125434260003</v>
      </c>
    </row>
    <row r="22" spans="1:80" x14ac:dyDescent="0.25">
      <c r="A22" s="2">
        <v>42804</v>
      </c>
      <c r="B22" s="3">
        <v>0.62547697916666667</v>
      </c>
      <c r="C22" s="4">
        <v>13.256</v>
      </c>
      <c r="D22" s="4">
        <v>3.3483000000000001</v>
      </c>
      <c r="E22" s="4">
        <v>33482.933673</v>
      </c>
      <c r="F22" s="4">
        <v>17.5</v>
      </c>
      <c r="G22" s="4">
        <v>14.7</v>
      </c>
      <c r="H22" s="4">
        <v>121.1</v>
      </c>
      <c r="J22" s="4">
        <v>0</v>
      </c>
      <c r="K22" s="4">
        <v>0.83069999999999999</v>
      </c>
      <c r="L22" s="4">
        <v>11.0128</v>
      </c>
      <c r="M22" s="4">
        <v>2.7816000000000001</v>
      </c>
      <c r="N22" s="4">
        <v>14.563000000000001</v>
      </c>
      <c r="O22" s="4">
        <v>12.197900000000001</v>
      </c>
      <c r="P22" s="4">
        <v>26.8</v>
      </c>
      <c r="Q22" s="4">
        <v>11.2996</v>
      </c>
      <c r="R22" s="4">
        <v>9.4644999999999992</v>
      </c>
      <c r="S22" s="4">
        <v>20.8</v>
      </c>
      <c r="T22" s="4">
        <v>121.1283</v>
      </c>
      <c r="W22" s="4">
        <v>0</v>
      </c>
      <c r="X22" s="4">
        <v>0</v>
      </c>
      <c r="Y22" s="4">
        <v>11.8</v>
      </c>
      <c r="Z22" s="4">
        <v>856</v>
      </c>
      <c r="AA22" s="4">
        <v>868</v>
      </c>
      <c r="AB22" s="4">
        <v>830</v>
      </c>
      <c r="AC22" s="4">
        <v>85.3</v>
      </c>
      <c r="AD22" s="4">
        <v>13.55</v>
      </c>
      <c r="AE22" s="4">
        <v>0.31</v>
      </c>
      <c r="AF22" s="4">
        <v>992</v>
      </c>
      <c r="AG22" s="4">
        <v>-7</v>
      </c>
      <c r="AH22" s="4">
        <v>12.723000000000001</v>
      </c>
      <c r="AI22" s="4">
        <v>27</v>
      </c>
      <c r="AJ22" s="4">
        <v>136</v>
      </c>
      <c r="AK22" s="4">
        <v>137</v>
      </c>
      <c r="AL22" s="4">
        <v>5.2</v>
      </c>
      <c r="AM22" s="4">
        <v>142</v>
      </c>
      <c r="AN22" s="4" t="s">
        <v>155</v>
      </c>
      <c r="AO22" s="4">
        <v>1</v>
      </c>
      <c r="AP22" s="5">
        <v>0.83377314814814818</v>
      </c>
      <c r="AQ22" s="4">
        <v>47.158893999999997</v>
      </c>
      <c r="AR22" s="4">
        <v>-88.486778000000001</v>
      </c>
      <c r="AS22" s="4">
        <v>313.39999999999998</v>
      </c>
      <c r="AT22" s="4">
        <v>43.4</v>
      </c>
      <c r="AU22" s="4">
        <v>12</v>
      </c>
      <c r="AV22" s="4">
        <v>9</v>
      </c>
      <c r="AW22" s="4" t="s">
        <v>417</v>
      </c>
      <c r="AX22" s="4">
        <v>1.1000000000000001</v>
      </c>
      <c r="AY22" s="4">
        <v>1</v>
      </c>
      <c r="AZ22" s="4">
        <v>1.6292709999999999</v>
      </c>
      <c r="BA22" s="4">
        <v>11.154</v>
      </c>
      <c r="BB22" s="4">
        <v>9.9499999999999993</v>
      </c>
      <c r="BC22" s="4">
        <v>0.89</v>
      </c>
      <c r="BD22" s="4">
        <v>20.373999999999999</v>
      </c>
      <c r="BE22" s="4">
        <v>1928.846</v>
      </c>
      <c r="BF22" s="4">
        <v>310.077</v>
      </c>
      <c r="BG22" s="4">
        <v>0.26700000000000002</v>
      </c>
      <c r="BH22" s="4">
        <v>0.224</v>
      </c>
      <c r="BI22" s="4">
        <v>0.49099999999999999</v>
      </c>
      <c r="BJ22" s="4">
        <v>0.20699999999999999</v>
      </c>
      <c r="BK22" s="4">
        <v>0.17399999999999999</v>
      </c>
      <c r="BL22" s="4">
        <v>0.38100000000000001</v>
      </c>
      <c r="BM22" s="4">
        <v>0.87970000000000004</v>
      </c>
      <c r="BQ22" s="4">
        <v>0</v>
      </c>
      <c r="BR22" s="4">
        <v>0.18032400000000001</v>
      </c>
      <c r="BS22" s="4">
        <v>-5</v>
      </c>
      <c r="BT22" s="4">
        <v>8.0000000000000002E-3</v>
      </c>
      <c r="BU22" s="4">
        <v>4.4066679999999998</v>
      </c>
      <c r="BV22" s="4">
        <v>0.16159999999999999</v>
      </c>
      <c r="BW22" s="4">
        <f t="shared" si="10"/>
        <v>1.1642416856</v>
      </c>
      <c r="BY22" s="4">
        <f t="shared" si="11"/>
        <v>6560.1332488497901</v>
      </c>
      <c r="BZ22" s="4">
        <f t="shared" si="12"/>
        <v>1054.5924544539048</v>
      </c>
      <c r="CA22" s="4">
        <f t="shared" si="13"/>
        <v>0.70402073701680001</v>
      </c>
      <c r="CB22" s="4">
        <f t="shared" si="14"/>
        <v>2.99191807900328</v>
      </c>
    </row>
    <row r="23" spans="1:80" x14ac:dyDescent="0.25">
      <c r="A23" s="2">
        <v>42804</v>
      </c>
      <c r="B23" s="3">
        <v>0.62548855324074071</v>
      </c>
      <c r="C23" s="4">
        <v>13.179</v>
      </c>
      <c r="D23" s="4">
        <v>3.2852999999999999</v>
      </c>
      <c r="E23" s="4">
        <v>32853.469387999998</v>
      </c>
      <c r="F23" s="4">
        <v>15.6</v>
      </c>
      <c r="G23" s="4">
        <v>13.4</v>
      </c>
      <c r="H23" s="4">
        <v>167.1</v>
      </c>
      <c r="J23" s="4">
        <v>0</v>
      </c>
      <c r="K23" s="4">
        <v>0.83199999999999996</v>
      </c>
      <c r="L23" s="4">
        <v>10.9648</v>
      </c>
      <c r="M23" s="4">
        <v>2.7334999999999998</v>
      </c>
      <c r="N23" s="4">
        <v>13.0067</v>
      </c>
      <c r="O23" s="4">
        <v>11.183</v>
      </c>
      <c r="P23" s="4">
        <v>24.2</v>
      </c>
      <c r="Q23" s="4">
        <v>10.096299999999999</v>
      </c>
      <c r="R23" s="4">
        <v>8.6806999999999999</v>
      </c>
      <c r="S23" s="4">
        <v>18.8</v>
      </c>
      <c r="T23" s="4">
        <v>167.11699999999999</v>
      </c>
      <c r="W23" s="4">
        <v>0</v>
      </c>
      <c r="X23" s="4">
        <v>0</v>
      </c>
      <c r="Y23" s="4">
        <v>12</v>
      </c>
      <c r="Z23" s="4">
        <v>855</v>
      </c>
      <c r="AA23" s="4">
        <v>868</v>
      </c>
      <c r="AB23" s="4">
        <v>828</v>
      </c>
      <c r="AC23" s="4">
        <v>86</v>
      </c>
      <c r="AD23" s="4">
        <v>13.67</v>
      </c>
      <c r="AE23" s="4">
        <v>0.31</v>
      </c>
      <c r="AF23" s="4">
        <v>992</v>
      </c>
      <c r="AG23" s="4">
        <v>-7</v>
      </c>
      <c r="AH23" s="4">
        <v>12</v>
      </c>
      <c r="AI23" s="4">
        <v>27</v>
      </c>
      <c r="AJ23" s="4">
        <v>136</v>
      </c>
      <c r="AK23" s="4">
        <v>136.69999999999999</v>
      </c>
      <c r="AL23" s="4">
        <v>5.2</v>
      </c>
      <c r="AM23" s="4">
        <v>142</v>
      </c>
      <c r="AN23" s="4" t="s">
        <v>155</v>
      </c>
      <c r="AO23" s="4">
        <v>1</v>
      </c>
      <c r="AP23" s="5">
        <v>0.83378472222222222</v>
      </c>
      <c r="AQ23" s="4">
        <v>47.158876999999997</v>
      </c>
      <c r="AR23" s="4">
        <v>-88.486536000000001</v>
      </c>
      <c r="AS23" s="4">
        <v>313.2</v>
      </c>
      <c r="AT23" s="4">
        <v>40.5</v>
      </c>
      <c r="AU23" s="4">
        <v>12</v>
      </c>
      <c r="AV23" s="4">
        <v>9</v>
      </c>
      <c r="AW23" s="4" t="s">
        <v>417</v>
      </c>
      <c r="AX23" s="4">
        <v>1.1000000000000001</v>
      </c>
      <c r="AY23" s="4">
        <v>1.0707709999999999</v>
      </c>
      <c r="AZ23" s="4">
        <v>1.670771</v>
      </c>
      <c r="BA23" s="4">
        <v>11.154</v>
      </c>
      <c r="BB23" s="4">
        <v>10.039999999999999</v>
      </c>
      <c r="BC23" s="4">
        <v>0.9</v>
      </c>
      <c r="BD23" s="4">
        <v>20.190000000000001</v>
      </c>
      <c r="BE23" s="4">
        <v>1933.2950000000001</v>
      </c>
      <c r="BF23" s="4">
        <v>306.75099999999998</v>
      </c>
      <c r="BG23" s="4">
        <v>0.24</v>
      </c>
      <c r="BH23" s="4">
        <v>0.20599999999999999</v>
      </c>
      <c r="BI23" s="4">
        <v>0.44700000000000001</v>
      </c>
      <c r="BJ23" s="4">
        <v>0.186</v>
      </c>
      <c r="BK23" s="4">
        <v>0.16</v>
      </c>
      <c r="BL23" s="4">
        <v>0.34699999999999998</v>
      </c>
      <c r="BM23" s="4">
        <v>1.2218</v>
      </c>
      <c r="BQ23" s="4">
        <v>0</v>
      </c>
      <c r="BR23" s="4">
        <v>0.19398099999999999</v>
      </c>
      <c r="BS23" s="4">
        <v>-5</v>
      </c>
      <c r="BT23" s="4">
        <v>8.0000000000000002E-3</v>
      </c>
      <c r="BU23" s="4">
        <v>4.7404109999999999</v>
      </c>
      <c r="BV23" s="4">
        <v>0.16159999999999999</v>
      </c>
      <c r="BW23" s="4">
        <f t="shared" si="10"/>
        <v>1.2524165861999998</v>
      </c>
      <c r="BY23" s="4">
        <f t="shared" si="11"/>
        <v>7073.2482240602912</v>
      </c>
      <c r="BZ23" s="4">
        <f t="shared" si="12"/>
        <v>1122.2943037553598</v>
      </c>
      <c r="CA23" s="4">
        <f t="shared" si="13"/>
        <v>0.68050875302280001</v>
      </c>
      <c r="CB23" s="4">
        <f t="shared" si="14"/>
        <v>4.4701376045336403</v>
      </c>
    </row>
    <row r="24" spans="1:80" x14ac:dyDescent="0.25">
      <c r="A24" s="2">
        <v>42804</v>
      </c>
      <c r="B24" s="3">
        <v>0.62550012731481475</v>
      </c>
      <c r="C24" s="4">
        <v>13.226000000000001</v>
      </c>
      <c r="D24" s="4">
        <v>2.8464</v>
      </c>
      <c r="E24" s="4">
        <v>28463.873122000001</v>
      </c>
      <c r="F24" s="4">
        <v>14.8</v>
      </c>
      <c r="G24" s="4">
        <v>7.7</v>
      </c>
      <c r="H24" s="4">
        <v>159.1</v>
      </c>
      <c r="J24" s="4">
        <v>0</v>
      </c>
      <c r="K24" s="4">
        <v>0.83620000000000005</v>
      </c>
      <c r="L24" s="4">
        <v>11.059900000000001</v>
      </c>
      <c r="M24" s="4">
        <v>2.3801000000000001</v>
      </c>
      <c r="N24" s="4">
        <v>12.401</v>
      </c>
      <c r="O24" s="4">
        <v>6.4245000000000001</v>
      </c>
      <c r="P24" s="4">
        <v>18.8</v>
      </c>
      <c r="Q24" s="4">
        <v>9.6260999999999992</v>
      </c>
      <c r="R24" s="4">
        <v>4.9869000000000003</v>
      </c>
      <c r="S24" s="4">
        <v>14.6</v>
      </c>
      <c r="T24" s="4">
        <v>159.0797</v>
      </c>
      <c r="W24" s="4">
        <v>0</v>
      </c>
      <c r="X24" s="4">
        <v>0</v>
      </c>
      <c r="Y24" s="4">
        <v>12</v>
      </c>
      <c r="Z24" s="4">
        <v>855</v>
      </c>
      <c r="AA24" s="4">
        <v>870</v>
      </c>
      <c r="AB24" s="4">
        <v>828</v>
      </c>
      <c r="AC24" s="4">
        <v>86</v>
      </c>
      <c r="AD24" s="4">
        <v>13.67</v>
      </c>
      <c r="AE24" s="4">
        <v>0.31</v>
      </c>
      <c r="AF24" s="4">
        <v>992</v>
      </c>
      <c r="AG24" s="4">
        <v>-7</v>
      </c>
      <c r="AH24" s="4">
        <v>12</v>
      </c>
      <c r="AI24" s="4">
        <v>27</v>
      </c>
      <c r="AJ24" s="4">
        <v>136</v>
      </c>
      <c r="AK24" s="4">
        <v>135.69999999999999</v>
      </c>
      <c r="AL24" s="4">
        <v>5</v>
      </c>
      <c r="AM24" s="4">
        <v>142</v>
      </c>
      <c r="AN24" s="4" t="s">
        <v>155</v>
      </c>
      <c r="AO24" s="4">
        <v>1</v>
      </c>
      <c r="AP24" s="5">
        <v>0.83379629629629637</v>
      </c>
      <c r="AQ24" s="4">
        <v>47.158842</v>
      </c>
      <c r="AR24" s="4">
        <v>-88.486326000000005</v>
      </c>
      <c r="AS24" s="4">
        <v>312.89999999999998</v>
      </c>
      <c r="AT24" s="4">
        <v>37.9</v>
      </c>
      <c r="AU24" s="4">
        <v>12</v>
      </c>
      <c r="AV24" s="4">
        <v>9</v>
      </c>
      <c r="AW24" s="4" t="s">
        <v>417</v>
      </c>
      <c r="AX24" s="4">
        <v>1.1708000000000001</v>
      </c>
      <c r="AY24" s="4">
        <v>1.454</v>
      </c>
      <c r="AZ24" s="4">
        <v>2.0539999999999998</v>
      </c>
      <c r="BA24" s="4">
        <v>11.154</v>
      </c>
      <c r="BB24" s="4">
        <v>10.31</v>
      </c>
      <c r="BC24" s="4">
        <v>0.92</v>
      </c>
      <c r="BD24" s="4">
        <v>19.588999999999999</v>
      </c>
      <c r="BE24" s="4">
        <v>1987.7190000000001</v>
      </c>
      <c r="BF24" s="4">
        <v>272.26</v>
      </c>
      <c r="BG24" s="4">
        <v>0.23300000000000001</v>
      </c>
      <c r="BH24" s="4">
        <v>0.121</v>
      </c>
      <c r="BI24" s="4">
        <v>0.35399999999999998</v>
      </c>
      <c r="BJ24" s="4">
        <v>0.18099999999999999</v>
      </c>
      <c r="BK24" s="4">
        <v>9.4E-2</v>
      </c>
      <c r="BL24" s="4">
        <v>0.27500000000000002</v>
      </c>
      <c r="BM24" s="4">
        <v>1.1855</v>
      </c>
      <c r="BQ24" s="4">
        <v>0</v>
      </c>
      <c r="BR24" s="4">
        <v>0.205342</v>
      </c>
      <c r="BS24" s="4">
        <v>-5</v>
      </c>
      <c r="BT24" s="4">
        <v>7.724E-3</v>
      </c>
      <c r="BU24" s="4">
        <v>5.0180530000000001</v>
      </c>
      <c r="BV24" s="4">
        <v>0.15601899999999999</v>
      </c>
      <c r="BW24" s="4">
        <f t="shared" si="10"/>
        <v>1.3257696025999999</v>
      </c>
      <c r="BY24" s="4">
        <f t="shared" si="11"/>
        <v>7698.3031168763828</v>
      </c>
      <c r="BZ24" s="4">
        <f t="shared" si="12"/>
        <v>1054.444821728204</v>
      </c>
      <c r="CA24" s="4">
        <f t="shared" si="13"/>
        <v>0.70100092827740001</v>
      </c>
      <c r="CB24" s="4">
        <f t="shared" si="14"/>
        <v>4.5913624335517005</v>
      </c>
    </row>
    <row r="25" spans="1:80" x14ac:dyDescent="0.25">
      <c r="A25" s="2">
        <v>42804</v>
      </c>
      <c r="B25" s="3">
        <v>0.6255117013888889</v>
      </c>
      <c r="C25" s="4">
        <v>13.455</v>
      </c>
      <c r="D25" s="4">
        <v>2.3773</v>
      </c>
      <c r="E25" s="4">
        <v>23773.333332999999</v>
      </c>
      <c r="F25" s="4">
        <v>13.3</v>
      </c>
      <c r="G25" s="4">
        <v>7.6</v>
      </c>
      <c r="H25" s="4">
        <v>140.69999999999999</v>
      </c>
      <c r="J25" s="4">
        <v>0</v>
      </c>
      <c r="K25" s="4">
        <v>0.83909999999999996</v>
      </c>
      <c r="L25" s="4">
        <v>11.289899999999999</v>
      </c>
      <c r="M25" s="4">
        <v>1.9947999999999999</v>
      </c>
      <c r="N25" s="4">
        <v>11.145300000000001</v>
      </c>
      <c r="O25" s="4">
        <v>6.3771000000000004</v>
      </c>
      <c r="P25" s="4">
        <v>17.5</v>
      </c>
      <c r="Q25" s="4">
        <v>8.6514000000000006</v>
      </c>
      <c r="R25" s="4">
        <v>4.9500999999999999</v>
      </c>
      <c r="S25" s="4">
        <v>13.6</v>
      </c>
      <c r="T25" s="4">
        <v>140.7124</v>
      </c>
      <c r="W25" s="4">
        <v>0</v>
      </c>
      <c r="X25" s="4">
        <v>0</v>
      </c>
      <c r="Y25" s="4">
        <v>11.8</v>
      </c>
      <c r="Z25" s="4">
        <v>857</v>
      </c>
      <c r="AA25" s="4">
        <v>869</v>
      </c>
      <c r="AB25" s="4">
        <v>828</v>
      </c>
      <c r="AC25" s="4">
        <v>86</v>
      </c>
      <c r="AD25" s="4">
        <v>13.67</v>
      </c>
      <c r="AE25" s="4">
        <v>0.31</v>
      </c>
      <c r="AF25" s="4">
        <v>992</v>
      </c>
      <c r="AG25" s="4">
        <v>-7</v>
      </c>
      <c r="AH25" s="4">
        <v>12</v>
      </c>
      <c r="AI25" s="4">
        <v>27</v>
      </c>
      <c r="AJ25" s="4">
        <v>136</v>
      </c>
      <c r="AK25" s="4">
        <v>134.69999999999999</v>
      </c>
      <c r="AL25" s="4">
        <v>4.9000000000000004</v>
      </c>
      <c r="AM25" s="4">
        <v>142</v>
      </c>
      <c r="AN25" s="4" t="s">
        <v>155</v>
      </c>
      <c r="AO25" s="4">
        <v>1</v>
      </c>
      <c r="AP25" s="5">
        <v>0.8338078703703703</v>
      </c>
      <c r="AQ25" s="4">
        <v>47.158802000000001</v>
      </c>
      <c r="AR25" s="4">
        <v>-88.486130000000003</v>
      </c>
      <c r="AS25" s="4">
        <v>312.7</v>
      </c>
      <c r="AT25" s="4">
        <v>34.799999999999997</v>
      </c>
      <c r="AU25" s="4">
        <v>12</v>
      </c>
      <c r="AV25" s="4">
        <v>9</v>
      </c>
      <c r="AW25" s="4" t="s">
        <v>417</v>
      </c>
      <c r="AX25" s="4">
        <v>1.1292</v>
      </c>
      <c r="AY25" s="4">
        <v>1.3168</v>
      </c>
      <c r="AZ25" s="4">
        <v>1.7751999999999999</v>
      </c>
      <c r="BA25" s="4">
        <v>11.154</v>
      </c>
      <c r="BB25" s="4">
        <v>10.51</v>
      </c>
      <c r="BC25" s="4">
        <v>0.94</v>
      </c>
      <c r="BD25" s="4">
        <v>19.177</v>
      </c>
      <c r="BE25" s="4">
        <v>2053.1219999999998</v>
      </c>
      <c r="BF25" s="4">
        <v>230.887</v>
      </c>
      <c r="BG25" s="4">
        <v>0.21199999999999999</v>
      </c>
      <c r="BH25" s="4">
        <v>0.121</v>
      </c>
      <c r="BI25" s="4">
        <v>0.33400000000000002</v>
      </c>
      <c r="BJ25" s="4">
        <v>0.16500000000000001</v>
      </c>
      <c r="BK25" s="4">
        <v>9.4E-2</v>
      </c>
      <c r="BL25" s="4">
        <v>0.25900000000000001</v>
      </c>
      <c r="BM25" s="4">
        <v>1.0609999999999999</v>
      </c>
      <c r="BQ25" s="4">
        <v>0</v>
      </c>
      <c r="BR25" s="4">
        <v>0.20432400000000001</v>
      </c>
      <c r="BS25" s="4">
        <v>-5</v>
      </c>
      <c r="BT25" s="4">
        <v>7.0000000000000001E-3</v>
      </c>
      <c r="BU25" s="4">
        <v>4.9931679999999998</v>
      </c>
      <c r="BV25" s="4">
        <v>0.1414</v>
      </c>
      <c r="BW25" s="4">
        <f t="shared" si="10"/>
        <v>1.3191949855999998</v>
      </c>
      <c r="BY25" s="4">
        <f t="shared" si="11"/>
        <v>7912.1718138088127</v>
      </c>
      <c r="BZ25" s="4">
        <f t="shared" si="12"/>
        <v>889.77548025634883</v>
      </c>
      <c r="CA25" s="4">
        <f t="shared" si="13"/>
        <v>0.63586496529600001</v>
      </c>
      <c r="CB25" s="4">
        <f t="shared" si="14"/>
        <v>4.0888044132064003</v>
      </c>
    </row>
    <row r="26" spans="1:80" x14ac:dyDescent="0.25">
      <c r="A26" s="2">
        <v>42804</v>
      </c>
      <c r="B26" s="3">
        <v>0.62552327546296294</v>
      </c>
      <c r="C26" s="4">
        <v>13.744999999999999</v>
      </c>
      <c r="D26" s="4">
        <v>1.7238</v>
      </c>
      <c r="E26" s="4">
        <v>17237.769359999998</v>
      </c>
      <c r="F26" s="4">
        <v>12.6</v>
      </c>
      <c r="G26" s="4">
        <v>7.6</v>
      </c>
      <c r="H26" s="4">
        <v>148.69999999999999</v>
      </c>
      <c r="J26" s="4">
        <v>0</v>
      </c>
      <c r="K26" s="4">
        <v>0.84330000000000005</v>
      </c>
      <c r="L26" s="4">
        <v>11.591699999999999</v>
      </c>
      <c r="M26" s="4">
        <v>1.4537</v>
      </c>
      <c r="N26" s="4">
        <v>10.6258</v>
      </c>
      <c r="O26" s="4">
        <v>6.4092000000000002</v>
      </c>
      <c r="P26" s="4">
        <v>17</v>
      </c>
      <c r="Q26" s="4">
        <v>8.2481000000000009</v>
      </c>
      <c r="R26" s="4">
        <v>4.9751000000000003</v>
      </c>
      <c r="S26" s="4">
        <v>13.2</v>
      </c>
      <c r="T26" s="4">
        <v>148.7499</v>
      </c>
      <c r="W26" s="4">
        <v>0</v>
      </c>
      <c r="X26" s="4">
        <v>0</v>
      </c>
      <c r="Y26" s="4">
        <v>11.7</v>
      </c>
      <c r="Z26" s="4">
        <v>858</v>
      </c>
      <c r="AA26" s="4">
        <v>869</v>
      </c>
      <c r="AB26" s="4">
        <v>827</v>
      </c>
      <c r="AC26" s="4">
        <v>86</v>
      </c>
      <c r="AD26" s="4">
        <v>13.67</v>
      </c>
      <c r="AE26" s="4">
        <v>0.31</v>
      </c>
      <c r="AF26" s="4">
        <v>992</v>
      </c>
      <c r="AG26" s="4">
        <v>-7</v>
      </c>
      <c r="AH26" s="4">
        <v>12</v>
      </c>
      <c r="AI26" s="4">
        <v>27</v>
      </c>
      <c r="AJ26" s="4">
        <v>136</v>
      </c>
      <c r="AK26" s="4">
        <v>134</v>
      </c>
      <c r="AL26" s="4">
        <v>4.9000000000000004</v>
      </c>
      <c r="AM26" s="4">
        <v>142</v>
      </c>
      <c r="AN26" s="4" t="s">
        <v>155</v>
      </c>
      <c r="AO26" s="4">
        <v>1</v>
      </c>
      <c r="AP26" s="5">
        <v>0.83381944444444445</v>
      </c>
      <c r="AQ26" s="4">
        <v>47.158757999999999</v>
      </c>
      <c r="AR26" s="4">
        <v>-88.485947999999993</v>
      </c>
      <c r="AS26" s="4">
        <v>312.39999999999998</v>
      </c>
      <c r="AT26" s="4">
        <v>32.4</v>
      </c>
      <c r="AU26" s="4">
        <v>12</v>
      </c>
      <c r="AV26" s="4">
        <v>9</v>
      </c>
      <c r="AW26" s="4" t="s">
        <v>417</v>
      </c>
      <c r="AX26" s="4">
        <v>1.1000000000000001</v>
      </c>
      <c r="AY26" s="4">
        <v>1.2</v>
      </c>
      <c r="AZ26" s="4">
        <v>1.6</v>
      </c>
      <c r="BA26" s="4">
        <v>11.154</v>
      </c>
      <c r="BB26" s="4">
        <v>10.82</v>
      </c>
      <c r="BC26" s="4">
        <v>0.97</v>
      </c>
      <c r="BD26" s="4">
        <v>18.579999999999998</v>
      </c>
      <c r="BE26" s="4">
        <v>2146.636</v>
      </c>
      <c r="BF26" s="4">
        <v>171.34</v>
      </c>
      <c r="BG26" s="4">
        <v>0.20599999999999999</v>
      </c>
      <c r="BH26" s="4">
        <v>0.124</v>
      </c>
      <c r="BI26" s="4">
        <v>0.33</v>
      </c>
      <c r="BJ26" s="4">
        <v>0.16</v>
      </c>
      <c r="BK26" s="4">
        <v>9.6000000000000002E-2</v>
      </c>
      <c r="BL26" s="4">
        <v>0.25600000000000001</v>
      </c>
      <c r="BM26" s="4">
        <v>1.1422000000000001</v>
      </c>
      <c r="BQ26" s="4">
        <v>0</v>
      </c>
      <c r="BR26" s="4">
        <v>0.207737</v>
      </c>
      <c r="BS26" s="4">
        <v>-5</v>
      </c>
      <c r="BT26" s="4">
        <v>7.0000000000000001E-3</v>
      </c>
      <c r="BU26" s="4">
        <v>5.0765729999999998</v>
      </c>
      <c r="BV26" s="4">
        <v>0.1414</v>
      </c>
      <c r="BW26" s="4">
        <f t="shared" si="10"/>
        <v>1.3412305865999998</v>
      </c>
      <c r="BY26" s="4">
        <f t="shared" si="11"/>
        <v>8410.7324538347293</v>
      </c>
      <c r="BZ26" s="4">
        <f t="shared" si="12"/>
        <v>671.327089753476</v>
      </c>
      <c r="CA26" s="4">
        <f t="shared" si="13"/>
        <v>0.62689584662400011</v>
      </c>
      <c r="CB26" s="4">
        <f t="shared" si="14"/>
        <v>4.4752527250870804</v>
      </c>
    </row>
    <row r="27" spans="1:80" x14ac:dyDescent="0.25">
      <c r="A27" s="2">
        <v>42804</v>
      </c>
      <c r="B27" s="3">
        <v>0.62553484953703709</v>
      </c>
      <c r="C27" s="4">
        <v>13.920999999999999</v>
      </c>
      <c r="D27" s="4">
        <v>1.4317</v>
      </c>
      <c r="E27" s="4">
        <v>14316.893939</v>
      </c>
      <c r="F27" s="4">
        <v>12</v>
      </c>
      <c r="G27" s="4">
        <v>7.6</v>
      </c>
      <c r="H27" s="4">
        <v>110.2</v>
      </c>
      <c r="J27" s="4">
        <v>0</v>
      </c>
      <c r="K27" s="4">
        <v>0.84470000000000001</v>
      </c>
      <c r="L27" s="4">
        <v>11.759600000000001</v>
      </c>
      <c r="M27" s="4">
        <v>1.2094</v>
      </c>
      <c r="N27" s="4">
        <v>10.1243</v>
      </c>
      <c r="O27" s="4">
        <v>6.4199000000000002</v>
      </c>
      <c r="P27" s="4">
        <v>16.5</v>
      </c>
      <c r="Q27" s="4">
        <v>7.8589000000000002</v>
      </c>
      <c r="R27" s="4">
        <v>4.9832999999999998</v>
      </c>
      <c r="S27" s="4">
        <v>12.8</v>
      </c>
      <c r="T27" s="4">
        <v>110.2</v>
      </c>
      <c r="W27" s="4">
        <v>0</v>
      </c>
      <c r="X27" s="4">
        <v>0</v>
      </c>
      <c r="Y27" s="4">
        <v>11.6</v>
      </c>
      <c r="Z27" s="4">
        <v>857</v>
      </c>
      <c r="AA27" s="4">
        <v>869</v>
      </c>
      <c r="AB27" s="4">
        <v>826</v>
      </c>
      <c r="AC27" s="4">
        <v>86</v>
      </c>
      <c r="AD27" s="4">
        <v>13.67</v>
      </c>
      <c r="AE27" s="4">
        <v>0.31</v>
      </c>
      <c r="AF27" s="4">
        <v>992</v>
      </c>
      <c r="AG27" s="4">
        <v>-7</v>
      </c>
      <c r="AH27" s="4">
        <v>12</v>
      </c>
      <c r="AI27" s="4">
        <v>27</v>
      </c>
      <c r="AJ27" s="4">
        <v>136</v>
      </c>
      <c r="AK27" s="4">
        <v>134</v>
      </c>
      <c r="AL27" s="4">
        <v>4.5</v>
      </c>
      <c r="AM27" s="4">
        <v>142</v>
      </c>
      <c r="AN27" s="4" t="s">
        <v>155</v>
      </c>
      <c r="AO27" s="4">
        <v>1</v>
      </c>
      <c r="AP27" s="5">
        <v>0.8338310185185186</v>
      </c>
      <c r="AQ27" s="4">
        <v>47.158707999999997</v>
      </c>
      <c r="AR27" s="4">
        <v>-88.485787999999999</v>
      </c>
      <c r="AS27" s="4">
        <v>312.39999999999998</v>
      </c>
      <c r="AT27" s="4">
        <v>30.7</v>
      </c>
      <c r="AU27" s="4">
        <v>12</v>
      </c>
      <c r="AV27" s="4">
        <v>9</v>
      </c>
      <c r="AW27" s="4" t="s">
        <v>417</v>
      </c>
      <c r="AX27" s="4">
        <v>1.1000000000000001</v>
      </c>
      <c r="AY27" s="4">
        <v>1.2707999999999999</v>
      </c>
      <c r="AZ27" s="4">
        <v>1.6708000000000001</v>
      </c>
      <c r="BA27" s="4">
        <v>11.154</v>
      </c>
      <c r="BB27" s="4">
        <v>10.93</v>
      </c>
      <c r="BC27" s="4">
        <v>0.98</v>
      </c>
      <c r="BD27" s="4">
        <v>18.382999999999999</v>
      </c>
      <c r="BE27" s="4">
        <v>2191.2449999999999</v>
      </c>
      <c r="BF27" s="4">
        <v>143.429</v>
      </c>
      <c r="BG27" s="4">
        <v>0.19800000000000001</v>
      </c>
      <c r="BH27" s="4">
        <v>0.125</v>
      </c>
      <c r="BI27" s="4">
        <v>0.32300000000000001</v>
      </c>
      <c r="BJ27" s="4">
        <v>0.153</v>
      </c>
      <c r="BK27" s="4">
        <v>9.7000000000000003E-2</v>
      </c>
      <c r="BL27" s="4">
        <v>0.251</v>
      </c>
      <c r="BM27" s="4">
        <v>0.85140000000000005</v>
      </c>
      <c r="BQ27" s="4">
        <v>0</v>
      </c>
      <c r="BR27" s="4">
        <v>0.19095300000000001</v>
      </c>
      <c r="BS27" s="4">
        <v>-5</v>
      </c>
      <c r="BT27" s="4">
        <v>7.0000000000000001E-3</v>
      </c>
      <c r="BU27" s="4">
        <v>4.6664139999999996</v>
      </c>
      <c r="BV27" s="4">
        <v>0.1414</v>
      </c>
      <c r="BW27" s="4">
        <f t="shared" si="10"/>
        <v>1.2328665787999999</v>
      </c>
      <c r="BY27" s="4">
        <f t="shared" si="11"/>
        <v>7891.8528474028726</v>
      </c>
      <c r="BZ27" s="4">
        <f t="shared" si="12"/>
        <v>516.56504044511075</v>
      </c>
      <c r="CA27" s="4">
        <f t="shared" si="13"/>
        <v>0.55103536375560003</v>
      </c>
      <c r="CB27" s="4">
        <f t="shared" si="14"/>
        <v>3.06634973007528</v>
      </c>
    </row>
    <row r="28" spans="1:80" x14ac:dyDescent="0.25">
      <c r="A28" s="2">
        <v>42804</v>
      </c>
      <c r="B28" s="3">
        <v>0.62554642361111112</v>
      </c>
      <c r="C28" s="4">
        <v>13.99</v>
      </c>
      <c r="D28" s="4">
        <v>1.3128</v>
      </c>
      <c r="E28" s="4">
        <v>13128.355154999999</v>
      </c>
      <c r="F28" s="4">
        <v>11.1</v>
      </c>
      <c r="G28" s="4">
        <v>7.6</v>
      </c>
      <c r="H28" s="4">
        <v>130.6</v>
      </c>
      <c r="J28" s="4">
        <v>0</v>
      </c>
      <c r="K28" s="4">
        <v>0.84530000000000005</v>
      </c>
      <c r="L28" s="4">
        <v>11.825699999999999</v>
      </c>
      <c r="M28" s="4">
        <v>1.1096999999999999</v>
      </c>
      <c r="N28" s="4">
        <v>9.3826000000000001</v>
      </c>
      <c r="O28" s="4">
        <v>6.4241000000000001</v>
      </c>
      <c r="P28" s="4">
        <v>15.8</v>
      </c>
      <c r="Q28" s="4">
        <v>7.2831000000000001</v>
      </c>
      <c r="R28" s="4">
        <v>4.9866000000000001</v>
      </c>
      <c r="S28" s="4">
        <v>12.3</v>
      </c>
      <c r="T28" s="4">
        <v>130.5677</v>
      </c>
      <c r="W28" s="4">
        <v>0</v>
      </c>
      <c r="X28" s="4">
        <v>0</v>
      </c>
      <c r="Y28" s="4">
        <v>11.5</v>
      </c>
      <c r="Z28" s="4">
        <v>857</v>
      </c>
      <c r="AA28" s="4">
        <v>870</v>
      </c>
      <c r="AB28" s="4">
        <v>826</v>
      </c>
      <c r="AC28" s="4">
        <v>86</v>
      </c>
      <c r="AD28" s="4">
        <v>13.67</v>
      </c>
      <c r="AE28" s="4">
        <v>0.31</v>
      </c>
      <c r="AF28" s="4">
        <v>992</v>
      </c>
      <c r="AG28" s="4">
        <v>-7</v>
      </c>
      <c r="AH28" s="4">
        <v>12</v>
      </c>
      <c r="AI28" s="4">
        <v>27</v>
      </c>
      <c r="AJ28" s="4">
        <v>136</v>
      </c>
      <c r="AK28" s="4">
        <v>134.30000000000001</v>
      </c>
      <c r="AL28" s="4">
        <v>4.4000000000000004</v>
      </c>
      <c r="AM28" s="4">
        <v>142</v>
      </c>
      <c r="AN28" s="4" t="s">
        <v>155</v>
      </c>
      <c r="AO28" s="4">
        <v>1</v>
      </c>
      <c r="AP28" s="5">
        <v>0.83384259259259252</v>
      </c>
      <c r="AQ28" s="4">
        <v>47.158659</v>
      </c>
      <c r="AR28" s="4">
        <v>-88.485640000000004</v>
      </c>
      <c r="AS28" s="4">
        <v>312.3</v>
      </c>
      <c r="AT28" s="4">
        <v>28.6</v>
      </c>
      <c r="AU28" s="4">
        <v>12</v>
      </c>
      <c r="AV28" s="4">
        <v>9</v>
      </c>
      <c r="AW28" s="4" t="s">
        <v>417</v>
      </c>
      <c r="AX28" s="4">
        <v>1.1000000000000001</v>
      </c>
      <c r="AY28" s="4">
        <v>1.3</v>
      </c>
      <c r="AZ28" s="4">
        <v>1.7</v>
      </c>
      <c r="BA28" s="4">
        <v>11.154</v>
      </c>
      <c r="BB28" s="4">
        <v>10.97</v>
      </c>
      <c r="BC28" s="4">
        <v>0.98</v>
      </c>
      <c r="BD28" s="4">
        <v>18.303999999999998</v>
      </c>
      <c r="BE28" s="4">
        <v>2208.9470000000001</v>
      </c>
      <c r="BF28" s="4">
        <v>131.93</v>
      </c>
      <c r="BG28" s="4">
        <v>0.184</v>
      </c>
      <c r="BH28" s="4">
        <v>0.126</v>
      </c>
      <c r="BI28" s="4">
        <v>0.309</v>
      </c>
      <c r="BJ28" s="4">
        <v>0.14199999999999999</v>
      </c>
      <c r="BK28" s="4">
        <v>9.8000000000000004E-2</v>
      </c>
      <c r="BL28" s="4">
        <v>0.24</v>
      </c>
      <c r="BM28" s="4">
        <v>1.0113000000000001</v>
      </c>
      <c r="BQ28" s="4">
        <v>0</v>
      </c>
      <c r="BR28" s="4">
        <v>0.192972</v>
      </c>
      <c r="BS28" s="4">
        <v>-5</v>
      </c>
      <c r="BT28" s="4">
        <v>7.2769999999999996E-3</v>
      </c>
      <c r="BU28" s="4">
        <v>4.7157530000000003</v>
      </c>
      <c r="BV28" s="4">
        <v>0.14699499999999999</v>
      </c>
      <c r="BW28" s="4">
        <f t="shared" si="10"/>
        <v>1.2459019426</v>
      </c>
      <c r="BY28" s="4">
        <f t="shared" si="11"/>
        <v>8039.7236276058347</v>
      </c>
      <c r="BZ28" s="4">
        <f t="shared" si="12"/>
        <v>480.17482456122207</v>
      </c>
      <c r="CA28" s="4">
        <f t="shared" si="13"/>
        <v>0.51682577948680009</v>
      </c>
      <c r="CB28" s="4">
        <f t="shared" si="14"/>
        <v>3.6807458506690205</v>
      </c>
    </row>
    <row r="29" spans="1:80" x14ac:dyDescent="0.25">
      <c r="A29" s="2">
        <v>42804</v>
      </c>
      <c r="B29" s="3">
        <v>0.62555799768518516</v>
      </c>
      <c r="C29" s="4">
        <v>13.965999999999999</v>
      </c>
      <c r="D29" s="4">
        <v>1.5389999999999999</v>
      </c>
      <c r="E29" s="4">
        <v>15389.722675000001</v>
      </c>
      <c r="F29" s="4">
        <v>11</v>
      </c>
      <c r="G29" s="4">
        <v>7.4</v>
      </c>
      <c r="H29" s="4">
        <v>139.80000000000001</v>
      </c>
      <c r="J29" s="4">
        <v>0</v>
      </c>
      <c r="K29" s="4">
        <v>0.84309999999999996</v>
      </c>
      <c r="L29" s="4">
        <v>11.775600000000001</v>
      </c>
      <c r="M29" s="4">
        <v>1.2976000000000001</v>
      </c>
      <c r="N29" s="4">
        <v>9.2781000000000002</v>
      </c>
      <c r="O29" s="4">
        <v>6.2392000000000003</v>
      </c>
      <c r="P29" s="4">
        <v>15.5</v>
      </c>
      <c r="Q29" s="4">
        <v>7.202</v>
      </c>
      <c r="R29" s="4">
        <v>4.8430999999999997</v>
      </c>
      <c r="S29" s="4">
        <v>12</v>
      </c>
      <c r="T29" s="4">
        <v>139.78890000000001</v>
      </c>
      <c r="W29" s="4">
        <v>0</v>
      </c>
      <c r="X29" s="4">
        <v>0</v>
      </c>
      <c r="Y29" s="4">
        <v>11.6</v>
      </c>
      <c r="Z29" s="4">
        <v>856</v>
      </c>
      <c r="AA29" s="4">
        <v>868</v>
      </c>
      <c r="AB29" s="4">
        <v>828</v>
      </c>
      <c r="AC29" s="4">
        <v>86</v>
      </c>
      <c r="AD29" s="4">
        <v>13.67</v>
      </c>
      <c r="AE29" s="4">
        <v>0.31</v>
      </c>
      <c r="AF29" s="4">
        <v>992</v>
      </c>
      <c r="AG29" s="4">
        <v>-7</v>
      </c>
      <c r="AH29" s="4">
        <v>12</v>
      </c>
      <c r="AI29" s="4">
        <v>27</v>
      </c>
      <c r="AJ29" s="4">
        <v>136</v>
      </c>
      <c r="AK29" s="4">
        <v>134.69999999999999</v>
      </c>
      <c r="AL29" s="4">
        <v>4.4000000000000004</v>
      </c>
      <c r="AM29" s="4">
        <v>142</v>
      </c>
      <c r="AN29" s="4" t="s">
        <v>155</v>
      </c>
      <c r="AO29" s="4">
        <v>1</v>
      </c>
      <c r="AP29" s="5">
        <v>0.83385416666666667</v>
      </c>
      <c r="AQ29" s="4">
        <v>47.158614999999998</v>
      </c>
      <c r="AR29" s="4">
        <v>-88.485491999999994</v>
      </c>
      <c r="AS29" s="4">
        <v>312.10000000000002</v>
      </c>
      <c r="AT29" s="4">
        <v>28</v>
      </c>
      <c r="AU29" s="4">
        <v>12</v>
      </c>
      <c r="AV29" s="4">
        <v>10</v>
      </c>
      <c r="AW29" s="4" t="s">
        <v>418</v>
      </c>
      <c r="AX29" s="4">
        <v>1.1000000000000001</v>
      </c>
      <c r="AY29" s="4">
        <v>1.3</v>
      </c>
      <c r="AZ29" s="4">
        <v>1.7</v>
      </c>
      <c r="BA29" s="4">
        <v>11.154</v>
      </c>
      <c r="BB29" s="4">
        <v>10.81</v>
      </c>
      <c r="BC29" s="4">
        <v>0.97</v>
      </c>
      <c r="BD29" s="4">
        <v>18.605</v>
      </c>
      <c r="BE29" s="4">
        <v>2176.2040000000002</v>
      </c>
      <c r="BF29" s="4">
        <v>152.624</v>
      </c>
      <c r="BG29" s="4">
        <v>0.18</v>
      </c>
      <c r="BH29" s="4">
        <v>0.121</v>
      </c>
      <c r="BI29" s="4">
        <v>0.3</v>
      </c>
      <c r="BJ29" s="4">
        <v>0.13900000000000001</v>
      </c>
      <c r="BK29" s="4">
        <v>9.4E-2</v>
      </c>
      <c r="BL29" s="4">
        <v>0.23300000000000001</v>
      </c>
      <c r="BM29" s="4">
        <v>1.0711999999999999</v>
      </c>
      <c r="BQ29" s="4">
        <v>0</v>
      </c>
      <c r="BR29" s="4">
        <v>0.20985899999999999</v>
      </c>
      <c r="BS29" s="4">
        <v>-5</v>
      </c>
      <c r="BT29" s="4">
        <v>7.7229999999999998E-3</v>
      </c>
      <c r="BU29" s="4">
        <v>5.1284299999999998</v>
      </c>
      <c r="BV29" s="4">
        <v>0.156005</v>
      </c>
      <c r="BW29" s="4">
        <f t="shared" si="10"/>
        <v>1.3549312059999998</v>
      </c>
      <c r="BY29" s="4">
        <f t="shared" si="11"/>
        <v>8613.6815251678963</v>
      </c>
      <c r="BZ29" s="4">
        <f t="shared" si="12"/>
        <v>604.10445394697592</v>
      </c>
      <c r="CA29" s="4">
        <f t="shared" si="13"/>
        <v>0.55017899608600007</v>
      </c>
      <c r="CB29" s="4">
        <f t="shared" si="14"/>
        <v>4.2399405799087999</v>
      </c>
    </row>
    <row r="30" spans="1:80" x14ac:dyDescent="0.25">
      <c r="A30" s="2">
        <v>42804</v>
      </c>
      <c r="B30" s="3">
        <v>0.6255695717592592</v>
      </c>
      <c r="C30" s="4">
        <v>13.78</v>
      </c>
      <c r="D30" s="4">
        <v>2.1118000000000001</v>
      </c>
      <c r="E30" s="4">
        <v>21117.923268999999</v>
      </c>
      <c r="F30" s="4">
        <v>9.8000000000000007</v>
      </c>
      <c r="G30" s="4">
        <v>7.4</v>
      </c>
      <c r="H30" s="4">
        <v>132.69999999999999</v>
      </c>
      <c r="J30" s="4">
        <v>0</v>
      </c>
      <c r="K30" s="4">
        <v>0.83879999999999999</v>
      </c>
      <c r="L30" s="4">
        <v>11.558299999999999</v>
      </c>
      <c r="M30" s="4">
        <v>1.7713000000000001</v>
      </c>
      <c r="N30" s="4">
        <v>8.2200000000000006</v>
      </c>
      <c r="O30" s="4">
        <v>6.2069000000000001</v>
      </c>
      <c r="P30" s="4">
        <v>14.4</v>
      </c>
      <c r="Q30" s="4">
        <v>6.3806000000000003</v>
      </c>
      <c r="R30" s="4">
        <v>4.8179999999999996</v>
      </c>
      <c r="S30" s="4">
        <v>11.2</v>
      </c>
      <c r="T30" s="4">
        <v>132.7354</v>
      </c>
      <c r="W30" s="4">
        <v>0</v>
      </c>
      <c r="X30" s="4">
        <v>0</v>
      </c>
      <c r="Y30" s="4">
        <v>11.5</v>
      </c>
      <c r="Z30" s="4">
        <v>855</v>
      </c>
      <c r="AA30" s="4">
        <v>869</v>
      </c>
      <c r="AB30" s="4">
        <v>829</v>
      </c>
      <c r="AC30" s="4">
        <v>86</v>
      </c>
      <c r="AD30" s="4">
        <v>13.67</v>
      </c>
      <c r="AE30" s="4">
        <v>0.31</v>
      </c>
      <c r="AF30" s="4">
        <v>992</v>
      </c>
      <c r="AG30" s="4">
        <v>-7</v>
      </c>
      <c r="AH30" s="4">
        <v>12</v>
      </c>
      <c r="AI30" s="4">
        <v>27</v>
      </c>
      <c r="AJ30" s="4">
        <v>135.69999999999999</v>
      </c>
      <c r="AK30" s="4">
        <v>133.69999999999999</v>
      </c>
      <c r="AL30" s="4">
        <v>4.2</v>
      </c>
      <c r="AM30" s="4">
        <v>142</v>
      </c>
      <c r="AN30" s="4" t="s">
        <v>155</v>
      </c>
      <c r="AO30" s="4">
        <v>1</v>
      </c>
      <c r="AP30" s="5">
        <v>0.83386574074074071</v>
      </c>
      <c r="AQ30" s="4">
        <v>47.158580999999998</v>
      </c>
      <c r="AR30" s="4">
        <v>-88.485337999999999</v>
      </c>
      <c r="AS30" s="4">
        <v>311.89999999999998</v>
      </c>
      <c r="AT30" s="4">
        <v>27.6</v>
      </c>
      <c r="AU30" s="4">
        <v>12</v>
      </c>
      <c r="AV30" s="4">
        <v>10</v>
      </c>
      <c r="AW30" s="4" t="s">
        <v>418</v>
      </c>
      <c r="AX30" s="4">
        <v>1.1708000000000001</v>
      </c>
      <c r="AY30" s="4">
        <v>1.3</v>
      </c>
      <c r="AZ30" s="4">
        <v>1.7707999999999999</v>
      </c>
      <c r="BA30" s="4">
        <v>11.154</v>
      </c>
      <c r="BB30" s="4">
        <v>10.51</v>
      </c>
      <c r="BC30" s="4">
        <v>0.94</v>
      </c>
      <c r="BD30" s="4">
        <v>19.222000000000001</v>
      </c>
      <c r="BE30" s="4">
        <v>2094.9670000000001</v>
      </c>
      <c r="BF30" s="4">
        <v>204.34100000000001</v>
      </c>
      <c r="BG30" s="4">
        <v>0.156</v>
      </c>
      <c r="BH30" s="4">
        <v>0.11799999999999999</v>
      </c>
      <c r="BI30" s="4">
        <v>0.27400000000000002</v>
      </c>
      <c r="BJ30" s="4">
        <v>0.121</v>
      </c>
      <c r="BK30" s="4">
        <v>9.0999999999999998E-2</v>
      </c>
      <c r="BL30" s="4">
        <v>0.21299999999999999</v>
      </c>
      <c r="BM30" s="4">
        <v>0.99760000000000004</v>
      </c>
      <c r="BQ30" s="4">
        <v>0</v>
      </c>
      <c r="BR30" s="4">
        <v>0.184338</v>
      </c>
      <c r="BS30" s="4">
        <v>-5</v>
      </c>
      <c r="BT30" s="4">
        <v>7.0000000000000001E-3</v>
      </c>
      <c r="BU30" s="4">
        <v>4.5047600000000001</v>
      </c>
      <c r="BV30" s="4">
        <v>0.1414</v>
      </c>
      <c r="BW30" s="4">
        <f t="shared" si="10"/>
        <v>1.190157592</v>
      </c>
      <c r="BY30" s="4">
        <f t="shared" si="11"/>
        <v>7283.7263104256572</v>
      </c>
      <c r="BZ30" s="4">
        <f t="shared" si="12"/>
        <v>710.44742852688807</v>
      </c>
      <c r="CA30" s="4">
        <f t="shared" si="13"/>
        <v>0.42068962592800002</v>
      </c>
      <c r="CB30" s="4">
        <f t="shared" si="14"/>
        <v>3.4684295109568004</v>
      </c>
    </row>
    <row r="31" spans="1:80" x14ac:dyDescent="0.25">
      <c r="A31" s="2">
        <v>42804</v>
      </c>
      <c r="B31" s="3">
        <v>0.62558114583333335</v>
      </c>
      <c r="C31" s="4">
        <v>13.366</v>
      </c>
      <c r="D31" s="4">
        <v>2.8645</v>
      </c>
      <c r="E31" s="4">
        <v>28644.653464999999</v>
      </c>
      <c r="F31" s="4">
        <v>9.8000000000000007</v>
      </c>
      <c r="G31" s="4">
        <v>7.6</v>
      </c>
      <c r="H31" s="4">
        <v>212.1</v>
      </c>
      <c r="J31" s="4">
        <v>0</v>
      </c>
      <c r="K31" s="4">
        <v>0.83450000000000002</v>
      </c>
      <c r="L31" s="4">
        <v>11.1538</v>
      </c>
      <c r="M31" s="4">
        <v>2.3902999999999999</v>
      </c>
      <c r="N31" s="4">
        <v>8.1777999999999995</v>
      </c>
      <c r="O31" s="4">
        <v>6.3563999999999998</v>
      </c>
      <c r="P31" s="4">
        <v>14.5</v>
      </c>
      <c r="Q31" s="4">
        <v>6.3479000000000001</v>
      </c>
      <c r="R31" s="4">
        <v>4.9340999999999999</v>
      </c>
      <c r="S31" s="4">
        <v>11.3</v>
      </c>
      <c r="T31" s="4">
        <v>212.11099999999999</v>
      </c>
      <c r="W31" s="4">
        <v>0</v>
      </c>
      <c r="X31" s="4">
        <v>0</v>
      </c>
      <c r="Y31" s="4">
        <v>11.5</v>
      </c>
      <c r="Z31" s="4">
        <v>853</v>
      </c>
      <c r="AA31" s="4">
        <v>869</v>
      </c>
      <c r="AB31" s="4">
        <v>831</v>
      </c>
      <c r="AC31" s="4">
        <v>86</v>
      </c>
      <c r="AD31" s="4">
        <v>13.67</v>
      </c>
      <c r="AE31" s="4">
        <v>0.31</v>
      </c>
      <c r="AF31" s="4">
        <v>992</v>
      </c>
      <c r="AG31" s="4">
        <v>-7</v>
      </c>
      <c r="AH31" s="4">
        <v>12</v>
      </c>
      <c r="AI31" s="4">
        <v>27</v>
      </c>
      <c r="AJ31" s="4">
        <v>135.30000000000001</v>
      </c>
      <c r="AK31" s="4">
        <v>133</v>
      </c>
      <c r="AL31" s="4">
        <v>4.3</v>
      </c>
      <c r="AM31" s="4">
        <v>142</v>
      </c>
      <c r="AN31" s="4" t="s">
        <v>155</v>
      </c>
      <c r="AO31" s="4">
        <v>1</v>
      </c>
      <c r="AP31" s="5">
        <v>0.83387731481481486</v>
      </c>
      <c r="AQ31" s="4">
        <v>47.158558999999997</v>
      </c>
      <c r="AR31" s="4">
        <v>-88.485183000000006</v>
      </c>
      <c r="AS31" s="4">
        <v>311.8</v>
      </c>
      <c r="AT31" s="4">
        <v>26.6</v>
      </c>
      <c r="AU31" s="4">
        <v>12</v>
      </c>
      <c r="AV31" s="4">
        <v>10</v>
      </c>
      <c r="AW31" s="4" t="s">
        <v>418</v>
      </c>
      <c r="AX31" s="4">
        <v>1.1292</v>
      </c>
      <c r="AY31" s="4">
        <v>1.3</v>
      </c>
      <c r="AZ31" s="4">
        <v>1.7292000000000001</v>
      </c>
      <c r="BA31" s="4">
        <v>11.154</v>
      </c>
      <c r="BB31" s="4">
        <v>10.210000000000001</v>
      </c>
      <c r="BC31" s="4">
        <v>0.92</v>
      </c>
      <c r="BD31" s="4">
        <v>19.837</v>
      </c>
      <c r="BE31" s="4">
        <v>1988.3889999999999</v>
      </c>
      <c r="BF31" s="4">
        <v>271.21100000000001</v>
      </c>
      <c r="BG31" s="4">
        <v>0.153</v>
      </c>
      <c r="BH31" s="4">
        <v>0.11899999999999999</v>
      </c>
      <c r="BI31" s="4">
        <v>0.27100000000000002</v>
      </c>
      <c r="BJ31" s="4">
        <v>0.11899999999999999</v>
      </c>
      <c r="BK31" s="4">
        <v>9.1999999999999998E-2</v>
      </c>
      <c r="BL31" s="4">
        <v>0.21099999999999999</v>
      </c>
      <c r="BM31" s="4">
        <v>1.5679000000000001</v>
      </c>
      <c r="BQ31" s="4">
        <v>0</v>
      </c>
      <c r="BR31" s="4">
        <v>0.17196700000000001</v>
      </c>
      <c r="BS31" s="4">
        <v>-5</v>
      </c>
      <c r="BT31" s="4">
        <v>7.2769999999999996E-3</v>
      </c>
      <c r="BU31" s="4">
        <v>4.2024429999999997</v>
      </c>
      <c r="BV31" s="4">
        <v>0.14699499999999999</v>
      </c>
      <c r="BW31" s="4">
        <f t="shared" si="10"/>
        <v>1.1102854405999998</v>
      </c>
      <c r="BY31" s="4">
        <f t="shared" si="11"/>
        <v>6449.2313690135788</v>
      </c>
      <c r="BZ31" s="4">
        <f t="shared" si="12"/>
        <v>879.65809950746143</v>
      </c>
      <c r="CA31" s="4">
        <f t="shared" si="13"/>
        <v>0.3859700153806</v>
      </c>
      <c r="CB31" s="4">
        <f t="shared" si="14"/>
        <v>5.0853982110524596</v>
      </c>
    </row>
    <row r="32" spans="1:80" x14ac:dyDescent="0.25">
      <c r="A32" s="2">
        <v>42804</v>
      </c>
      <c r="B32" s="3">
        <v>0.62559271990740739</v>
      </c>
      <c r="C32" s="4">
        <v>13.076000000000001</v>
      </c>
      <c r="D32" s="4">
        <v>3.3818000000000001</v>
      </c>
      <c r="E32" s="4">
        <v>33817.920791999997</v>
      </c>
      <c r="F32" s="4">
        <v>9.8000000000000007</v>
      </c>
      <c r="G32" s="4">
        <v>8.1999999999999993</v>
      </c>
      <c r="H32" s="4">
        <v>230.9</v>
      </c>
      <c r="J32" s="4">
        <v>0</v>
      </c>
      <c r="K32" s="4">
        <v>0.83160000000000001</v>
      </c>
      <c r="L32" s="4">
        <v>10.874000000000001</v>
      </c>
      <c r="M32" s="4">
        <v>2.8121999999999998</v>
      </c>
      <c r="N32" s="4">
        <v>8.1350999999999996</v>
      </c>
      <c r="O32" s="4">
        <v>6.8007999999999997</v>
      </c>
      <c r="P32" s="4">
        <v>14.9</v>
      </c>
      <c r="Q32" s="4">
        <v>6.3147000000000002</v>
      </c>
      <c r="R32" s="4">
        <v>5.2789999999999999</v>
      </c>
      <c r="S32" s="4">
        <v>11.6</v>
      </c>
      <c r="T32" s="4">
        <v>230.88480000000001</v>
      </c>
      <c r="W32" s="4">
        <v>0</v>
      </c>
      <c r="X32" s="4">
        <v>0</v>
      </c>
      <c r="Y32" s="4">
        <v>11.6</v>
      </c>
      <c r="Z32" s="4">
        <v>854</v>
      </c>
      <c r="AA32" s="4">
        <v>868</v>
      </c>
      <c r="AB32" s="4">
        <v>833</v>
      </c>
      <c r="AC32" s="4">
        <v>86</v>
      </c>
      <c r="AD32" s="4">
        <v>13.67</v>
      </c>
      <c r="AE32" s="4">
        <v>0.31</v>
      </c>
      <c r="AF32" s="4">
        <v>992</v>
      </c>
      <c r="AG32" s="4">
        <v>-7</v>
      </c>
      <c r="AH32" s="4">
        <v>12</v>
      </c>
      <c r="AI32" s="4">
        <v>27</v>
      </c>
      <c r="AJ32" s="4">
        <v>136</v>
      </c>
      <c r="AK32" s="4">
        <v>133.6</v>
      </c>
      <c r="AL32" s="4">
        <v>4.4000000000000004</v>
      </c>
      <c r="AM32" s="4">
        <v>142</v>
      </c>
      <c r="AN32" s="4" t="s">
        <v>155</v>
      </c>
      <c r="AO32" s="4">
        <v>1</v>
      </c>
      <c r="AP32" s="5">
        <v>0.83388888888888879</v>
      </c>
      <c r="AQ32" s="4">
        <v>47.158541999999997</v>
      </c>
      <c r="AR32" s="4">
        <v>-88.485031000000006</v>
      </c>
      <c r="AS32" s="4">
        <v>311.7</v>
      </c>
      <c r="AT32" s="4">
        <v>26.2</v>
      </c>
      <c r="AU32" s="4">
        <v>12</v>
      </c>
      <c r="AV32" s="4">
        <v>10</v>
      </c>
      <c r="AW32" s="4" t="s">
        <v>418</v>
      </c>
      <c r="AX32" s="4">
        <v>1.1000000000000001</v>
      </c>
      <c r="AY32" s="4">
        <v>1.4416</v>
      </c>
      <c r="AZ32" s="4">
        <v>1.8415999999999999</v>
      </c>
      <c r="BA32" s="4">
        <v>11.154</v>
      </c>
      <c r="BB32" s="4">
        <v>10.02</v>
      </c>
      <c r="BC32" s="4">
        <v>0.9</v>
      </c>
      <c r="BD32" s="4">
        <v>20.254999999999999</v>
      </c>
      <c r="BE32" s="4">
        <v>1918.08</v>
      </c>
      <c r="BF32" s="4">
        <v>315.71800000000002</v>
      </c>
      <c r="BG32" s="4">
        <v>0.15</v>
      </c>
      <c r="BH32" s="4">
        <v>0.126</v>
      </c>
      <c r="BI32" s="4">
        <v>0.27600000000000002</v>
      </c>
      <c r="BJ32" s="4">
        <v>0.11700000000000001</v>
      </c>
      <c r="BK32" s="4">
        <v>9.8000000000000004E-2</v>
      </c>
      <c r="BL32" s="4">
        <v>0.214</v>
      </c>
      <c r="BM32" s="4">
        <v>1.6887000000000001</v>
      </c>
      <c r="BQ32" s="4">
        <v>0</v>
      </c>
      <c r="BR32" s="4">
        <v>0.15570899999999999</v>
      </c>
      <c r="BS32" s="4">
        <v>-5</v>
      </c>
      <c r="BT32" s="4">
        <v>7.7229999999999998E-3</v>
      </c>
      <c r="BU32" s="4">
        <v>3.8051379999999999</v>
      </c>
      <c r="BV32" s="4">
        <v>0.156005</v>
      </c>
      <c r="BW32" s="4">
        <f t="shared" si="10"/>
        <v>1.0053174595999999</v>
      </c>
      <c r="BY32" s="4">
        <f t="shared" si="11"/>
        <v>5633.0279095518717</v>
      </c>
      <c r="BZ32" s="4">
        <f t="shared" si="12"/>
        <v>927.20236150103119</v>
      </c>
      <c r="CA32" s="4">
        <f t="shared" si="13"/>
        <v>0.34360624448280003</v>
      </c>
      <c r="CB32" s="4">
        <f t="shared" si="14"/>
        <v>4.9593834620350803</v>
      </c>
    </row>
    <row r="33" spans="1:80" x14ac:dyDescent="0.25">
      <c r="A33" s="2">
        <v>42804</v>
      </c>
      <c r="B33" s="3">
        <v>0.62560429398148154</v>
      </c>
      <c r="C33" s="4">
        <v>12.833</v>
      </c>
      <c r="D33" s="4">
        <v>3.8247</v>
      </c>
      <c r="E33" s="4">
        <v>38247.306087999998</v>
      </c>
      <c r="F33" s="4">
        <v>9.6999999999999993</v>
      </c>
      <c r="G33" s="4">
        <v>10.1</v>
      </c>
      <c r="H33" s="4">
        <v>288.39999999999998</v>
      </c>
      <c r="J33" s="4">
        <v>0</v>
      </c>
      <c r="K33" s="4">
        <v>0.82889999999999997</v>
      </c>
      <c r="L33" s="4">
        <v>10.637499999999999</v>
      </c>
      <c r="M33" s="4">
        <v>3.1703999999999999</v>
      </c>
      <c r="N33" s="4">
        <v>8.0404999999999998</v>
      </c>
      <c r="O33" s="4">
        <v>8.4002999999999997</v>
      </c>
      <c r="P33" s="4">
        <v>16.399999999999999</v>
      </c>
      <c r="Q33" s="4">
        <v>6.2413999999999996</v>
      </c>
      <c r="R33" s="4">
        <v>6.5206</v>
      </c>
      <c r="S33" s="4">
        <v>12.8</v>
      </c>
      <c r="T33" s="4">
        <v>288.40379999999999</v>
      </c>
      <c r="W33" s="4">
        <v>0</v>
      </c>
      <c r="X33" s="4">
        <v>0</v>
      </c>
      <c r="Y33" s="4">
        <v>11.5</v>
      </c>
      <c r="Z33" s="4">
        <v>856</v>
      </c>
      <c r="AA33" s="4">
        <v>867</v>
      </c>
      <c r="AB33" s="4">
        <v>834</v>
      </c>
      <c r="AC33" s="4">
        <v>86</v>
      </c>
      <c r="AD33" s="4">
        <v>13.67</v>
      </c>
      <c r="AE33" s="4">
        <v>0.31</v>
      </c>
      <c r="AF33" s="4">
        <v>992</v>
      </c>
      <c r="AG33" s="4">
        <v>-7</v>
      </c>
      <c r="AH33" s="4">
        <v>12</v>
      </c>
      <c r="AI33" s="4">
        <v>27</v>
      </c>
      <c r="AJ33" s="4">
        <v>136</v>
      </c>
      <c r="AK33" s="4">
        <v>135</v>
      </c>
      <c r="AL33" s="4">
        <v>4.3</v>
      </c>
      <c r="AM33" s="4">
        <v>142</v>
      </c>
      <c r="AN33" s="4" t="s">
        <v>155</v>
      </c>
      <c r="AO33" s="4">
        <v>1</v>
      </c>
      <c r="AP33" s="5">
        <v>0.83390046296296294</v>
      </c>
      <c r="AQ33" s="4">
        <v>47.158534000000003</v>
      </c>
      <c r="AR33" s="4">
        <v>-88.484882999999996</v>
      </c>
      <c r="AS33" s="4">
        <v>311.39999999999998</v>
      </c>
      <c r="AT33" s="4">
        <v>25.6</v>
      </c>
      <c r="AU33" s="4">
        <v>12</v>
      </c>
      <c r="AV33" s="4">
        <v>10</v>
      </c>
      <c r="AW33" s="4" t="s">
        <v>418</v>
      </c>
      <c r="AX33" s="4">
        <v>1.1708000000000001</v>
      </c>
      <c r="AY33" s="4">
        <v>1.5708</v>
      </c>
      <c r="AZ33" s="4">
        <v>1.9708000000000001</v>
      </c>
      <c r="BA33" s="4">
        <v>11.154</v>
      </c>
      <c r="BB33" s="4">
        <v>9.86</v>
      </c>
      <c r="BC33" s="4">
        <v>0.88</v>
      </c>
      <c r="BD33" s="4">
        <v>20.638999999999999</v>
      </c>
      <c r="BE33" s="4">
        <v>1859.018</v>
      </c>
      <c r="BF33" s="4">
        <v>352.64499999999998</v>
      </c>
      <c r="BG33" s="4">
        <v>0.14699999999999999</v>
      </c>
      <c r="BH33" s="4">
        <v>0.154</v>
      </c>
      <c r="BI33" s="4">
        <v>0.30099999999999999</v>
      </c>
      <c r="BJ33" s="4">
        <v>0.114</v>
      </c>
      <c r="BK33" s="4">
        <v>0.11899999999999999</v>
      </c>
      <c r="BL33" s="4">
        <v>0.23400000000000001</v>
      </c>
      <c r="BM33" s="4">
        <v>2.0899000000000001</v>
      </c>
      <c r="BQ33" s="4">
        <v>0</v>
      </c>
      <c r="BR33" s="4">
        <v>0.16744600000000001</v>
      </c>
      <c r="BS33" s="4">
        <v>-5</v>
      </c>
      <c r="BT33" s="4">
        <v>6.7229999999999998E-3</v>
      </c>
      <c r="BU33" s="4">
        <v>4.0919619999999997</v>
      </c>
      <c r="BV33" s="4">
        <v>0.13580500000000001</v>
      </c>
      <c r="BW33" s="4">
        <f t="shared" si="10"/>
        <v>1.0810963603999999</v>
      </c>
      <c r="BY33" s="4">
        <f t="shared" si="11"/>
        <v>5871.1065360772882</v>
      </c>
      <c r="BZ33" s="4">
        <f t="shared" si="12"/>
        <v>1113.7150712983819</v>
      </c>
      <c r="CA33" s="4">
        <f t="shared" si="13"/>
        <v>0.36003209496240002</v>
      </c>
      <c r="CB33" s="4">
        <f t="shared" si="14"/>
        <v>6.6002725900168402</v>
      </c>
    </row>
    <row r="34" spans="1:80" x14ac:dyDescent="0.25">
      <c r="A34" s="2">
        <v>42804</v>
      </c>
      <c r="B34" s="3">
        <v>0.62561586805555558</v>
      </c>
      <c r="C34" s="4">
        <v>12.603999999999999</v>
      </c>
      <c r="D34" s="4">
        <v>4.3308</v>
      </c>
      <c r="E34" s="4">
        <v>43308.015463999996</v>
      </c>
      <c r="F34" s="4">
        <v>9.6999999999999993</v>
      </c>
      <c r="G34" s="4">
        <v>10.5</v>
      </c>
      <c r="H34" s="4">
        <v>363.2</v>
      </c>
      <c r="J34" s="4">
        <v>0</v>
      </c>
      <c r="K34" s="4">
        <v>0.82550000000000001</v>
      </c>
      <c r="L34" s="4">
        <v>10.4041</v>
      </c>
      <c r="M34" s="4">
        <v>3.5750000000000002</v>
      </c>
      <c r="N34" s="4">
        <v>8.0070999999999994</v>
      </c>
      <c r="O34" s="4">
        <v>8.6548999999999996</v>
      </c>
      <c r="P34" s="4">
        <v>16.7</v>
      </c>
      <c r="Q34" s="4">
        <v>6.2153999999999998</v>
      </c>
      <c r="R34" s="4">
        <v>6.7182000000000004</v>
      </c>
      <c r="S34" s="4">
        <v>12.9</v>
      </c>
      <c r="T34" s="4">
        <v>363.17340000000002</v>
      </c>
      <c r="W34" s="4">
        <v>0</v>
      </c>
      <c r="X34" s="4">
        <v>0</v>
      </c>
      <c r="Y34" s="4">
        <v>11.6</v>
      </c>
      <c r="Z34" s="4">
        <v>856</v>
      </c>
      <c r="AA34" s="4">
        <v>869</v>
      </c>
      <c r="AB34" s="4">
        <v>834</v>
      </c>
      <c r="AC34" s="4">
        <v>86</v>
      </c>
      <c r="AD34" s="4">
        <v>13.67</v>
      </c>
      <c r="AE34" s="4">
        <v>0.31</v>
      </c>
      <c r="AF34" s="4">
        <v>992</v>
      </c>
      <c r="AG34" s="4">
        <v>-7</v>
      </c>
      <c r="AH34" s="4">
        <v>12</v>
      </c>
      <c r="AI34" s="4">
        <v>27</v>
      </c>
      <c r="AJ34" s="4">
        <v>135.69999999999999</v>
      </c>
      <c r="AK34" s="4">
        <v>134.69999999999999</v>
      </c>
      <c r="AL34" s="4">
        <v>4.5</v>
      </c>
      <c r="AM34" s="4">
        <v>142</v>
      </c>
      <c r="AN34" s="4" t="s">
        <v>155</v>
      </c>
      <c r="AO34" s="4">
        <v>1</v>
      </c>
      <c r="AP34" s="5">
        <v>0.83391203703703709</v>
      </c>
      <c r="AQ34" s="4">
        <v>47.158532000000001</v>
      </c>
      <c r="AR34" s="4">
        <v>-88.484741</v>
      </c>
      <c r="AS34" s="4">
        <v>311.2</v>
      </c>
      <c r="AT34" s="4">
        <v>24.6</v>
      </c>
      <c r="AU34" s="4">
        <v>12</v>
      </c>
      <c r="AV34" s="4">
        <v>10</v>
      </c>
      <c r="AW34" s="4" t="s">
        <v>418</v>
      </c>
      <c r="AX34" s="4">
        <v>1.2</v>
      </c>
      <c r="AY34" s="4">
        <v>1.6</v>
      </c>
      <c r="AZ34" s="4">
        <v>2</v>
      </c>
      <c r="BA34" s="4">
        <v>11.154</v>
      </c>
      <c r="BB34" s="4">
        <v>9.65</v>
      </c>
      <c r="BC34" s="4">
        <v>0.86</v>
      </c>
      <c r="BD34" s="4">
        <v>21.143000000000001</v>
      </c>
      <c r="BE34" s="4">
        <v>1794.982</v>
      </c>
      <c r="BF34" s="4">
        <v>392.55700000000002</v>
      </c>
      <c r="BG34" s="4">
        <v>0.14499999999999999</v>
      </c>
      <c r="BH34" s="4">
        <v>0.156</v>
      </c>
      <c r="BI34" s="4">
        <v>0.30099999999999999</v>
      </c>
      <c r="BJ34" s="4">
        <v>0.112</v>
      </c>
      <c r="BK34" s="4">
        <v>0.121</v>
      </c>
      <c r="BL34" s="4">
        <v>0.23400000000000001</v>
      </c>
      <c r="BM34" s="4">
        <v>2.5979999999999999</v>
      </c>
      <c r="BQ34" s="4">
        <v>0</v>
      </c>
      <c r="BR34" s="4">
        <v>0.16129099999999999</v>
      </c>
      <c r="BS34" s="4">
        <v>-5</v>
      </c>
      <c r="BT34" s="4">
        <v>6.2769999999999996E-3</v>
      </c>
      <c r="BU34" s="4">
        <v>3.9415490000000002</v>
      </c>
      <c r="BV34" s="4">
        <v>0.12679499999999999</v>
      </c>
      <c r="BW34" s="4">
        <f t="shared" si="10"/>
        <v>1.0413572458</v>
      </c>
      <c r="BY34" s="4">
        <f t="shared" si="11"/>
        <v>5460.4923375936733</v>
      </c>
      <c r="BZ34" s="4">
        <f t="shared" si="12"/>
        <v>1194.1927498820376</v>
      </c>
      <c r="CA34" s="4">
        <f t="shared" si="13"/>
        <v>0.34071380203840002</v>
      </c>
      <c r="CB34" s="4">
        <f t="shared" si="14"/>
        <v>7.9033433722836</v>
      </c>
    </row>
    <row r="35" spans="1:80" x14ac:dyDescent="0.25">
      <c r="A35" s="2">
        <v>42804</v>
      </c>
      <c r="B35" s="3">
        <v>0.62562744212962962</v>
      </c>
      <c r="C35" s="4">
        <v>12.43</v>
      </c>
      <c r="D35" s="4">
        <v>4.5643000000000002</v>
      </c>
      <c r="E35" s="4">
        <v>45642.586062000002</v>
      </c>
      <c r="F35" s="4">
        <v>9.6999999999999993</v>
      </c>
      <c r="G35" s="4">
        <v>15</v>
      </c>
      <c r="H35" s="4">
        <v>392</v>
      </c>
      <c r="J35" s="4">
        <v>0</v>
      </c>
      <c r="K35" s="4">
        <v>0.82450000000000001</v>
      </c>
      <c r="L35" s="4">
        <v>10.2485</v>
      </c>
      <c r="M35" s="4">
        <v>3.7631999999999999</v>
      </c>
      <c r="N35" s="4">
        <v>7.9976000000000003</v>
      </c>
      <c r="O35" s="4">
        <v>12.381399999999999</v>
      </c>
      <c r="P35" s="4">
        <v>20.399999999999999</v>
      </c>
      <c r="Q35" s="4">
        <v>6.2080000000000002</v>
      </c>
      <c r="R35" s="4">
        <v>9.6109000000000009</v>
      </c>
      <c r="S35" s="4">
        <v>15.8</v>
      </c>
      <c r="T35" s="4">
        <v>391.97179999999997</v>
      </c>
      <c r="W35" s="4">
        <v>0</v>
      </c>
      <c r="X35" s="4">
        <v>0</v>
      </c>
      <c r="Y35" s="4">
        <v>11.5</v>
      </c>
      <c r="Z35" s="4">
        <v>859</v>
      </c>
      <c r="AA35" s="4">
        <v>874</v>
      </c>
      <c r="AB35" s="4">
        <v>835</v>
      </c>
      <c r="AC35" s="4">
        <v>86</v>
      </c>
      <c r="AD35" s="4">
        <v>13.67</v>
      </c>
      <c r="AE35" s="4">
        <v>0.31</v>
      </c>
      <c r="AF35" s="4">
        <v>992</v>
      </c>
      <c r="AG35" s="4">
        <v>-7</v>
      </c>
      <c r="AH35" s="4">
        <v>11.723000000000001</v>
      </c>
      <c r="AI35" s="4">
        <v>27</v>
      </c>
      <c r="AJ35" s="4">
        <v>135.30000000000001</v>
      </c>
      <c r="AK35" s="4">
        <v>134.6</v>
      </c>
      <c r="AL35" s="4">
        <v>4.5999999999999996</v>
      </c>
      <c r="AM35" s="4">
        <v>142</v>
      </c>
      <c r="AN35" s="4" t="s">
        <v>155</v>
      </c>
      <c r="AO35" s="4">
        <v>1</v>
      </c>
      <c r="AP35" s="5">
        <v>0.83392361111111113</v>
      </c>
      <c r="AQ35" s="4">
        <v>47.158532000000001</v>
      </c>
      <c r="AR35" s="4">
        <v>-88.484600999999998</v>
      </c>
      <c r="AS35" s="4">
        <v>311</v>
      </c>
      <c r="AT35" s="4">
        <v>23.8</v>
      </c>
      <c r="AU35" s="4">
        <v>12</v>
      </c>
      <c r="AV35" s="4">
        <v>10</v>
      </c>
      <c r="AW35" s="4" t="s">
        <v>418</v>
      </c>
      <c r="AX35" s="4">
        <v>1.2</v>
      </c>
      <c r="AY35" s="4">
        <v>1.6</v>
      </c>
      <c r="AZ35" s="4">
        <v>2</v>
      </c>
      <c r="BA35" s="4">
        <v>11.154</v>
      </c>
      <c r="BB35" s="4">
        <v>9.59</v>
      </c>
      <c r="BC35" s="4">
        <v>0.86</v>
      </c>
      <c r="BD35" s="4">
        <v>21.286999999999999</v>
      </c>
      <c r="BE35" s="4">
        <v>1763.646</v>
      </c>
      <c r="BF35" s="4">
        <v>412.18099999999998</v>
      </c>
      <c r="BG35" s="4">
        <v>0.14399999999999999</v>
      </c>
      <c r="BH35" s="4">
        <v>0.223</v>
      </c>
      <c r="BI35" s="4">
        <v>0.36699999999999999</v>
      </c>
      <c r="BJ35" s="4">
        <v>0.112</v>
      </c>
      <c r="BK35" s="4">
        <v>0.17299999999999999</v>
      </c>
      <c r="BL35" s="4">
        <v>0.28499999999999998</v>
      </c>
      <c r="BM35" s="4">
        <v>2.7970000000000002</v>
      </c>
      <c r="BQ35" s="4">
        <v>0</v>
      </c>
      <c r="BR35" s="4">
        <v>0.15232399999999999</v>
      </c>
      <c r="BS35" s="4">
        <v>-5</v>
      </c>
      <c r="BT35" s="4">
        <v>6.7229999999999998E-3</v>
      </c>
      <c r="BU35" s="4">
        <v>3.7224179999999998</v>
      </c>
      <c r="BV35" s="4">
        <v>0.13580500000000001</v>
      </c>
      <c r="BW35" s="4">
        <f t="shared" si="10"/>
        <v>0.98346283559999992</v>
      </c>
      <c r="BY35" s="4">
        <f t="shared" si="11"/>
        <v>5066.8883140504104</v>
      </c>
      <c r="BZ35" s="4">
        <f t="shared" si="12"/>
        <v>1184.1804376692444</v>
      </c>
      <c r="CA35" s="4">
        <f t="shared" si="13"/>
        <v>0.32177176778880001</v>
      </c>
      <c r="CB35" s="4">
        <f t="shared" si="14"/>
        <v>8.0356753080827996</v>
      </c>
    </row>
    <row r="36" spans="1:80" x14ac:dyDescent="0.25">
      <c r="A36" s="2">
        <v>42804</v>
      </c>
      <c r="B36" s="3">
        <v>0.62563901620370366</v>
      </c>
      <c r="C36" s="4">
        <v>12.44</v>
      </c>
      <c r="D36" s="4">
        <v>4.4836999999999998</v>
      </c>
      <c r="E36" s="4">
        <v>44836.969206000002</v>
      </c>
      <c r="F36" s="4">
        <v>9.6999999999999993</v>
      </c>
      <c r="G36" s="4">
        <v>15.2</v>
      </c>
      <c r="H36" s="4">
        <v>430.8</v>
      </c>
      <c r="J36" s="4">
        <v>0</v>
      </c>
      <c r="K36" s="4">
        <v>0.82520000000000004</v>
      </c>
      <c r="L36" s="4">
        <v>10.265700000000001</v>
      </c>
      <c r="M36" s="4">
        <v>3.7000999999999999</v>
      </c>
      <c r="N36" s="4">
        <v>8.0046999999999997</v>
      </c>
      <c r="O36" s="4">
        <v>12.5434</v>
      </c>
      <c r="P36" s="4">
        <v>20.5</v>
      </c>
      <c r="Q36" s="4">
        <v>6.2134999999999998</v>
      </c>
      <c r="R36" s="4">
        <v>9.7367000000000008</v>
      </c>
      <c r="S36" s="4">
        <v>16</v>
      </c>
      <c r="T36" s="4">
        <v>430.8</v>
      </c>
      <c r="W36" s="4">
        <v>0</v>
      </c>
      <c r="X36" s="4">
        <v>0</v>
      </c>
      <c r="Y36" s="4">
        <v>11.6</v>
      </c>
      <c r="Z36" s="4">
        <v>860</v>
      </c>
      <c r="AA36" s="4">
        <v>874</v>
      </c>
      <c r="AB36" s="4">
        <v>834</v>
      </c>
      <c r="AC36" s="4">
        <v>86</v>
      </c>
      <c r="AD36" s="4">
        <v>13.67</v>
      </c>
      <c r="AE36" s="4">
        <v>0.31</v>
      </c>
      <c r="AF36" s="4">
        <v>992</v>
      </c>
      <c r="AG36" s="4">
        <v>-7</v>
      </c>
      <c r="AH36" s="4">
        <v>11.276999999999999</v>
      </c>
      <c r="AI36" s="4">
        <v>27</v>
      </c>
      <c r="AJ36" s="4">
        <v>136</v>
      </c>
      <c r="AK36" s="4">
        <v>136</v>
      </c>
      <c r="AL36" s="4">
        <v>4.5999999999999996</v>
      </c>
      <c r="AM36" s="4">
        <v>142</v>
      </c>
      <c r="AN36" s="4" t="s">
        <v>155</v>
      </c>
      <c r="AO36" s="4">
        <v>1</v>
      </c>
      <c r="AP36" s="5">
        <v>0.83393518518518517</v>
      </c>
      <c r="AQ36" s="4">
        <v>47.158555</v>
      </c>
      <c r="AR36" s="4">
        <v>-88.484478999999993</v>
      </c>
      <c r="AS36" s="4">
        <v>310.8</v>
      </c>
      <c r="AT36" s="4">
        <v>22.3</v>
      </c>
      <c r="AU36" s="4">
        <v>12</v>
      </c>
      <c r="AV36" s="4">
        <v>10</v>
      </c>
      <c r="AW36" s="4" t="s">
        <v>418</v>
      </c>
      <c r="AX36" s="4">
        <v>1.554</v>
      </c>
      <c r="AY36" s="4">
        <v>1.1752</v>
      </c>
      <c r="AZ36" s="4">
        <v>2.3540000000000001</v>
      </c>
      <c r="BA36" s="4">
        <v>11.154</v>
      </c>
      <c r="BB36" s="4">
        <v>9.6300000000000008</v>
      </c>
      <c r="BC36" s="4">
        <v>0.86</v>
      </c>
      <c r="BD36" s="4">
        <v>21.178999999999998</v>
      </c>
      <c r="BE36" s="4">
        <v>1771.9290000000001</v>
      </c>
      <c r="BF36" s="4">
        <v>406.48399999999998</v>
      </c>
      <c r="BG36" s="4">
        <v>0.14499999999999999</v>
      </c>
      <c r="BH36" s="4">
        <v>0.22700000000000001</v>
      </c>
      <c r="BI36" s="4">
        <v>0.371</v>
      </c>
      <c r="BJ36" s="4">
        <v>0.112</v>
      </c>
      <c r="BK36" s="4">
        <v>0.17599999999999999</v>
      </c>
      <c r="BL36" s="4">
        <v>0.28799999999999998</v>
      </c>
      <c r="BM36" s="4">
        <v>3.0832999999999999</v>
      </c>
      <c r="BQ36" s="4">
        <v>0</v>
      </c>
      <c r="BR36" s="4">
        <v>0.15684500000000001</v>
      </c>
      <c r="BS36" s="4">
        <v>-5</v>
      </c>
      <c r="BT36" s="4">
        <v>6.0000000000000001E-3</v>
      </c>
      <c r="BU36" s="4">
        <v>3.8329</v>
      </c>
      <c r="BV36" s="4">
        <v>0.1212</v>
      </c>
      <c r="BW36" s="4">
        <f t="shared" si="10"/>
        <v>1.0126521799999999</v>
      </c>
      <c r="BY36" s="4">
        <f t="shared" si="11"/>
        <v>5241.77745935238</v>
      </c>
      <c r="BZ36" s="4">
        <f t="shared" si="12"/>
        <v>1202.47406571448</v>
      </c>
      <c r="CA36" s="4">
        <f t="shared" si="13"/>
        <v>0.33132200864000005</v>
      </c>
      <c r="CB36" s="4">
        <f t="shared" si="14"/>
        <v>9.1211174039260001</v>
      </c>
    </row>
    <row r="37" spans="1:80" x14ac:dyDescent="0.25">
      <c r="A37" s="2">
        <v>42804</v>
      </c>
      <c r="B37" s="3">
        <v>0.62565059027777781</v>
      </c>
      <c r="C37" s="4">
        <v>12.680999999999999</v>
      </c>
      <c r="D37" s="4">
        <v>3.9350999999999998</v>
      </c>
      <c r="E37" s="4">
        <v>39351.160409999997</v>
      </c>
      <c r="F37" s="4">
        <v>9.6999999999999993</v>
      </c>
      <c r="G37" s="4">
        <v>15.2</v>
      </c>
      <c r="H37" s="4">
        <v>400.7</v>
      </c>
      <c r="J37" s="4">
        <v>0</v>
      </c>
      <c r="K37" s="4">
        <v>0.82899999999999996</v>
      </c>
      <c r="L37" s="4">
        <v>10.512700000000001</v>
      </c>
      <c r="M37" s="4">
        <v>3.2623000000000002</v>
      </c>
      <c r="N37" s="4">
        <v>8.0553000000000008</v>
      </c>
      <c r="O37" s="4">
        <v>12.6012</v>
      </c>
      <c r="P37" s="4">
        <v>20.7</v>
      </c>
      <c r="Q37" s="4">
        <v>6.2527999999999997</v>
      </c>
      <c r="R37" s="4">
        <v>9.7814999999999994</v>
      </c>
      <c r="S37" s="4">
        <v>16</v>
      </c>
      <c r="T37" s="4">
        <v>400.7</v>
      </c>
      <c r="W37" s="4">
        <v>0</v>
      </c>
      <c r="X37" s="4">
        <v>0</v>
      </c>
      <c r="Y37" s="4">
        <v>11.6</v>
      </c>
      <c r="Z37" s="4">
        <v>861</v>
      </c>
      <c r="AA37" s="4">
        <v>873</v>
      </c>
      <c r="AB37" s="4">
        <v>835</v>
      </c>
      <c r="AC37" s="4">
        <v>86</v>
      </c>
      <c r="AD37" s="4">
        <v>13.67</v>
      </c>
      <c r="AE37" s="4">
        <v>0.31</v>
      </c>
      <c r="AF37" s="4">
        <v>992</v>
      </c>
      <c r="AG37" s="4">
        <v>-7</v>
      </c>
      <c r="AH37" s="4">
        <v>12</v>
      </c>
      <c r="AI37" s="4">
        <v>27</v>
      </c>
      <c r="AJ37" s="4">
        <v>135.69999999999999</v>
      </c>
      <c r="AK37" s="4">
        <v>135.4</v>
      </c>
      <c r="AL37" s="4">
        <v>4.5999999999999996</v>
      </c>
      <c r="AM37" s="4">
        <v>142</v>
      </c>
      <c r="AN37" s="4" t="s">
        <v>155</v>
      </c>
      <c r="AO37" s="4">
        <v>1</v>
      </c>
      <c r="AP37" s="5">
        <v>0.83394675925925921</v>
      </c>
      <c r="AQ37" s="4">
        <v>47.158597999999998</v>
      </c>
      <c r="AR37" s="4">
        <v>-88.484371999999993</v>
      </c>
      <c r="AS37" s="4">
        <v>310.39999999999998</v>
      </c>
      <c r="AT37" s="4">
        <v>21</v>
      </c>
      <c r="AU37" s="4">
        <v>12</v>
      </c>
      <c r="AV37" s="4">
        <v>10</v>
      </c>
      <c r="AW37" s="4" t="s">
        <v>418</v>
      </c>
      <c r="AX37" s="4">
        <v>1.8415999999999999</v>
      </c>
      <c r="AY37" s="4">
        <v>1.2123999999999999</v>
      </c>
      <c r="AZ37" s="4">
        <v>2.6415999999999999</v>
      </c>
      <c r="BA37" s="4">
        <v>11.154</v>
      </c>
      <c r="BB37" s="4">
        <v>9.86</v>
      </c>
      <c r="BC37" s="4">
        <v>0.88</v>
      </c>
      <c r="BD37" s="4">
        <v>20.623999999999999</v>
      </c>
      <c r="BE37" s="4">
        <v>1840.098</v>
      </c>
      <c r="BF37" s="4">
        <v>363.43599999999998</v>
      </c>
      <c r="BG37" s="4">
        <v>0.14799999999999999</v>
      </c>
      <c r="BH37" s="4">
        <v>0.23100000000000001</v>
      </c>
      <c r="BI37" s="4">
        <v>0.379</v>
      </c>
      <c r="BJ37" s="4">
        <v>0.115</v>
      </c>
      <c r="BK37" s="4">
        <v>0.17899999999999999</v>
      </c>
      <c r="BL37" s="4">
        <v>0.29399999999999998</v>
      </c>
      <c r="BM37" s="4">
        <v>2.9081999999999999</v>
      </c>
      <c r="BQ37" s="4">
        <v>0</v>
      </c>
      <c r="BR37" s="4">
        <v>0.14683099999999999</v>
      </c>
      <c r="BS37" s="4">
        <v>-5</v>
      </c>
      <c r="BT37" s="4">
        <v>6.0000000000000001E-3</v>
      </c>
      <c r="BU37" s="4">
        <v>3.5881829999999999</v>
      </c>
      <c r="BV37" s="4">
        <v>0.1212</v>
      </c>
      <c r="BW37" s="4">
        <f t="shared" si="10"/>
        <v>0.94799794859999997</v>
      </c>
      <c r="BY37" s="4">
        <f t="shared" si="11"/>
        <v>5095.8931337406611</v>
      </c>
      <c r="BZ37" s="4">
        <f t="shared" si="12"/>
        <v>1006.4849899049784</v>
      </c>
      <c r="CA37" s="4">
        <f t="shared" si="13"/>
        <v>0.31847635853099998</v>
      </c>
      <c r="CB37" s="4">
        <f t="shared" si="14"/>
        <v>8.0538517033030814</v>
      </c>
    </row>
    <row r="38" spans="1:80" x14ac:dyDescent="0.25">
      <c r="A38" s="2">
        <v>42804</v>
      </c>
      <c r="B38" s="3">
        <v>0.62566216435185185</v>
      </c>
      <c r="C38" s="4">
        <v>13.23</v>
      </c>
      <c r="D38" s="4">
        <v>2.2597</v>
      </c>
      <c r="E38" s="4">
        <v>22596.904375999999</v>
      </c>
      <c r="F38" s="4">
        <v>9.8000000000000007</v>
      </c>
      <c r="G38" s="4">
        <v>15.1</v>
      </c>
      <c r="H38" s="4">
        <v>387.6</v>
      </c>
      <c r="J38" s="4">
        <v>0</v>
      </c>
      <c r="K38" s="4">
        <v>0.84199999999999997</v>
      </c>
      <c r="L38" s="4">
        <v>11.1394</v>
      </c>
      <c r="M38" s="4">
        <v>1.9026000000000001</v>
      </c>
      <c r="N38" s="4">
        <v>8.2515000000000001</v>
      </c>
      <c r="O38" s="4">
        <v>12.714</v>
      </c>
      <c r="P38" s="4">
        <v>21</v>
      </c>
      <c r="Q38" s="4">
        <v>6.4051</v>
      </c>
      <c r="R38" s="4">
        <v>9.8690999999999995</v>
      </c>
      <c r="S38" s="4">
        <v>16.3</v>
      </c>
      <c r="T38" s="4">
        <v>387.63990000000001</v>
      </c>
      <c r="W38" s="4">
        <v>0</v>
      </c>
      <c r="X38" s="4">
        <v>0</v>
      </c>
      <c r="Y38" s="4">
        <v>11.5</v>
      </c>
      <c r="Z38" s="4">
        <v>862</v>
      </c>
      <c r="AA38" s="4">
        <v>872</v>
      </c>
      <c r="AB38" s="4">
        <v>835</v>
      </c>
      <c r="AC38" s="4">
        <v>86</v>
      </c>
      <c r="AD38" s="4">
        <v>13.67</v>
      </c>
      <c r="AE38" s="4">
        <v>0.31</v>
      </c>
      <c r="AF38" s="4">
        <v>992</v>
      </c>
      <c r="AG38" s="4">
        <v>-7</v>
      </c>
      <c r="AH38" s="4">
        <v>12</v>
      </c>
      <c r="AI38" s="4">
        <v>27</v>
      </c>
      <c r="AJ38" s="4">
        <v>135</v>
      </c>
      <c r="AK38" s="4">
        <v>134.30000000000001</v>
      </c>
      <c r="AL38" s="4">
        <v>4.8</v>
      </c>
      <c r="AM38" s="4">
        <v>142</v>
      </c>
      <c r="AN38" s="4" t="s">
        <v>155</v>
      </c>
      <c r="AO38" s="4">
        <v>1</v>
      </c>
      <c r="AP38" s="5">
        <v>0.83395833333333336</v>
      </c>
      <c r="AQ38" s="4">
        <v>47.158645</v>
      </c>
      <c r="AR38" s="4">
        <v>-88.484274999999997</v>
      </c>
      <c r="AS38" s="4">
        <v>310</v>
      </c>
      <c r="AT38" s="4">
        <v>19.899999999999999</v>
      </c>
      <c r="AU38" s="4">
        <v>12</v>
      </c>
      <c r="AV38" s="4">
        <v>10</v>
      </c>
      <c r="AW38" s="4" t="s">
        <v>418</v>
      </c>
      <c r="AX38" s="4">
        <v>1.334166</v>
      </c>
      <c r="AY38" s="4">
        <v>1.3</v>
      </c>
      <c r="AZ38" s="4">
        <v>2.063437</v>
      </c>
      <c r="BA38" s="4">
        <v>11.154</v>
      </c>
      <c r="BB38" s="4">
        <v>10.72</v>
      </c>
      <c r="BC38" s="4">
        <v>0.96</v>
      </c>
      <c r="BD38" s="4">
        <v>18.766999999999999</v>
      </c>
      <c r="BE38" s="4">
        <v>2059.6149999999998</v>
      </c>
      <c r="BF38" s="4">
        <v>223.9</v>
      </c>
      <c r="BG38" s="4">
        <v>0.16</v>
      </c>
      <c r="BH38" s="4">
        <v>0.246</v>
      </c>
      <c r="BI38" s="4">
        <v>0.40600000000000003</v>
      </c>
      <c r="BJ38" s="4">
        <v>0.124</v>
      </c>
      <c r="BK38" s="4">
        <v>0.191</v>
      </c>
      <c r="BL38" s="4">
        <v>0.315</v>
      </c>
      <c r="BM38" s="4">
        <v>2.9719000000000002</v>
      </c>
      <c r="BQ38" s="4">
        <v>0</v>
      </c>
      <c r="BR38" s="4">
        <v>0.16839000000000001</v>
      </c>
      <c r="BS38" s="4">
        <v>-5</v>
      </c>
      <c r="BT38" s="4">
        <v>6.2769999999999996E-3</v>
      </c>
      <c r="BU38" s="4">
        <v>4.1150310000000001</v>
      </c>
      <c r="BV38" s="4">
        <v>0.12679499999999999</v>
      </c>
      <c r="BW38" s="4">
        <f t="shared" si="10"/>
        <v>1.0871911902</v>
      </c>
      <c r="BY38" s="4">
        <f t="shared" si="11"/>
        <v>6541.297954491567</v>
      </c>
      <c r="BZ38" s="4">
        <f t="shared" si="12"/>
        <v>711.10212928662008</v>
      </c>
      <c r="CA38" s="4">
        <f t="shared" si="13"/>
        <v>0.39382163479920002</v>
      </c>
      <c r="CB38" s="4">
        <f t="shared" si="14"/>
        <v>9.4386977133850216</v>
      </c>
    </row>
    <row r="39" spans="1:80" x14ac:dyDescent="0.25">
      <c r="A39" s="2">
        <v>42804</v>
      </c>
      <c r="B39" s="3">
        <v>0.625673738425926</v>
      </c>
      <c r="C39" s="4">
        <v>13.673999999999999</v>
      </c>
      <c r="D39" s="4">
        <v>1.0701000000000001</v>
      </c>
      <c r="E39" s="4">
        <v>10700.632090999999</v>
      </c>
      <c r="F39" s="4">
        <v>9.8000000000000007</v>
      </c>
      <c r="G39" s="4">
        <v>15.1</v>
      </c>
      <c r="H39" s="4">
        <v>267</v>
      </c>
      <c r="J39" s="4">
        <v>0</v>
      </c>
      <c r="K39" s="4">
        <v>0.85060000000000002</v>
      </c>
      <c r="L39" s="4">
        <v>11.631</v>
      </c>
      <c r="M39" s="4">
        <v>0.91020000000000001</v>
      </c>
      <c r="N39" s="4">
        <v>8.3356999999999992</v>
      </c>
      <c r="O39" s="4">
        <v>12.8437</v>
      </c>
      <c r="P39" s="4">
        <v>21.2</v>
      </c>
      <c r="Q39" s="4">
        <v>6.4705000000000004</v>
      </c>
      <c r="R39" s="4">
        <v>9.9697999999999993</v>
      </c>
      <c r="S39" s="4">
        <v>16.399999999999999</v>
      </c>
      <c r="T39" s="4">
        <v>267.04309999999998</v>
      </c>
      <c r="W39" s="4">
        <v>0</v>
      </c>
      <c r="X39" s="4">
        <v>0</v>
      </c>
      <c r="Y39" s="4">
        <v>11.5</v>
      </c>
      <c r="Z39" s="4">
        <v>861</v>
      </c>
      <c r="AA39" s="4">
        <v>871</v>
      </c>
      <c r="AB39" s="4">
        <v>834</v>
      </c>
      <c r="AC39" s="4">
        <v>86</v>
      </c>
      <c r="AD39" s="4">
        <v>13.67</v>
      </c>
      <c r="AE39" s="4">
        <v>0.31</v>
      </c>
      <c r="AF39" s="4">
        <v>992</v>
      </c>
      <c r="AG39" s="4">
        <v>-7</v>
      </c>
      <c r="AH39" s="4">
        <v>12</v>
      </c>
      <c r="AI39" s="4">
        <v>27</v>
      </c>
      <c r="AJ39" s="4">
        <v>135</v>
      </c>
      <c r="AK39" s="4">
        <v>135.30000000000001</v>
      </c>
      <c r="AL39" s="4">
        <v>4.8</v>
      </c>
      <c r="AM39" s="4">
        <v>142</v>
      </c>
      <c r="AN39" s="4" t="s">
        <v>155</v>
      </c>
      <c r="AO39" s="4">
        <v>1</v>
      </c>
      <c r="AP39" s="5">
        <v>0.83396990740740751</v>
      </c>
      <c r="AQ39" s="4">
        <v>47.158698000000001</v>
      </c>
      <c r="AR39" s="4">
        <v>-88.484193000000005</v>
      </c>
      <c r="AS39" s="4">
        <v>309.7</v>
      </c>
      <c r="AT39" s="4">
        <v>18.899999999999999</v>
      </c>
      <c r="AU39" s="4">
        <v>12</v>
      </c>
      <c r="AV39" s="4">
        <v>10</v>
      </c>
      <c r="AW39" s="4" t="s">
        <v>418</v>
      </c>
      <c r="AX39" s="4">
        <v>1.170771</v>
      </c>
      <c r="AY39" s="4">
        <v>1.370771</v>
      </c>
      <c r="AZ39" s="4">
        <v>1.870771</v>
      </c>
      <c r="BA39" s="4">
        <v>11.154</v>
      </c>
      <c r="BB39" s="4">
        <v>11.38</v>
      </c>
      <c r="BC39" s="4">
        <v>1.02</v>
      </c>
      <c r="BD39" s="4">
        <v>17.567</v>
      </c>
      <c r="BE39" s="4">
        <v>2238.5859999999998</v>
      </c>
      <c r="BF39" s="4">
        <v>111.496</v>
      </c>
      <c r="BG39" s="4">
        <v>0.16800000000000001</v>
      </c>
      <c r="BH39" s="4">
        <v>0.25900000000000001</v>
      </c>
      <c r="BI39" s="4">
        <v>0.42699999999999999</v>
      </c>
      <c r="BJ39" s="4">
        <v>0.13</v>
      </c>
      <c r="BK39" s="4">
        <v>0.20100000000000001</v>
      </c>
      <c r="BL39" s="4">
        <v>0.33100000000000002</v>
      </c>
      <c r="BM39" s="4">
        <v>2.1312000000000002</v>
      </c>
      <c r="BQ39" s="4">
        <v>0</v>
      </c>
      <c r="BR39" s="4">
        <v>0.24418200000000001</v>
      </c>
      <c r="BS39" s="4">
        <v>-5</v>
      </c>
      <c r="BT39" s="4">
        <v>7.0000000000000001E-3</v>
      </c>
      <c r="BU39" s="4">
        <v>5.9671940000000001</v>
      </c>
      <c r="BV39" s="4">
        <v>0.1414</v>
      </c>
      <c r="BW39" s="4">
        <f t="shared" si="10"/>
        <v>1.5765326548</v>
      </c>
      <c r="BY39" s="4">
        <f t="shared" si="11"/>
        <v>10309.763788222512</v>
      </c>
      <c r="BZ39" s="4">
        <f t="shared" si="12"/>
        <v>513.49263478448324</v>
      </c>
      <c r="CA39" s="4">
        <f t="shared" si="13"/>
        <v>0.59871244279600011</v>
      </c>
      <c r="CB39" s="4">
        <f t="shared" si="14"/>
        <v>9.8151996775910408</v>
      </c>
    </row>
    <row r="40" spans="1:80" x14ac:dyDescent="0.25">
      <c r="A40" s="2">
        <v>42804</v>
      </c>
      <c r="B40" s="3">
        <v>0.62568531250000003</v>
      </c>
      <c r="C40" s="4">
        <v>14.023</v>
      </c>
      <c r="D40" s="4">
        <v>0.48809999999999998</v>
      </c>
      <c r="E40" s="4">
        <v>4881.1035069999998</v>
      </c>
      <c r="F40" s="4">
        <v>9.8000000000000007</v>
      </c>
      <c r="G40" s="4">
        <v>15.1</v>
      </c>
      <c r="H40" s="4">
        <v>130.19999999999999</v>
      </c>
      <c r="J40" s="4">
        <v>0</v>
      </c>
      <c r="K40" s="4">
        <v>0.85360000000000003</v>
      </c>
      <c r="L40" s="4">
        <v>11.9696</v>
      </c>
      <c r="M40" s="4">
        <v>0.41660000000000003</v>
      </c>
      <c r="N40" s="4">
        <v>8.3649000000000004</v>
      </c>
      <c r="O40" s="4">
        <v>12.8752</v>
      </c>
      <c r="P40" s="4">
        <v>21.2</v>
      </c>
      <c r="Q40" s="4">
        <v>6.4931999999999999</v>
      </c>
      <c r="R40" s="4">
        <v>9.9941999999999993</v>
      </c>
      <c r="S40" s="4">
        <v>16.5</v>
      </c>
      <c r="T40" s="4">
        <v>130.172</v>
      </c>
      <c r="W40" s="4">
        <v>0</v>
      </c>
      <c r="X40" s="4">
        <v>0</v>
      </c>
      <c r="Y40" s="4">
        <v>11.6</v>
      </c>
      <c r="Z40" s="4">
        <v>859</v>
      </c>
      <c r="AA40" s="4">
        <v>869</v>
      </c>
      <c r="AB40" s="4">
        <v>834</v>
      </c>
      <c r="AC40" s="4">
        <v>86</v>
      </c>
      <c r="AD40" s="4">
        <v>13.67</v>
      </c>
      <c r="AE40" s="4">
        <v>0.31</v>
      </c>
      <c r="AF40" s="4">
        <v>992</v>
      </c>
      <c r="AG40" s="4">
        <v>-7</v>
      </c>
      <c r="AH40" s="4">
        <v>12</v>
      </c>
      <c r="AI40" s="4">
        <v>27</v>
      </c>
      <c r="AJ40" s="4">
        <v>135.30000000000001</v>
      </c>
      <c r="AK40" s="4">
        <v>135.4</v>
      </c>
      <c r="AL40" s="4">
        <v>4.7</v>
      </c>
      <c r="AM40" s="4">
        <v>142</v>
      </c>
      <c r="AN40" s="4" t="s">
        <v>155</v>
      </c>
      <c r="AO40" s="4">
        <v>1</v>
      </c>
      <c r="AP40" s="5">
        <v>0.83398148148148143</v>
      </c>
      <c r="AQ40" s="4">
        <v>47.158766999999997</v>
      </c>
      <c r="AR40" s="4">
        <v>-88.484133</v>
      </c>
      <c r="AS40" s="4">
        <v>309.60000000000002</v>
      </c>
      <c r="AT40" s="4">
        <v>19.399999999999999</v>
      </c>
      <c r="AU40" s="4">
        <v>12</v>
      </c>
      <c r="AV40" s="4">
        <v>10</v>
      </c>
      <c r="AW40" s="4" t="s">
        <v>418</v>
      </c>
      <c r="AX40" s="4">
        <v>1.2</v>
      </c>
      <c r="AY40" s="4">
        <v>1.3291999999999999</v>
      </c>
      <c r="AZ40" s="4">
        <v>1.8291999999999999</v>
      </c>
      <c r="BA40" s="4">
        <v>11.154</v>
      </c>
      <c r="BB40" s="4">
        <v>11.63</v>
      </c>
      <c r="BC40" s="4">
        <v>1.04</v>
      </c>
      <c r="BD40" s="4">
        <v>17.155999999999999</v>
      </c>
      <c r="BE40" s="4">
        <v>2335.2049999999999</v>
      </c>
      <c r="BF40" s="4">
        <v>51.734000000000002</v>
      </c>
      <c r="BG40" s="4">
        <v>0.17100000000000001</v>
      </c>
      <c r="BH40" s="4">
        <v>0.26300000000000001</v>
      </c>
      <c r="BI40" s="4">
        <v>0.434</v>
      </c>
      <c r="BJ40" s="4">
        <v>0.13300000000000001</v>
      </c>
      <c r="BK40" s="4">
        <v>0.20399999999999999</v>
      </c>
      <c r="BL40" s="4">
        <v>0.33700000000000002</v>
      </c>
      <c r="BM40" s="4">
        <v>1.0529999999999999</v>
      </c>
      <c r="BQ40" s="4">
        <v>0</v>
      </c>
      <c r="BR40" s="4">
        <v>0.309724</v>
      </c>
      <c r="BS40" s="4">
        <v>-5</v>
      </c>
      <c r="BT40" s="4">
        <v>7.2760000000000003E-3</v>
      </c>
      <c r="BU40" s="4">
        <v>7.5688740000000001</v>
      </c>
      <c r="BV40" s="4">
        <v>0.146981</v>
      </c>
      <c r="BW40" s="4">
        <f t="shared" si="10"/>
        <v>1.9996965108</v>
      </c>
      <c r="BY40" s="4">
        <f t="shared" si="11"/>
        <v>13641.466525397405</v>
      </c>
      <c r="BZ40" s="4">
        <f t="shared" si="12"/>
        <v>302.21228081684882</v>
      </c>
      <c r="CA40" s="4">
        <f t="shared" si="13"/>
        <v>0.77694037477560018</v>
      </c>
      <c r="CB40" s="4">
        <f t="shared" si="14"/>
        <v>6.1512647717195996</v>
      </c>
    </row>
    <row r="41" spans="1:80" x14ac:dyDescent="0.25">
      <c r="A41" s="2">
        <v>42804</v>
      </c>
      <c r="B41" s="3">
        <v>0.62569688657407407</v>
      </c>
      <c r="C41" s="4">
        <v>14.419</v>
      </c>
      <c r="D41" s="4">
        <v>0.27150000000000002</v>
      </c>
      <c r="E41" s="4">
        <v>2715.3458099999998</v>
      </c>
      <c r="F41" s="4">
        <v>9.6999999999999993</v>
      </c>
      <c r="G41" s="4">
        <v>8.1</v>
      </c>
      <c r="H41" s="4">
        <v>100.1</v>
      </c>
      <c r="J41" s="4">
        <v>0</v>
      </c>
      <c r="K41" s="4">
        <v>0.85229999999999995</v>
      </c>
      <c r="L41" s="4">
        <v>12.29</v>
      </c>
      <c r="M41" s="4">
        <v>0.23139999999999999</v>
      </c>
      <c r="N41" s="4">
        <v>8.2675000000000001</v>
      </c>
      <c r="O41" s="4">
        <v>6.9038000000000004</v>
      </c>
      <c r="P41" s="4">
        <v>15.2</v>
      </c>
      <c r="Q41" s="4">
        <v>6.4176000000000002</v>
      </c>
      <c r="R41" s="4">
        <v>5.359</v>
      </c>
      <c r="S41" s="4">
        <v>11.8</v>
      </c>
      <c r="T41" s="4">
        <v>100.1366</v>
      </c>
      <c r="W41" s="4">
        <v>0</v>
      </c>
      <c r="X41" s="4">
        <v>0</v>
      </c>
      <c r="Y41" s="4">
        <v>11.8</v>
      </c>
      <c r="Z41" s="4">
        <v>859</v>
      </c>
      <c r="AA41" s="4">
        <v>871</v>
      </c>
      <c r="AB41" s="4">
        <v>832</v>
      </c>
      <c r="AC41" s="4">
        <v>86</v>
      </c>
      <c r="AD41" s="4">
        <v>13.67</v>
      </c>
      <c r="AE41" s="4">
        <v>0.31</v>
      </c>
      <c r="AF41" s="4">
        <v>992</v>
      </c>
      <c r="AG41" s="4">
        <v>-7</v>
      </c>
      <c r="AH41" s="4">
        <v>12</v>
      </c>
      <c r="AI41" s="4">
        <v>27</v>
      </c>
      <c r="AJ41" s="4">
        <v>136</v>
      </c>
      <c r="AK41" s="4">
        <v>134.30000000000001</v>
      </c>
      <c r="AL41" s="4">
        <v>4.8</v>
      </c>
      <c r="AM41" s="4">
        <v>142</v>
      </c>
      <c r="AN41" s="4" t="s">
        <v>155</v>
      </c>
      <c r="AO41" s="4">
        <v>1</v>
      </c>
      <c r="AP41" s="5">
        <v>0.83399305555555558</v>
      </c>
      <c r="AQ41" s="4">
        <v>47.158850000000001</v>
      </c>
      <c r="AR41" s="4">
        <v>-88.484099999999998</v>
      </c>
      <c r="AS41" s="4">
        <v>309.5</v>
      </c>
      <c r="AT41" s="4">
        <v>20.9</v>
      </c>
      <c r="AU41" s="4">
        <v>12</v>
      </c>
      <c r="AV41" s="4">
        <v>10</v>
      </c>
      <c r="AW41" s="4" t="s">
        <v>418</v>
      </c>
      <c r="AX41" s="4">
        <v>1.2</v>
      </c>
      <c r="AY41" s="4">
        <v>1.3708</v>
      </c>
      <c r="AZ41" s="4">
        <v>1.8</v>
      </c>
      <c r="BA41" s="4">
        <v>11.154</v>
      </c>
      <c r="BB41" s="4">
        <v>11.52</v>
      </c>
      <c r="BC41" s="4">
        <v>1.03</v>
      </c>
      <c r="BD41" s="4">
        <v>17.326000000000001</v>
      </c>
      <c r="BE41" s="4">
        <v>2372.3449999999998</v>
      </c>
      <c r="BF41" s="4">
        <v>28.434000000000001</v>
      </c>
      <c r="BG41" s="4">
        <v>0.16700000000000001</v>
      </c>
      <c r="BH41" s="4">
        <v>0.14000000000000001</v>
      </c>
      <c r="BI41" s="4">
        <v>0.307</v>
      </c>
      <c r="BJ41" s="4">
        <v>0.13</v>
      </c>
      <c r="BK41" s="4">
        <v>0.108</v>
      </c>
      <c r="BL41" s="4">
        <v>0.23799999999999999</v>
      </c>
      <c r="BM41" s="4">
        <v>0.80149999999999999</v>
      </c>
      <c r="BQ41" s="4">
        <v>0</v>
      </c>
      <c r="BR41" s="4">
        <v>0.33753100000000003</v>
      </c>
      <c r="BS41" s="4">
        <v>-5</v>
      </c>
      <c r="BT41" s="4">
        <v>8.0000000000000002E-3</v>
      </c>
      <c r="BU41" s="4">
        <v>8.2484140000000004</v>
      </c>
      <c r="BV41" s="4">
        <v>0.16159999999999999</v>
      </c>
      <c r="BW41" s="4">
        <f t="shared" si="10"/>
        <v>2.1792309788000002</v>
      </c>
      <c r="BY41" s="4">
        <f t="shared" si="11"/>
        <v>15102.647008018595</v>
      </c>
      <c r="BZ41" s="4">
        <f t="shared" si="12"/>
        <v>181.01442455713683</v>
      </c>
      <c r="CA41" s="4">
        <f t="shared" si="13"/>
        <v>0.82759637027600008</v>
      </c>
      <c r="CB41" s="4">
        <f t="shared" si="14"/>
        <v>5.1024499290478005</v>
      </c>
    </row>
    <row r="42" spans="1:80" x14ac:dyDescent="0.25">
      <c r="A42" s="2">
        <v>42804</v>
      </c>
      <c r="B42" s="3">
        <v>0.62570846064814811</v>
      </c>
      <c r="C42" s="4">
        <v>14.78</v>
      </c>
      <c r="D42" s="4">
        <v>0.32990000000000003</v>
      </c>
      <c r="E42" s="4">
        <v>3298.909091</v>
      </c>
      <c r="F42" s="4">
        <v>10.1</v>
      </c>
      <c r="G42" s="4">
        <v>8.1999999999999993</v>
      </c>
      <c r="H42" s="4">
        <v>58.4</v>
      </c>
      <c r="J42" s="4">
        <v>0</v>
      </c>
      <c r="K42" s="4">
        <v>0.84860000000000002</v>
      </c>
      <c r="L42" s="4">
        <v>12.5419</v>
      </c>
      <c r="M42" s="4">
        <v>0.27989999999999998</v>
      </c>
      <c r="N42" s="4">
        <v>8.5523000000000007</v>
      </c>
      <c r="O42" s="4">
        <v>6.9584000000000001</v>
      </c>
      <c r="P42" s="4">
        <v>15.5</v>
      </c>
      <c r="Q42" s="4">
        <v>6.6386000000000003</v>
      </c>
      <c r="R42" s="4">
        <v>5.4013999999999998</v>
      </c>
      <c r="S42" s="4">
        <v>12</v>
      </c>
      <c r="T42" s="4">
        <v>58.423999999999999</v>
      </c>
      <c r="W42" s="4">
        <v>0</v>
      </c>
      <c r="X42" s="4">
        <v>0</v>
      </c>
      <c r="Y42" s="4">
        <v>11.6</v>
      </c>
      <c r="Z42" s="4">
        <v>861</v>
      </c>
      <c r="AA42" s="4">
        <v>874</v>
      </c>
      <c r="AB42" s="4">
        <v>832</v>
      </c>
      <c r="AC42" s="4">
        <v>86</v>
      </c>
      <c r="AD42" s="4">
        <v>13.67</v>
      </c>
      <c r="AE42" s="4">
        <v>0.31</v>
      </c>
      <c r="AF42" s="4">
        <v>992</v>
      </c>
      <c r="AG42" s="4">
        <v>-7</v>
      </c>
      <c r="AH42" s="4">
        <v>12</v>
      </c>
      <c r="AI42" s="4">
        <v>27</v>
      </c>
      <c r="AJ42" s="4">
        <v>136</v>
      </c>
      <c r="AK42" s="4">
        <v>135</v>
      </c>
      <c r="AL42" s="4">
        <v>4.8</v>
      </c>
      <c r="AM42" s="4">
        <v>142</v>
      </c>
      <c r="AN42" s="4" t="s">
        <v>155</v>
      </c>
      <c r="AO42" s="4">
        <v>1</v>
      </c>
      <c r="AP42" s="5">
        <v>0.83400462962962962</v>
      </c>
      <c r="AQ42" s="4">
        <v>47.158942000000003</v>
      </c>
      <c r="AR42" s="4">
        <v>-88.484083999999996</v>
      </c>
      <c r="AS42" s="4">
        <v>309.3</v>
      </c>
      <c r="AT42" s="4">
        <v>22.7</v>
      </c>
      <c r="AU42" s="4">
        <v>12</v>
      </c>
      <c r="AV42" s="4">
        <v>10</v>
      </c>
      <c r="AW42" s="4" t="s">
        <v>418</v>
      </c>
      <c r="AX42" s="4">
        <v>1.2707999999999999</v>
      </c>
      <c r="AY42" s="4">
        <v>1.4708000000000001</v>
      </c>
      <c r="AZ42" s="4">
        <v>1.9416</v>
      </c>
      <c r="BA42" s="4">
        <v>11.154</v>
      </c>
      <c r="BB42" s="4">
        <v>11.22</v>
      </c>
      <c r="BC42" s="4">
        <v>1.01</v>
      </c>
      <c r="BD42" s="4">
        <v>17.843</v>
      </c>
      <c r="BE42" s="4">
        <v>2364.8850000000002</v>
      </c>
      <c r="BF42" s="4">
        <v>33.595999999999997</v>
      </c>
      <c r="BG42" s="4">
        <v>0.16900000000000001</v>
      </c>
      <c r="BH42" s="4">
        <v>0.13700000000000001</v>
      </c>
      <c r="BI42" s="4">
        <v>0.30599999999999999</v>
      </c>
      <c r="BJ42" s="4">
        <v>0.13100000000000001</v>
      </c>
      <c r="BK42" s="4">
        <v>0.107</v>
      </c>
      <c r="BL42" s="4">
        <v>0.23799999999999999</v>
      </c>
      <c r="BM42" s="4">
        <v>0.45679999999999998</v>
      </c>
      <c r="BQ42" s="4">
        <v>0</v>
      </c>
      <c r="BR42" s="4">
        <v>0.43360599999999999</v>
      </c>
      <c r="BS42" s="4">
        <v>-5</v>
      </c>
      <c r="BT42" s="4">
        <v>8.0000000000000002E-3</v>
      </c>
      <c r="BU42" s="4">
        <v>10.596247</v>
      </c>
      <c r="BV42" s="4">
        <v>0.16159999999999999</v>
      </c>
      <c r="BW42" s="4">
        <f t="shared" si="10"/>
        <v>2.7995284573999997</v>
      </c>
      <c r="BY42" s="4">
        <f t="shared" si="11"/>
        <v>19340.463331734023</v>
      </c>
      <c r="BZ42" s="4">
        <f t="shared" si="12"/>
        <v>274.75425066882161</v>
      </c>
      <c r="CA42" s="4">
        <f t="shared" si="13"/>
        <v>1.0713420299326002</v>
      </c>
      <c r="CB42" s="4">
        <f t="shared" si="14"/>
        <v>3.73579419292528</v>
      </c>
    </row>
    <row r="43" spans="1:80" x14ac:dyDescent="0.25">
      <c r="A43" s="2">
        <v>42804</v>
      </c>
      <c r="B43" s="3">
        <v>0.62572003472222215</v>
      </c>
      <c r="C43" s="4">
        <v>14.541</v>
      </c>
      <c r="D43" s="4">
        <v>0.70240000000000002</v>
      </c>
      <c r="E43" s="4">
        <v>7023.7531280000003</v>
      </c>
      <c r="F43" s="4">
        <v>13.9</v>
      </c>
      <c r="G43" s="4">
        <v>8.1999999999999993</v>
      </c>
      <c r="H43" s="4">
        <v>51.4</v>
      </c>
      <c r="J43" s="4">
        <v>0</v>
      </c>
      <c r="K43" s="4">
        <v>0.84699999999999998</v>
      </c>
      <c r="L43" s="4">
        <v>12.316000000000001</v>
      </c>
      <c r="M43" s="4">
        <v>0.59489999999999998</v>
      </c>
      <c r="N43" s="4">
        <v>11.7545</v>
      </c>
      <c r="O43" s="4">
        <v>6.9451000000000001</v>
      </c>
      <c r="P43" s="4">
        <v>18.7</v>
      </c>
      <c r="Q43" s="4">
        <v>9.1242000000000001</v>
      </c>
      <c r="R43" s="4">
        <v>5.3910999999999998</v>
      </c>
      <c r="S43" s="4">
        <v>14.5</v>
      </c>
      <c r="T43" s="4">
        <v>51.436</v>
      </c>
      <c r="W43" s="4">
        <v>0</v>
      </c>
      <c r="X43" s="4">
        <v>0</v>
      </c>
      <c r="Y43" s="4">
        <v>11.5</v>
      </c>
      <c r="Z43" s="4">
        <v>863</v>
      </c>
      <c r="AA43" s="4">
        <v>874</v>
      </c>
      <c r="AB43" s="4">
        <v>835</v>
      </c>
      <c r="AC43" s="4">
        <v>86</v>
      </c>
      <c r="AD43" s="4">
        <v>13.67</v>
      </c>
      <c r="AE43" s="4">
        <v>0.31</v>
      </c>
      <c r="AF43" s="4">
        <v>992</v>
      </c>
      <c r="AG43" s="4">
        <v>-7</v>
      </c>
      <c r="AH43" s="4">
        <v>12</v>
      </c>
      <c r="AI43" s="4">
        <v>27</v>
      </c>
      <c r="AJ43" s="4">
        <v>136</v>
      </c>
      <c r="AK43" s="4">
        <v>134.4</v>
      </c>
      <c r="AL43" s="4">
        <v>5</v>
      </c>
      <c r="AM43" s="4">
        <v>142</v>
      </c>
      <c r="AN43" s="4" t="s">
        <v>155</v>
      </c>
      <c r="AO43" s="4">
        <v>1</v>
      </c>
      <c r="AP43" s="5">
        <v>0.83401620370370377</v>
      </c>
      <c r="AQ43" s="4">
        <v>47.159035000000003</v>
      </c>
      <c r="AR43" s="4">
        <v>-88.484069000000005</v>
      </c>
      <c r="AS43" s="4">
        <v>309.10000000000002</v>
      </c>
      <c r="AT43" s="4">
        <v>23.2</v>
      </c>
      <c r="AU43" s="4">
        <v>12</v>
      </c>
      <c r="AV43" s="4">
        <v>10</v>
      </c>
      <c r="AW43" s="4" t="s">
        <v>418</v>
      </c>
      <c r="AX43" s="4">
        <v>1.3</v>
      </c>
      <c r="AY43" s="4">
        <v>1.5</v>
      </c>
      <c r="AZ43" s="4">
        <v>2</v>
      </c>
      <c r="BA43" s="4">
        <v>11.154</v>
      </c>
      <c r="BB43" s="4">
        <v>11.09</v>
      </c>
      <c r="BC43" s="4">
        <v>0.99</v>
      </c>
      <c r="BD43" s="4">
        <v>18.068000000000001</v>
      </c>
      <c r="BE43" s="4">
        <v>2306.3440000000001</v>
      </c>
      <c r="BF43" s="4">
        <v>70.903999999999996</v>
      </c>
      <c r="BG43" s="4">
        <v>0.23100000000000001</v>
      </c>
      <c r="BH43" s="4">
        <v>0.13600000000000001</v>
      </c>
      <c r="BI43" s="4">
        <v>0.36699999999999999</v>
      </c>
      <c r="BJ43" s="4">
        <v>0.17899999999999999</v>
      </c>
      <c r="BK43" s="4">
        <v>0.106</v>
      </c>
      <c r="BL43" s="4">
        <v>0.28499999999999998</v>
      </c>
      <c r="BM43" s="4">
        <v>0.39939999999999998</v>
      </c>
      <c r="BQ43" s="4">
        <v>0</v>
      </c>
      <c r="BR43" s="4">
        <v>0.49221599999999999</v>
      </c>
      <c r="BS43" s="4">
        <v>-5</v>
      </c>
      <c r="BT43" s="4">
        <v>8.0000000000000002E-3</v>
      </c>
      <c r="BU43" s="4">
        <v>12.028529000000001</v>
      </c>
      <c r="BV43" s="4">
        <v>0.16159999999999999</v>
      </c>
      <c r="BW43" s="4">
        <f t="shared" si="10"/>
        <v>3.1779373618000002</v>
      </c>
      <c r="BY43" s="4">
        <f t="shared" si="11"/>
        <v>21411.218245979879</v>
      </c>
      <c r="BZ43" s="4">
        <f t="shared" si="12"/>
        <v>658.24569904270879</v>
      </c>
      <c r="CA43" s="4">
        <f t="shared" si="13"/>
        <v>1.6617677441138001</v>
      </c>
      <c r="CB43" s="4">
        <f t="shared" si="14"/>
        <v>3.7078773016706799</v>
      </c>
    </row>
    <row r="44" spans="1:80" x14ac:dyDescent="0.25">
      <c r="A44" s="2">
        <v>42804</v>
      </c>
      <c r="B44" s="3">
        <v>0.6257316087962963</v>
      </c>
      <c r="C44" s="4">
        <v>14.115</v>
      </c>
      <c r="D44" s="4">
        <v>1.4462999999999999</v>
      </c>
      <c r="E44" s="4">
        <v>14463.286072000001</v>
      </c>
      <c r="F44" s="4">
        <v>21.9</v>
      </c>
      <c r="G44" s="4">
        <v>8.3000000000000007</v>
      </c>
      <c r="H44" s="4">
        <v>89.5</v>
      </c>
      <c r="J44" s="4">
        <v>0</v>
      </c>
      <c r="K44" s="4">
        <v>0.84299999999999997</v>
      </c>
      <c r="L44" s="4">
        <v>11.898899999999999</v>
      </c>
      <c r="M44" s="4">
        <v>1.2193000000000001</v>
      </c>
      <c r="N44" s="4">
        <v>18.441700000000001</v>
      </c>
      <c r="O44" s="4">
        <v>6.9969999999999999</v>
      </c>
      <c r="P44" s="4">
        <v>25.4</v>
      </c>
      <c r="Q44" s="4">
        <v>14.315099999999999</v>
      </c>
      <c r="R44" s="4">
        <v>5.4314</v>
      </c>
      <c r="S44" s="4">
        <v>19.7</v>
      </c>
      <c r="T44" s="4">
        <v>89.531999999999996</v>
      </c>
      <c r="W44" s="4">
        <v>0</v>
      </c>
      <c r="X44" s="4">
        <v>0</v>
      </c>
      <c r="Y44" s="4">
        <v>11.6</v>
      </c>
      <c r="Z44" s="4">
        <v>863</v>
      </c>
      <c r="AA44" s="4">
        <v>874</v>
      </c>
      <c r="AB44" s="4">
        <v>837</v>
      </c>
      <c r="AC44" s="4">
        <v>86</v>
      </c>
      <c r="AD44" s="4">
        <v>13.67</v>
      </c>
      <c r="AE44" s="4">
        <v>0.31</v>
      </c>
      <c r="AF44" s="4">
        <v>992</v>
      </c>
      <c r="AG44" s="4">
        <v>-7</v>
      </c>
      <c r="AH44" s="4">
        <v>12</v>
      </c>
      <c r="AI44" s="4">
        <v>27</v>
      </c>
      <c r="AJ44" s="4">
        <v>136</v>
      </c>
      <c r="AK44" s="4">
        <v>133.30000000000001</v>
      </c>
      <c r="AL44" s="4">
        <v>5</v>
      </c>
      <c r="AM44" s="4">
        <v>142</v>
      </c>
      <c r="AN44" s="4" t="s">
        <v>155</v>
      </c>
      <c r="AO44" s="4">
        <v>1</v>
      </c>
      <c r="AP44" s="5">
        <v>0.8340277777777777</v>
      </c>
      <c r="AQ44" s="4">
        <v>47.159151000000001</v>
      </c>
      <c r="AR44" s="4">
        <v>-88.484078999999994</v>
      </c>
      <c r="AS44" s="4">
        <v>308.89999999999998</v>
      </c>
      <c r="AT44" s="4">
        <v>26</v>
      </c>
      <c r="AU44" s="4">
        <v>12</v>
      </c>
      <c r="AV44" s="4">
        <v>10</v>
      </c>
      <c r="AW44" s="4" t="s">
        <v>418</v>
      </c>
      <c r="AX44" s="4">
        <v>1.3</v>
      </c>
      <c r="AY44" s="4">
        <v>1.5</v>
      </c>
      <c r="AZ44" s="4">
        <v>2</v>
      </c>
      <c r="BA44" s="4">
        <v>11.154</v>
      </c>
      <c r="BB44" s="4">
        <v>10.79</v>
      </c>
      <c r="BC44" s="4">
        <v>0.97</v>
      </c>
      <c r="BD44" s="4">
        <v>18.622</v>
      </c>
      <c r="BE44" s="4">
        <v>2192.2750000000001</v>
      </c>
      <c r="BF44" s="4">
        <v>142.977</v>
      </c>
      <c r="BG44" s="4">
        <v>0.35599999999999998</v>
      </c>
      <c r="BH44" s="4">
        <v>0.13500000000000001</v>
      </c>
      <c r="BI44" s="4">
        <v>0.49099999999999999</v>
      </c>
      <c r="BJ44" s="4">
        <v>0.27600000000000002</v>
      </c>
      <c r="BK44" s="4">
        <v>0.105</v>
      </c>
      <c r="BL44" s="4">
        <v>0.38100000000000001</v>
      </c>
      <c r="BM44" s="4">
        <v>0.68400000000000005</v>
      </c>
      <c r="BQ44" s="4">
        <v>0</v>
      </c>
      <c r="BR44" s="4">
        <v>0.50631000000000004</v>
      </c>
      <c r="BS44" s="4">
        <v>-5</v>
      </c>
      <c r="BT44" s="4">
        <v>8.0000000000000002E-3</v>
      </c>
      <c r="BU44" s="4">
        <v>12.372951</v>
      </c>
      <c r="BV44" s="4">
        <v>0.16159999999999999</v>
      </c>
      <c r="BW44" s="4">
        <f t="shared" si="10"/>
        <v>3.2689336542</v>
      </c>
      <c r="BY44" s="4">
        <f t="shared" si="11"/>
        <v>20935.006428290599</v>
      </c>
      <c r="BZ44" s="4">
        <f t="shared" si="12"/>
        <v>1365.3507949950188</v>
      </c>
      <c r="CA44" s="4">
        <f t="shared" si="13"/>
        <v>2.6356464285768006</v>
      </c>
      <c r="CB44" s="4">
        <f t="shared" si="14"/>
        <v>6.5318194099512015</v>
      </c>
    </row>
    <row r="45" spans="1:80" x14ac:dyDescent="0.25">
      <c r="A45" s="2">
        <v>42804</v>
      </c>
      <c r="B45" s="3">
        <v>0.62574318287037034</v>
      </c>
      <c r="C45" s="4">
        <v>13.742000000000001</v>
      </c>
      <c r="D45" s="4">
        <v>1.996</v>
      </c>
      <c r="E45" s="4">
        <v>19960.100083000001</v>
      </c>
      <c r="F45" s="4">
        <v>27.2</v>
      </c>
      <c r="G45" s="4">
        <v>8.3000000000000007</v>
      </c>
      <c r="H45" s="4">
        <v>86.7</v>
      </c>
      <c r="J45" s="4">
        <v>0</v>
      </c>
      <c r="K45" s="4">
        <v>0.84050000000000002</v>
      </c>
      <c r="L45" s="4">
        <v>11.5501</v>
      </c>
      <c r="M45" s="4">
        <v>1.6776</v>
      </c>
      <c r="N45" s="4">
        <v>22.879799999999999</v>
      </c>
      <c r="O45" s="4">
        <v>6.9901</v>
      </c>
      <c r="P45" s="4">
        <v>29.9</v>
      </c>
      <c r="Q45" s="4">
        <v>17.760100000000001</v>
      </c>
      <c r="R45" s="4">
        <v>5.4260000000000002</v>
      </c>
      <c r="S45" s="4">
        <v>23.2</v>
      </c>
      <c r="T45" s="4">
        <v>86.715599999999995</v>
      </c>
      <c r="W45" s="4">
        <v>0</v>
      </c>
      <c r="X45" s="4">
        <v>0</v>
      </c>
      <c r="Y45" s="4">
        <v>11.5</v>
      </c>
      <c r="Z45" s="4">
        <v>864</v>
      </c>
      <c r="AA45" s="4">
        <v>877</v>
      </c>
      <c r="AB45" s="4">
        <v>842</v>
      </c>
      <c r="AC45" s="4">
        <v>86</v>
      </c>
      <c r="AD45" s="4">
        <v>13.67</v>
      </c>
      <c r="AE45" s="4">
        <v>0.31</v>
      </c>
      <c r="AF45" s="4">
        <v>992</v>
      </c>
      <c r="AG45" s="4">
        <v>-7</v>
      </c>
      <c r="AH45" s="4">
        <v>12</v>
      </c>
      <c r="AI45" s="4">
        <v>27</v>
      </c>
      <c r="AJ45" s="4">
        <v>136</v>
      </c>
      <c r="AK45" s="4">
        <v>133.19999999999999</v>
      </c>
      <c r="AL45" s="4">
        <v>4.5999999999999996</v>
      </c>
      <c r="AM45" s="4">
        <v>142</v>
      </c>
      <c r="AN45" s="4" t="s">
        <v>155</v>
      </c>
      <c r="AO45" s="4">
        <v>1</v>
      </c>
      <c r="AP45" s="5">
        <v>0.83403935185185185</v>
      </c>
      <c r="AQ45" s="4">
        <v>47.159280000000003</v>
      </c>
      <c r="AR45" s="4">
        <v>-88.484088999999997</v>
      </c>
      <c r="AS45" s="4">
        <v>308.7</v>
      </c>
      <c r="AT45" s="4">
        <v>30.2</v>
      </c>
      <c r="AU45" s="4">
        <v>12</v>
      </c>
      <c r="AV45" s="4">
        <v>10</v>
      </c>
      <c r="AW45" s="4" t="s">
        <v>418</v>
      </c>
      <c r="AX45" s="4">
        <v>1.0875999999999999</v>
      </c>
      <c r="AY45" s="4">
        <v>1.5</v>
      </c>
      <c r="AZ45" s="4">
        <v>1.9292</v>
      </c>
      <c r="BA45" s="4">
        <v>11.154</v>
      </c>
      <c r="BB45" s="4">
        <v>10.62</v>
      </c>
      <c r="BC45" s="4">
        <v>0.95</v>
      </c>
      <c r="BD45" s="4">
        <v>18.98</v>
      </c>
      <c r="BE45" s="4">
        <v>2110.3809999999999</v>
      </c>
      <c r="BF45" s="4">
        <v>195.09299999999999</v>
      </c>
      <c r="BG45" s="4">
        <v>0.438</v>
      </c>
      <c r="BH45" s="4">
        <v>0.13400000000000001</v>
      </c>
      <c r="BI45" s="4">
        <v>0.57199999999999995</v>
      </c>
      <c r="BJ45" s="4">
        <v>0.34</v>
      </c>
      <c r="BK45" s="4">
        <v>0.104</v>
      </c>
      <c r="BL45" s="4">
        <v>0.44400000000000001</v>
      </c>
      <c r="BM45" s="4">
        <v>0.65700000000000003</v>
      </c>
      <c r="BQ45" s="4">
        <v>0</v>
      </c>
      <c r="BR45" s="4">
        <v>0.53852599999999995</v>
      </c>
      <c r="BS45" s="4">
        <v>-5</v>
      </c>
      <c r="BT45" s="4">
        <v>8.0000000000000002E-3</v>
      </c>
      <c r="BU45" s="4">
        <v>13.160228999999999</v>
      </c>
      <c r="BV45" s="4">
        <v>0.16159999999999999</v>
      </c>
      <c r="BW45" s="4">
        <f t="shared" si="10"/>
        <v>3.4769325017999995</v>
      </c>
      <c r="BY45" s="4">
        <f t="shared" si="11"/>
        <v>21435.276447708777</v>
      </c>
      <c r="BZ45" s="4">
        <f t="shared" si="12"/>
        <v>1981.5722317500247</v>
      </c>
      <c r="CA45" s="4">
        <f t="shared" si="13"/>
        <v>3.4534020123480005</v>
      </c>
      <c r="CB45" s="4">
        <f t="shared" si="14"/>
        <v>6.6731915356254001</v>
      </c>
    </row>
    <row r="46" spans="1:80" x14ac:dyDescent="0.25">
      <c r="A46" s="2">
        <v>42804</v>
      </c>
      <c r="B46" s="3">
        <v>0.62575475694444449</v>
      </c>
      <c r="C46" s="4">
        <v>13.632</v>
      </c>
      <c r="D46" s="4">
        <v>1.9648000000000001</v>
      </c>
      <c r="E46" s="4">
        <v>19647.612456999999</v>
      </c>
      <c r="F46" s="4">
        <v>32.4</v>
      </c>
      <c r="G46" s="4">
        <v>13.2</v>
      </c>
      <c r="H46" s="4">
        <v>121.4</v>
      </c>
      <c r="J46" s="4">
        <v>0</v>
      </c>
      <c r="K46" s="4">
        <v>0.8417</v>
      </c>
      <c r="L46" s="4">
        <v>11.4734</v>
      </c>
      <c r="M46" s="4">
        <v>1.6536999999999999</v>
      </c>
      <c r="N46" s="4">
        <v>27.270299999999999</v>
      </c>
      <c r="O46" s="4">
        <v>11.110099999999999</v>
      </c>
      <c r="P46" s="4">
        <v>38.4</v>
      </c>
      <c r="Q46" s="4">
        <v>21.168199999999999</v>
      </c>
      <c r="R46" s="4">
        <v>8.6241000000000003</v>
      </c>
      <c r="S46" s="4">
        <v>29.8</v>
      </c>
      <c r="T46" s="4">
        <v>121.4417</v>
      </c>
      <c r="W46" s="4">
        <v>0</v>
      </c>
      <c r="X46" s="4">
        <v>0</v>
      </c>
      <c r="Y46" s="4">
        <v>11.5</v>
      </c>
      <c r="Z46" s="4">
        <v>865</v>
      </c>
      <c r="AA46" s="4">
        <v>876</v>
      </c>
      <c r="AB46" s="4">
        <v>843</v>
      </c>
      <c r="AC46" s="4">
        <v>86</v>
      </c>
      <c r="AD46" s="4">
        <v>13.67</v>
      </c>
      <c r="AE46" s="4">
        <v>0.31</v>
      </c>
      <c r="AF46" s="4">
        <v>992</v>
      </c>
      <c r="AG46" s="4">
        <v>-7</v>
      </c>
      <c r="AH46" s="4">
        <v>12</v>
      </c>
      <c r="AI46" s="4">
        <v>27</v>
      </c>
      <c r="AJ46" s="4">
        <v>136</v>
      </c>
      <c r="AK46" s="4">
        <v>131</v>
      </c>
      <c r="AL46" s="4">
        <v>4.4000000000000004</v>
      </c>
      <c r="AM46" s="4">
        <v>142</v>
      </c>
      <c r="AN46" s="4" t="s">
        <v>155</v>
      </c>
      <c r="AO46" s="4">
        <v>1</v>
      </c>
      <c r="AP46" s="5">
        <v>0.834050925925926</v>
      </c>
      <c r="AQ46" s="4">
        <v>47.159426000000003</v>
      </c>
      <c r="AR46" s="4">
        <v>-88.484099000000001</v>
      </c>
      <c r="AS46" s="4">
        <v>308.7</v>
      </c>
      <c r="AT46" s="4">
        <v>33.5</v>
      </c>
      <c r="AU46" s="4">
        <v>12</v>
      </c>
      <c r="AV46" s="4">
        <v>10</v>
      </c>
      <c r="AW46" s="4" t="s">
        <v>418</v>
      </c>
      <c r="AX46" s="4">
        <v>1.4248000000000001</v>
      </c>
      <c r="AY46" s="4">
        <v>1.1459999999999999</v>
      </c>
      <c r="AZ46" s="4">
        <v>2.254</v>
      </c>
      <c r="BA46" s="4">
        <v>11.154</v>
      </c>
      <c r="BB46" s="4">
        <v>10.71</v>
      </c>
      <c r="BC46" s="4">
        <v>0.96</v>
      </c>
      <c r="BD46" s="4">
        <v>18.811</v>
      </c>
      <c r="BE46" s="4">
        <v>2111.913</v>
      </c>
      <c r="BF46" s="4">
        <v>193.738</v>
      </c>
      <c r="BG46" s="4">
        <v>0.52600000000000002</v>
      </c>
      <c r="BH46" s="4">
        <v>0.214</v>
      </c>
      <c r="BI46" s="4">
        <v>0.74</v>
      </c>
      <c r="BJ46" s="4">
        <v>0.40799999999999997</v>
      </c>
      <c r="BK46" s="4">
        <v>0.16600000000000001</v>
      </c>
      <c r="BL46" s="4">
        <v>0.57399999999999995</v>
      </c>
      <c r="BM46" s="4">
        <v>0.92689999999999995</v>
      </c>
      <c r="BQ46" s="4">
        <v>0</v>
      </c>
      <c r="BR46" s="4">
        <v>0.55104200000000003</v>
      </c>
      <c r="BS46" s="4">
        <v>-5</v>
      </c>
      <c r="BT46" s="4">
        <v>7.7229999999999998E-3</v>
      </c>
      <c r="BU46" s="4">
        <v>13.466089</v>
      </c>
      <c r="BV46" s="4">
        <v>0.156005</v>
      </c>
      <c r="BW46" s="4">
        <f t="shared" si="10"/>
        <v>3.5577407137999999</v>
      </c>
      <c r="BY46" s="4">
        <f t="shared" si="11"/>
        <v>21949.381057210754</v>
      </c>
      <c r="BZ46" s="4">
        <f t="shared" si="12"/>
        <v>2013.5437336963676</v>
      </c>
      <c r="CA46" s="4">
        <f t="shared" si="13"/>
        <v>4.2403960160015997</v>
      </c>
      <c r="CB46" s="4">
        <f t="shared" si="14"/>
        <v>9.6333898706663792</v>
      </c>
    </row>
    <row r="47" spans="1:80" x14ac:dyDescent="0.25">
      <c r="A47" s="2">
        <v>42804</v>
      </c>
      <c r="B47" s="3">
        <v>0.62576633101851853</v>
      </c>
      <c r="C47" s="4">
        <v>13.805</v>
      </c>
      <c r="D47" s="4">
        <v>1.3088</v>
      </c>
      <c r="E47" s="4">
        <v>13088.414022999999</v>
      </c>
      <c r="F47" s="4">
        <v>33.299999999999997</v>
      </c>
      <c r="G47" s="4">
        <v>13.6</v>
      </c>
      <c r="H47" s="4">
        <v>119.5</v>
      </c>
      <c r="J47" s="4">
        <v>0</v>
      </c>
      <c r="K47" s="4">
        <v>0.84689999999999999</v>
      </c>
      <c r="L47" s="4">
        <v>11.6907</v>
      </c>
      <c r="M47" s="4">
        <v>1.1084000000000001</v>
      </c>
      <c r="N47" s="4">
        <v>28.214200000000002</v>
      </c>
      <c r="O47" s="4">
        <v>11.5151</v>
      </c>
      <c r="P47" s="4">
        <v>39.700000000000003</v>
      </c>
      <c r="Q47" s="4">
        <v>21.904399999999999</v>
      </c>
      <c r="R47" s="4">
        <v>8.9398999999999997</v>
      </c>
      <c r="S47" s="4">
        <v>30.8</v>
      </c>
      <c r="T47" s="4">
        <v>119.496</v>
      </c>
      <c r="W47" s="4">
        <v>0</v>
      </c>
      <c r="X47" s="4">
        <v>0</v>
      </c>
      <c r="Y47" s="4">
        <v>11.5</v>
      </c>
      <c r="Z47" s="4">
        <v>864</v>
      </c>
      <c r="AA47" s="4">
        <v>874</v>
      </c>
      <c r="AB47" s="4">
        <v>841</v>
      </c>
      <c r="AC47" s="4">
        <v>86.3</v>
      </c>
      <c r="AD47" s="4">
        <v>13.71</v>
      </c>
      <c r="AE47" s="4">
        <v>0.31</v>
      </c>
      <c r="AF47" s="4">
        <v>992</v>
      </c>
      <c r="AG47" s="4">
        <v>-7</v>
      </c>
      <c r="AH47" s="4">
        <v>12</v>
      </c>
      <c r="AI47" s="4">
        <v>27</v>
      </c>
      <c r="AJ47" s="4">
        <v>136</v>
      </c>
      <c r="AK47" s="4">
        <v>130.4</v>
      </c>
      <c r="AL47" s="4">
        <v>4.0999999999999996</v>
      </c>
      <c r="AM47" s="4">
        <v>142</v>
      </c>
      <c r="AN47" s="4" t="s">
        <v>155</v>
      </c>
      <c r="AO47" s="4">
        <v>1</v>
      </c>
      <c r="AP47" s="5">
        <v>0.83406249999999993</v>
      </c>
      <c r="AQ47" s="4">
        <v>47.159573000000002</v>
      </c>
      <c r="AR47" s="4">
        <v>-88.484110999999999</v>
      </c>
      <c r="AS47" s="4">
        <v>309.39999999999998</v>
      </c>
      <c r="AT47" s="4">
        <v>34.799999999999997</v>
      </c>
      <c r="AU47" s="4">
        <v>12</v>
      </c>
      <c r="AV47" s="4">
        <v>10</v>
      </c>
      <c r="AW47" s="4" t="s">
        <v>418</v>
      </c>
      <c r="AX47" s="4">
        <v>1.6708000000000001</v>
      </c>
      <c r="AY47" s="4">
        <v>1.3540000000000001</v>
      </c>
      <c r="AZ47" s="4">
        <v>2.6831999999999998</v>
      </c>
      <c r="BA47" s="4">
        <v>11.154</v>
      </c>
      <c r="BB47" s="4">
        <v>11.1</v>
      </c>
      <c r="BC47" s="4">
        <v>1</v>
      </c>
      <c r="BD47" s="4">
        <v>18.084</v>
      </c>
      <c r="BE47" s="4">
        <v>2207.2280000000001</v>
      </c>
      <c r="BF47" s="4">
        <v>133.19200000000001</v>
      </c>
      <c r="BG47" s="4">
        <v>0.55800000000000005</v>
      </c>
      <c r="BH47" s="4">
        <v>0.22800000000000001</v>
      </c>
      <c r="BI47" s="4">
        <v>0.78600000000000003</v>
      </c>
      <c r="BJ47" s="4">
        <v>0.433</v>
      </c>
      <c r="BK47" s="4">
        <v>0.17699999999999999</v>
      </c>
      <c r="BL47" s="4">
        <v>0.61</v>
      </c>
      <c r="BM47" s="4">
        <v>0.9355</v>
      </c>
      <c r="BQ47" s="4">
        <v>0</v>
      </c>
      <c r="BR47" s="4">
        <v>0.49260999999999999</v>
      </c>
      <c r="BS47" s="4">
        <v>-5</v>
      </c>
      <c r="BT47" s="4">
        <v>7.2769999999999996E-3</v>
      </c>
      <c r="BU47" s="4">
        <v>12.038157</v>
      </c>
      <c r="BV47" s="4">
        <v>0.14699499999999999</v>
      </c>
      <c r="BW47" s="4">
        <f t="shared" si="10"/>
        <v>3.1804810793999998</v>
      </c>
      <c r="BY47" s="4">
        <f t="shared" si="11"/>
        <v>20507.464766030753</v>
      </c>
      <c r="BZ47" s="4">
        <f t="shared" si="12"/>
        <v>1237.4934746737392</v>
      </c>
      <c r="CA47" s="4">
        <f t="shared" si="13"/>
        <v>4.0230244649358005</v>
      </c>
      <c r="CB47" s="4">
        <f t="shared" si="14"/>
        <v>8.6917768751673012</v>
      </c>
    </row>
    <row r="48" spans="1:80" x14ac:dyDescent="0.25">
      <c r="A48" s="2">
        <v>42804</v>
      </c>
      <c r="B48" s="3">
        <v>0.62577790509259257</v>
      </c>
      <c r="C48" s="4">
        <v>13.835000000000001</v>
      </c>
      <c r="D48" s="4">
        <v>0.61550000000000005</v>
      </c>
      <c r="E48" s="4">
        <v>6155.4019289999997</v>
      </c>
      <c r="F48" s="4">
        <v>33.1</v>
      </c>
      <c r="G48" s="4">
        <v>15.4</v>
      </c>
      <c r="H48" s="4">
        <v>89.5</v>
      </c>
      <c r="J48" s="4">
        <v>0</v>
      </c>
      <c r="K48" s="4">
        <v>0.8538</v>
      </c>
      <c r="L48" s="4">
        <v>11.8127</v>
      </c>
      <c r="M48" s="4">
        <v>0.52559999999999996</v>
      </c>
      <c r="N48" s="4">
        <v>28.2804</v>
      </c>
      <c r="O48" s="4">
        <v>13.18</v>
      </c>
      <c r="P48" s="4">
        <v>41.5</v>
      </c>
      <c r="Q48" s="4">
        <v>21.9651</v>
      </c>
      <c r="R48" s="4">
        <v>10.236800000000001</v>
      </c>
      <c r="S48" s="4">
        <v>32.200000000000003</v>
      </c>
      <c r="T48" s="4">
        <v>89.527100000000004</v>
      </c>
      <c r="W48" s="4">
        <v>0</v>
      </c>
      <c r="X48" s="4">
        <v>0</v>
      </c>
      <c r="Y48" s="4">
        <v>11.5</v>
      </c>
      <c r="Z48" s="4">
        <v>862</v>
      </c>
      <c r="AA48" s="4">
        <v>871</v>
      </c>
      <c r="AB48" s="4">
        <v>839</v>
      </c>
      <c r="AC48" s="4">
        <v>87</v>
      </c>
      <c r="AD48" s="4">
        <v>13.83</v>
      </c>
      <c r="AE48" s="4">
        <v>0.32</v>
      </c>
      <c r="AF48" s="4">
        <v>992</v>
      </c>
      <c r="AG48" s="4">
        <v>-7</v>
      </c>
      <c r="AH48" s="4">
        <v>12</v>
      </c>
      <c r="AI48" s="4">
        <v>27</v>
      </c>
      <c r="AJ48" s="4">
        <v>136</v>
      </c>
      <c r="AK48" s="4">
        <v>129.6</v>
      </c>
      <c r="AL48" s="4">
        <v>4.3</v>
      </c>
      <c r="AM48" s="4">
        <v>142</v>
      </c>
      <c r="AN48" s="4" t="s">
        <v>155</v>
      </c>
      <c r="AO48" s="4">
        <v>1</v>
      </c>
      <c r="AP48" s="5">
        <v>0.83407407407407408</v>
      </c>
      <c r="AQ48" s="4">
        <v>47.159716000000003</v>
      </c>
      <c r="AR48" s="4">
        <v>-88.484121999999999</v>
      </c>
      <c r="AS48" s="4">
        <v>310.10000000000002</v>
      </c>
      <c r="AT48" s="4">
        <v>35</v>
      </c>
      <c r="AU48" s="4">
        <v>12</v>
      </c>
      <c r="AV48" s="4">
        <v>9</v>
      </c>
      <c r="AW48" s="4" t="s">
        <v>430</v>
      </c>
      <c r="AX48" s="4">
        <v>1.7</v>
      </c>
      <c r="AY48" s="4">
        <v>1.5</v>
      </c>
      <c r="AZ48" s="4">
        <v>2.8</v>
      </c>
      <c r="BA48" s="4">
        <v>11.154</v>
      </c>
      <c r="BB48" s="4">
        <v>11.66</v>
      </c>
      <c r="BC48" s="4">
        <v>1.05</v>
      </c>
      <c r="BD48" s="4">
        <v>17.119</v>
      </c>
      <c r="BE48" s="4">
        <v>2314.3330000000001</v>
      </c>
      <c r="BF48" s="4">
        <v>65.536000000000001</v>
      </c>
      <c r="BG48" s="4">
        <v>0.57999999999999996</v>
      </c>
      <c r="BH48" s="4">
        <v>0.27</v>
      </c>
      <c r="BI48" s="4">
        <v>0.85099999999999998</v>
      </c>
      <c r="BJ48" s="4">
        <v>0.45100000000000001</v>
      </c>
      <c r="BK48" s="4">
        <v>0.21</v>
      </c>
      <c r="BL48" s="4">
        <v>0.66100000000000003</v>
      </c>
      <c r="BM48" s="4">
        <v>0.72729999999999995</v>
      </c>
      <c r="BQ48" s="4">
        <v>0</v>
      </c>
      <c r="BR48" s="4">
        <v>0.42621100000000001</v>
      </c>
      <c r="BS48" s="4">
        <v>-5</v>
      </c>
      <c r="BT48" s="4">
        <v>7.7229999999999998E-3</v>
      </c>
      <c r="BU48" s="4">
        <v>10.415531</v>
      </c>
      <c r="BV48" s="4">
        <v>0.156005</v>
      </c>
      <c r="BW48" s="4">
        <f t="shared" si="10"/>
        <v>2.7517832901999997</v>
      </c>
      <c r="BY48" s="4">
        <f t="shared" si="11"/>
        <v>18604.24448427419</v>
      </c>
      <c r="BZ48" s="4">
        <f t="shared" si="12"/>
        <v>526.82469053562886</v>
      </c>
      <c r="CA48" s="4">
        <f t="shared" si="13"/>
        <v>3.6254567784358005</v>
      </c>
      <c r="CB48" s="4">
        <f t="shared" si="14"/>
        <v>5.8465514744043396</v>
      </c>
    </row>
    <row r="49" spans="1:80" x14ac:dyDescent="0.25">
      <c r="A49" s="2">
        <v>42804</v>
      </c>
      <c r="B49" s="3">
        <v>0.62578947916666661</v>
      </c>
      <c r="C49" s="4">
        <v>14.111000000000001</v>
      </c>
      <c r="D49" s="4">
        <v>0.2732</v>
      </c>
      <c r="E49" s="4">
        <v>2731.9930680000002</v>
      </c>
      <c r="F49" s="4">
        <v>30</v>
      </c>
      <c r="G49" s="4">
        <v>7.6</v>
      </c>
      <c r="H49" s="4">
        <v>64.599999999999994</v>
      </c>
      <c r="J49" s="4">
        <v>0</v>
      </c>
      <c r="K49" s="4">
        <v>0.85499999999999998</v>
      </c>
      <c r="L49" s="4">
        <v>12.0641</v>
      </c>
      <c r="M49" s="4">
        <v>0.2336</v>
      </c>
      <c r="N49" s="4">
        <v>25.648099999999999</v>
      </c>
      <c r="O49" s="4">
        <v>6.5114999999999998</v>
      </c>
      <c r="P49" s="4">
        <v>32.200000000000003</v>
      </c>
      <c r="Q49" s="4">
        <v>19.9206</v>
      </c>
      <c r="R49" s="4">
        <v>5.0574000000000003</v>
      </c>
      <c r="S49" s="4">
        <v>25</v>
      </c>
      <c r="T49" s="4">
        <v>64.621399999999994</v>
      </c>
      <c r="W49" s="4">
        <v>0</v>
      </c>
      <c r="X49" s="4">
        <v>0</v>
      </c>
      <c r="Y49" s="4">
        <v>11.5</v>
      </c>
      <c r="Z49" s="4">
        <v>860</v>
      </c>
      <c r="AA49" s="4">
        <v>869</v>
      </c>
      <c r="AB49" s="4">
        <v>837</v>
      </c>
      <c r="AC49" s="4">
        <v>87</v>
      </c>
      <c r="AD49" s="4">
        <v>13.83</v>
      </c>
      <c r="AE49" s="4">
        <v>0.32</v>
      </c>
      <c r="AF49" s="4">
        <v>992</v>
      </c>
      <c r="AG49" s="4">
        <v>-7</v>
      </c>
      <c r="AH49" s="4">
        <v>12</v>
      </c>
      <c r="AI49" s="4">
        <v>27</v>
      </c>
      <c r="AJ49" s="4">
        <v>136</v>
      </c>
      <c r="AK49" s="4">
        <v>131.6</v>
      </c>
      <c r="AL49" s="4">
        <v>4.4000000000000004</v>
      </c>
      <c r="AM49" s="4">
        <v>142</v>
      </c>
      <c r="AN49" s="4" t="s">
        <v>155</v>
      </c>
      <c r="AO49" s="4">
        <v>1</v>
      </c>
      <c r="AP49" s="5">
        <v>0.83408564814814812</v>
      </c>
      <c r="AQ49" s="4">
        <v>47.159863000000001</v>
      </c>
      <c r="AR49" s="4">
        <v>-88.484131000000005</v>
      </c>
      <c r="AS49" s="4">
        <v>310.60000000000002</v>
      </c>
      <c r="AT49" s="4">
        <v>35.6</v>
      </c>
      <c r="AU49" s="4">
        <v>12</v>
      </c>
      <c r="AV49" s="4">
        <v>9</v>
      </c>
      <c r="AW49" s="4" t="s">
        <v>430</v>
      </c>
      <c r="AX49" s="4">
        <v>1.2751999999999999</v>
      </c>
      <c r="AY49" s="4">
        <v>1.5</v>
      </c>
      <c r="AZ49" s="4">
        <v>2.0920000000000001</v>
      </c>
      <c r="BA49" s="4">
        <v>11.154</v>
      </c>
      <c r="BB49" s="4">
        <v>11.75</v>
      </c>
      <c r="BC49" s="4">
        <v>1.05</v>
      </c>
      <c r="BD49" s="4">
        <v>16.963999999999999</v>
      </c>
      <c r="BE49" s="4">
        <v>2371.9009999999998</v>
      </c>
      <c r="BF49" s="4">
        <v>29.228000000000002</v>
      </c>
      <c r="BG49" s="4">
        <v>0.52800000000000002</v>
      </c>
      <c r="BH49" s="4">
        <v>0.13400000000000001</v>
      </c>
      <c r="BI49" s="4">
        <v>0.66200000000000003</v>
      </c>
      <c r="BJ49" s="4">
        <v>0.41</v>
      </c>
      <c r="BK49" s="4">
        <v>0.104</v>
      </c>
      <c r="BL49" s="4">
        <v>0.51400000000000001</v>
      </c>
      <c r="BM49" s="4">
        <v>0.52680000000000005</v>
      </c>
      <c r="BQ49" s="4">
        <v>0</v>
      </c>
      <c r="BR49" s="4">
        <v>0.36616399999999999</v>
      </c>
      <c r="BS49" s="4">
        <v>-5</v>
      </c>
      <c r="BT49" s="4">
        <v>7.0000000000000001E-3</v>
      </c>
      <c r="BU49" s="4">
        <v>8.9481330000000003</v>
      </c>
      <c r="BV49" s="4">
        <v>0.1414</v>
      </c>
      <c r="BW49" s="4">
        <f t="shared" si="10"/>
        <v>2.3640967385999998</v>
      </c>
      <c r="BY49" s="4">
        <f t="shared" si="11"/>
        <v>16380.74927444091</v>
      </c>
      <c r="BZ49" s="4">
        <f t="shared" si="12"/>
        <v>201.85350897586324</v>
      </c>
      <c r="CA49" s="4">
        <f t="shared" si="13"/>
        <v>2.831529310254</v>
      </c>
      <c r="CB49" s="4">
        <f t="shared" si="14"/>
        <v>3.6381698552239206</v>
      </c>
    </row>
    <row r="50" spans="1:80" x14ac:dyDescent="0.25">
      <c r="A50" s="2">
        <v>42804</v>
      </c>
      <c r="B50" s="3">
        <v>0.62580105324074076</v>
      </c>
      <c r="C50" s="4">
        <v>14.167</v>
      </c>
      <c r="D50" s="4">
        <v>0.1203</v>
      </c>
      <c r="E50" s="4">
        <v>1203.215434</v>
      </c>
      <c r="F50" s="4">
        <v>26.2</v>
      </c>
      <c r="G50" s="4">
        <v>9.9</v>
      </c>
      <c r="H50" s="4">
        <v>20</v>
      </c>
      <c r="J50" s="4">
        <v>0</v>
      </c>
      <c r="K50" s="4">
        <v>0.85599999999999998</v>
      </c>
      <c r="L50" s="4">
        <v>12.126899999999999</v>
      </c>
      <c r="M50" s="4">
        <v>0.10299999999999999</v>
      </c>
      <c r="N50" s="4">
        <v>22.462199999999999</v>
      </c>
      <c r="O50" s="4">
        <v>8.4672999999999998</v>
      </c>
      <c r="P50" s="4">
        <v>30.9</v>
      </c>
      <c r="Q50" s="4">
        <v>17.446400000000001</v>
      </c>
      <c r="R50" s="4">
        <v>6.5765000000000002</v>
      </c>
      <c r="S50" s="4">
        <v>24</v>
      </c>
      <c r="T50" s="4">
        <v>20</v>
      </c>
      <c r="W50" s="4">
        <v>0</v>
      </c>
      <c r="X50" s="4">
        <v>0</v>
      </c>
      <c r="Y50" s="4">
        <v>11.5</v>
      </c>
      <c r="Z50" s="4">
        <v>859</v>
      </c>
      <c r="AA50" s="4">
        <v>869</v>
      </c>
      <c r="AB50" s="4">
        <v>837</v>
      </c>
      <c r="AC50" s="4">
        <v>87</v>
      </c>
      <c r="AD50" s="4">
        <v>13.83</v>
      </c>
      <c r="AE50" s="4">
        <v>0.32</v>
      </c>
      <c r="AF50" s="4">
        <v>992</v>
      </c>
      <c r="AG50" s="4">
        <v>-7</v>
      </c>
      <c r="AH50" s="4">
        <v>12</v>
      </c>
      <c r="AI50" s="4">
        <v>27</v>
      </c>
      <c r="AJ50" s="4">
        <v>136</v>
      </c>
      <c r="AK50" s="4">
        <v>133</v>
      </c>
      <c r="AL50" s="4">
        <v>4.2</v>
      </c>
      <c r="AM50" s="4">
        <v>142</v>
      </c>
      <c r="AN50" s="4" t="s">
        <v>155</v>
      </c>
      <c r="AO50" s="4">
        <v>1</v>
      </c>
      <c r="AP50" s="5">
        <v>0.83409722222222227</v>
      </c>
      <c r="AQ50" s="4">
        <v>47.16001</v>
      </c>
      <c r="AR50" s="4">
        <v>-88.484138999999999</v>
      </c>
      <c r="AS50" s="4">
        <v>310.60000000000002</v>
      </c>
      <c r="AT50" s="4">
        <v>35.799999999999997</v>
      </c>
      <c r="AU50" s="4">
        <v>12</v>
      </c>
      <c r="AV50" s="4">
        <v>10</v>
      </c>
      <c r="AW50" s="4" t="s">
        <v>419</v>
      </c>
      <c r="AX50" s="4">
        <v>1.1000000000000001</v>
      </c>
      <c r="AY50" s="4">
        <v>1.5</v>
      </c>
      <c r="AZ50" s="4">
        <v>1.8708</v>
      </c>
      <c r="BA50" s="4">
        <v>11.154</v>
      </c>
      <c r="BB50" s="4">
        <v>11.85</v>
      </c>
      <c r="BC50" s="4">
        <v>1.06</v>
      </c>
      <c r="BD50" s="4">
        <v>16.82</v>
      </c>
      <c r="BE50" s="4">
        <v>2398.38</v>
      </c>
      <c r="BF50" s="4">
        <v>12.965</v>
      </c>
      <c r="BG50" s="4">
        <v>0.46500000000000002</v>
      </c>
      <c r="BH50" s="4">
        <v>0.17499999999999999</v>
      </c>
      <c r="BI50" s="4">
        <v>0.64100000000000001</v>
      </c>
      <c r="BJ50" s="4">
        <v>0.36099999999999999</v>
      </c>
      <c r="BK50" s="4">
        <v>0.13600000000000001</v>
      </c>
      <c r="BL50" s="4">
        <v>0.498</v>
      </c>
      <c r="BM50" s="4">
        <v>0.16400000000000001</v>
      </c>
      <c r="BQ50" s="4">
        <v>0</v>
      </c>
      <c r="BR50" s="4">
        <v>0.32807999999999998</v>
      </c>
      <c r="BS50" s="4">
        <v>-5</v>
      </c>
      <c r="BT50" s="4">
        <v>7.2769999999999996E-3</v>
      </c>
      <c r="BU50" s="4">
        <v>8.017455</v>
      </c>
      <c r="BV50" s="4">
        <v>0.14699499999999999</v>
      </c>
      <c r="BW50" s="4">
        <f t="shared" si="10"/>
        <v>2.118211611</v>
      </c>
      <c r="BY50" s="4">
        <f t="shared" si="11"/>
        <v>14840.867893334223</v>
      </c>
      <c r="BZ50" s="4">
        <f t="shared" si="12"/>
        <v>80.225757485084998</v>
      </c>
      <c r="CA50" s="4">
        <f t="shared" si="13"/>
        <v>2.2338217086089998</v>
      </c>
      <c r="CB50" s="4">
        <f t="shared" si="14"/>
        <v>1.014810970116</v>
      </c>
    </row>
    <row r="51" spans="1:80" x14ac:dyDescent="0.25">
      <c r="A51" s="2">
        <v>42804</v>
      </c>
      <c r="B51" s="3">
        <v>0.6258126273148148</v>
      </c>
      <c r="C51" s="4">
        <v>14.331</v>
      </c>
      <c r="D51" s="4">
        <v>7.3700000000000002E-2</v>
      </c>
      <c r="E51" s="4">
        <v>736.97749199999998</v>
      </c>
      <c r="F51" s="4">
        <v>24.8</v>
      </c>
      <c r="G51" s="4">
        <v>14.4</v>
      </c>
      <c r="H51" s="4">
        <v>39.6</v>
      </c>
      <c r="J51" s="4">
        <v>0</v>
      </c>
      <c r="K51" s="4">
        <v>0.85489999999999999</v>
      </c>
      <c r="L51" s="4">
        <v>12.252599999999999</v>
      </c>
      <c r="M51" s="4">
        <v>6.3E-2</v>
      </c>
      <c r="N51" s="4">
        <v>21.2027</v>
      </c>
      <c r="O51" s="4">
        <v>12.3263</v>
      </c>
      <c r="P51" s="4">
        <v>33.5</v>
      </c>
      <c r="Q51" s="4">
        <v>16.468499999999999</v>
      </c>
      <c r="R51" s="4">
        <v>9.5739999999999998</v>
      </c>
      <c r="S51" s="4">
        <v>26</v>
      </c>
      <c r="T51" s="4">
        <v>39.591900000000003</v>
      </c>
      <c r="W51" s="4">
        <v>0</v>
      </c>
      <c r="X51" s="4">
        <v>0</v>
      </c>
      <c r="Y51" s="4">
        <v>11.5</v>
      </c>
      <c r="Z51" s="4">
        <v>858</v>
      </c>
      <c r="AA51" s="4">
        <v>870</v>
      </c>
      <c r="AB51" s="4">
        <v>837</v>
      </c>
      <c r="AC51" s="4">
        <v>87</v>
      </c>
      <c r="AD51" s="4">
        <v>13.84</v>
      </c>
      <c r="AE51" s="4">
        <v>0.32</v>
      </c>
      <c r="AF51" s="4">
        <v>991</v>
      </c>
      <c r="AG51" s="4">
        <v>-7</v>
      </c>
      <c r="AH51" s="4">
        <v>12</v>
      </c>
      <c r="AI51" s="4">
        <v>27</v>
      </c>
      <c r="AJ51" s="4">
        <v>136</v>
      </c>
      <c r="AK51" s="4">
        <v>133</v>
      </c>
      <c r="AL51" s="4">
        <v>4.0999999999999996</v>
      </c>
      <c r="AM51" s="4">
        <v>142</v>
      </c>
      <c r="AN51" s="4" t="s">
        <v>155</v>
      </c>
      <c r="AO51" s="4">
        <v>1</v>
      </c>
      <c r="AP51" s="5">
        <v>0.8341087962962962</v>
      </c>
      <c r="AQ51" s="4">
        <v>47.160156999999998</v>
      </c>
      <c r="AR51" s="4">
        <v>-88.484143000000003</v>
      </c>
      <c r="AS51" s="4">
        <v>310.8</v>
      </c>
      <c r="AT51" s="4">
        <v>35.799999999999997</v>
      </c>
      <c r="AU51" s="4">
        <v>12</v>
      </c>
      <c r="AV51" s="4">
        <v>10</v>
      </c>
      <c r="AW51" s="4" t="s">
        <v>419</v>
      </c>
      <c r="AX51" s="4">
        <v>1.1000000000000001</v>
      </c>
      <c r="AY51" s="4">
        <v>1.5</v>
      </c>
      <c r="AZ51" s="4">
        <v>1.8291999999999999</v>
      </c>
      <c r="BA51" s="4">
        <v>11.154</v>
      </c>
      <c r="BB51" s="4">
        <v>11.76</v>
      </c>
      <c r="BC51" s="4">
        <v>1.05</v>
      </c>
      <c r="BD51" s="4">
        <v>16.966000000000001</v>
      </c>
      <c r="BE51" s="4">
        <v>2405.942</v>
      </c>
      <c r="BF51" s="4">
        <v>7.875</v>
      </c>
      <c r="BG51" s="4">
        <v>0.436</v>
      </c>
      <c r="BH51" s="4">
        <v>0.253</v>
      </c>
      <c r="BI51" s="4">
        <v>0.68899999999999995</v>
      </c>
      <c r="BJ51" s="4">
        <v>0.33900000000000002</v>
      </c>
      <c r="BK51" s="4">
        <v>0.19700000000000001</v>
      </c>
      <c r="BL51" s="4">
        <v>0.53600000000000003</v>
      </c>
      <c r="BM51" s="4">
        <v>0.32240000000000002</v>
      </c>
      <c r="BQ51" s="4">
        <v>0</v>
      </c>
      <c r="BR51" s="4">
        <v>0.34370400000000001</v>
      </c>
      <c r="BS51" s="4">
        <v>-5</v>
      </c>
      <c r="BT51" s="4">
        <v>7.7229999999999998E-3</v>
      </c>
      <c r="BU51" s="4">
        <v>8.3992660000000008</v>
      </c>
      <c r="BV51" s="4">
        <v>0.156005</v>
      </c>
      <c r="BW51" s="4">
        <f t="shared" si="10"/>
        <v>2.2190860772000001</v>
      </c>
      <c r="BY51" s="4">
        <f t="shared" si="11"/>
        <v>15596.647730009874</v>
      </c>
      <c r="BZ51" s="4">
        <f t="shared" si="12"/>
        <v>51.050108803050009</v>
      </c>
      <c r="CA51" s="4">
        <f t="shared" si="13"/>
        <v>2.1975856360932005</v>
      </c>
      <c r="CB51" s="4">
        <f t="shared" si="14"/>
        <v>2.0899752480131206</v>
      </c>
    </row>
    <row r="52" spans="1:80" x14ac:dyDescent="0.25">
      <c r="A52" s="2">
        <v>42804</v>
      </c>
      <c r="B52" s="3">
        <v>0.62582420138888895</v>
      </c>
      <c r="C52" s="4">
        <v>14.442</v>
      </c>
      <c r="D52" s="4">
        <v>4.6399999999999997E-2</v>
      </c>
      <c r="E52" s="4">
        <v>463.54755799999998</v>
      </c>
      <c r="F52" s="4">
        <v>24.9</v>
      </c>
      <c r="G52" s="4">
        <v>14.5</v>
      </c>
      <c r="H52" s="4">
        <v>18.5</v>
      </c>
      <c r="J52" s="4">
        <v>0</v>
      </c>
      <c r="K52" s="4">
        <v>0.85419999999999996</v>
      </c>
      <c r="L52" s="4">
        <v>12.3371</v>
      </c>
      <c r="M52" s="4">
        <v>3.9600000000000003E-2</v>
      </c>
      <c r="N52" s="4">
        <v>21.2742</v>
      </c>
      <c r="O52" s="4">
        <v>12.401300000000001</v>
      </c>
      <c r="P52" s="4">
        <v>33.700000000000003</v>
      </c>
      <c r="Q52" s="4">
        <v>16.523700000000002</v>
      </c>
      <c r="R52" s="4">
        <v>9.6320999999999994</v>
      </c>
      <c r="S52" s="4">
        <v>26.2</v>
      </c>
      <c r="T52" s="4">
        <v>18.545500000000001</v>
      </c>
      <c r="W52" s="4">
        <v>0</v>
      </c>
      <c r="X52" s="4">
        <v>0</v>
      </c>
      <c r="Y52" s="4">
        <v>11.5</v>
      </c>
      <c r="Z52" s="4">
        <v>857</v>
      </c>
      <c r="AA52" s="4">
        <v>871</v>
      </c>
      <c r="AB52" s="4">
        <v>833</v>
      </c>
      <c r="AC52" s="4">
        <v>87</v>
      </c>
      <c r="AD52" s="4">
        <v>13.83</v>
      </c>
      <c r="AE52" s="4">
        <v>0.32</v>
      </c>
      <c r="AF52" s="4">
        <v>992</v>
      </c>
      <c r="AG52" s="4">
        <v>-7</v>
      </c>
      <c r="AH52" s="4">
        <v>11.723000000000001</v>
      </c>
      <c r="AI52" s="4">
        <v>27</v>
      </c>
      <c r="AJ52" s="4">
        <v>135.69999999999999</v>
      </c>
      <c r="AK52" s="4">
        <v>133.6</v>
      </c>
      <c r="AL52" s="4">
        <v>4</v>
      </c>
      <c r="AM52" s="4">
        <v>142</v>
      </c>
      <c r="AN52" s="4" t="s">
        <v>155</v>
      </c>
      <c r="AO52" s="4">
        <v>1</v>
      </c>
      <c r="AP52" s="5">
        <v>0.83412037037037035</v>
      </c>
      <c r="AQ52" s="4">
        <v>47.160300999999997</v>
      </c>
      <c r="AR52" s="4">
        <v>-88.484145999999996</v>
      </c>
      <c r="AS52" s="4">
        <v>311.10000000000002</v>
      </c>
      <c r="AT52" s="4">
        <v>35.799999999999997</v>
      </c>
      <c r="AU52" s="4">
        <v>12</v>
      </c>
      <c r="AV52" s="4">
        <v>10</v>
      </c>
      <c r="AW52" s="4" t="s">
        <v>419</v>
      </c>
      <c r="AX52" s="4">
        <v>1.2416</v>
      </c>
      <c r="AY52" s="4">
        <v>1.6415999999999999</v>
      </c>
      <c r="AZ52" s="4">
        <v>2.0832000000000002</v>
      </c>
      <c r="BA52" s="4">
        <v>11.154</v>
      </c>
      <c r="BB52" s="4">
        <v>11.7</v>
      </c>
      <c r="BC52" s="4">
        <v>1.05</v>
      </c>
      <c r="BD52" s="4">
        <v>17.064</v>
      </c>
      <c r="BE52" s="4">
        <v>2410.9540000000002</v>
      </c>
      <c r="BF52" s="4">
        <v>4.9249999999999998</v>
      </c>
      <c r="BG52" s="4">
        <v>0.435</v>
      </c>
      <c r="BH52" s="4">
        <v>0.254</v>
      </c>
      <c r="BI52" s="4">
        <v>0.68899999999999995</v>
      </c>
      <c r="BJ52" s="4">
        <v>0.33800000000000002</v>
      </c>
      <c r="BK52" s="4">
        <v>0.19700000000000001</v>
      </c>
      <c r="BL52" s="4">
        <v>0.53500000000000003</v>
      </c>
      <c r="BM52" s="4">
        <v>0.15029999999999999</v>
      </c>
      <c r="BQ52" s="4">
        <v>0</v>
      </c>
      <c r="BR52" s="4">
        <v>0.30816900000000003</v>
      </c>
      <c r="BS52" s="4">
        <v>-5</v>
      </c>
      <c r="BT52" s="4">
        <v>7.2769999999999996E-3</v>
      </c>
      <c r="BU52" s="4">
        <v>7.5308799999999998</v>
      </c>
      <c r="BV52" s="4">
        <v>0.14699499999999999</v>
      </c>
      <c r="BW52" s="4">
        <f t="shared" si="10"/>
        <v>1.9896584959999999</v>
      </c>
      <c r="BY52" s="4">
        <f t="shared" si="11"/>
        <v>14013.267939297539</v>
      </c>
      <c r="BZ52" s="4">
        <f t="shared" si="12"/>
        <v>28.625740931199999</v>
      </c>
      <c r="CA52" s="4">
        <f t="shared" si="13"/>
        <v>1.9645686161920002</v>
      </c>
      <c r="CB52" s="4">
        <f t="shared" si="14"/>
        <v>0.8735936775551999</v>
      </c>
    </row>
    <row r="53" spans="1:80" x14ac:dyDescent="0.25">
      <c r="A53" s="2">
        <v>42804</v>
      </c>
      <c r="B53" s="3">
        <v>0.62583577546296298</v>
      </c>
      <c r="C53" s="4">
        <v>14.337999999999999</v>
      </c>
      <c r="D53" s="4">
        <v>2.9899999999999999E-2</v>
      </c>
      <c r="E53" s="4">
        <v>298.76523200000003</v>
      </c>
      <c r="F53" s="4">
        <v>29.3</v>
      </c>
      <c r="G53" s="4">
        <v>14.6</v>
      </c>
      <c r="H53" s="4">
        <v>2.1</v>
      </c>
      <c r="J53" s="4">
        <v>0</v>
      </c>
      <c r="K53" s="4">
        <v>0.85540000000000005</v>
      </c>
      <c r="L53" s="4">
        <v>12.2654</v>
      </c>
      <c r="M53" s="4">
        <v>2.5600000000000001E-2</v>
      </c>
      <c r="N53" s="4">
        <v>25.028199999999998</v>
      </c>
      <c r="O53" s="4">
        <v>12.4893</v>
      </c>
      <c r="P53" s="4">
        <v>37.5</v>
      </c>
      <c r="Q53" s="4">
        <v>19.440100000000001</v>
      </c>
      <c r="R53" s="4">
        <v>9.7007999999999992</v>
      </c>
      <c r="S53" s="4">
        <v>29.1</v>
      </c>
      <c r="T53" s="4">
        <v>2.0716000000000001</v>
      </c>
      <c r="W53" s="4">
        <v>0</v>
      </c>
      <c r="X53" s="4">
        <v>0</v>
      </c>
      <c r="Y53" s="4">
        <v>11.4</v>
      </c>
      <c r="Z53" s="4">
        <v>858</v>
      </c>
      <c r="AA53" s="4">
        <v>872</v>
      </c>
      <c r="AB53" s="4">
        <v>834</v>
      </c>
      <c r="AC53" s="4">
        <v>87</v>
      </c>
      <c r="AD53" s="4">
        <v>13.84</v>
      </c>
      <c r="AE53" s="4">
        <v>0.32</v>
      </c>
      <c r="AF53" s="4">
        <v>991</v>
      </c>
      <c r="AG53" s="4">
        <v>-7</v>
      </c>
      <c r="AH53" s="4">
        <v>11.276999999999999</v>
      </c>
      <c r="AI53" s="4">
        <v>27</v>
      </c>
      <c r="AJ53" s="4">
        <v>135</v>
      </c>
      <c r="AK53" s="4">
        <v>134.4</v>
      </c>
      <c r="AL53" s="4">
        <v>4.2</v>
      </c>
      <c r="AM53" s="4">
        <v>142</v>
      </c>
      <c r="AN53" s="4" t="s">
        <v>155</v>
      </c>
      <c r="AO53" s="4">
        <v>1</v>
      </c>
      <c r="AP53" s="5">
        <v>0.8341319444444445</v>
      </c>
      <c r="AQ53" s="4">
        <v>47.160443999999998</v>
      </c>
      <c r="AR53" s="4">
        <v>-88.484110000000001</v>
      </c>
      <c r="AS53" s="4">
        <v>311.60000000000002</v>
      </c>
      <c r="AT53" s="4">
        <v>35.700000000000003</v>
      </c>
      <c r="AU53" s="4">
        <v>12</v>
      </c>
      <c r="AV53" s="4">
        <v>10</v>
      </c>
      <c r="AW53" s="4" t="s">
        <v>419</v>
      </c>
      <c r="AX53" s="4">
        <v>1.3</v>
      </c>
      <c r="AY53" s="4">
        <v>1.7</v>
      </c>
      <c r="AZ53" s="4">
        <v>2.2000000000000002</v>
      </c>
      <c r="BA53" s="4">
        <v>11.154</v>
      </c>
      <c r="BB53" s="4">
        <v>11.8</v>
      </c>
      <c r="BC53" s="4">
        <v>1.06</v>
      </c>
      <c r="BD53" s="4">
        <v>16.899999999999999</v>
      </c>
      <c r="BE53" s="4">
        <v>2414.04</v>
      </c>
      <c r="BF53" s="4">
        <v>3.202</v>
      </c>
      <c r="BG53" s="4">
        <v>0.51600000000000001</v>
      </c>
      <c r="BH53" s="4">
        <v>0.25700000000000001</v>
      </c>
      <c r="BI53" s="4">
        <v>0.77300000000000002</v>
      </c>
      <c r="BJ53" s="4">
        <v>0.40100000000000002</v>
      </c>
      <c r="BK53" s="4">
        <v>0.2</v>
      </c>
      <c r="BL53" s="4">
        <v>0.60099999999999998</v>
      </c>
      <c r="BM53" s="4">
        <v>1.6899999999999998E-2</v>
      </c>
      <c r="BQ53" s="4">
        <v>0</v>
      </c>
      <c r="BR53" s="4">
        <v>0.30073699999999998</v>
      </c>
      <c r="BS53" s="4">
        <v>-5</v>
      </c>
      <c r="BT53" s="4">
        <v>7.4460000000000004E-3</v>
      </c>
      <c r="BU53" s="4">
        <v>7.3492600000000001</v>
      </c>
      <c r="BV53" s="4">
        <v>0.15040899999999999</v>
      </c>
      <c r="BW53" s="4">
        <f t="shared" si="10"/>
        <v>1.941674492</v>
      </c>
      <c r="BY53" s="4">
        <f t="shared" si="11"/>
        <v>13692.818393706722</v>
      </c>
      <c r="BZ53" s="4">
        <f t="shared" si="12"/>
        <v>18.162252695336001</v>
      </c>
      <c r="CA53" s="4">
        <f t="shared" si="13"/>
        <v>2.2745357060680003</v>
      </c>
      <c r="CB53" s="4">
        <f t="shared" si="14"/>
        <v>9.5859484869199998E-2</v>
      </c>
    </row>
    <row r="54" spans="1:80" x14ac:dyDescent="0.25">
      <c r="A54" s="2">
        <v>42804</v>
      </c>
      <c r="B54" s="3">
        <v>0.62584734953703702</v>
      </c>
      <c r="C54" s="4">
        <v>14.28</v>
      </c>
      <c r="D54" s="4">
        <v>1.9400000000000001E-2</v>
      </c>
      <c r="E54" s="4">
        <v>193.950413</v>
      </c>
      <c r="F54" s="4">
        <v>33.4</v>
      </c>
      <c r="G54" s="4">
        <v>14.6</v>
      </c>
      <c r="H54" s="4">
        <v>29.4</v>
      </c>
      <c r="J54" s="4">
        <v>0</v>
      </c>
      <c r="K54" s="4">
        <v>0.85619999999999996</v>
      </c>
      <c r="L54" s="4">
        <v>12.2265</v>
      </c>
      <c r="M54" s="4">
        <v>1.66E-2</v>
      </c>
      <c r="N54" s="4">
        <v>28.561699999999998</v>
      </c>
      <c r="O54" s="4">
        <v>12.500400000000001</v>
      </c>
      <c r="P54" s="4">
        <v>41.1</v>
      </c>
      <c r="Q54" s="4">
        <v>22.184699999999999</v>
      </c>
      <c r="R54" s="4">
        <v>9.7095000000000002</v>
      </c>
      <c r="S54" s="4">
        <v>31.9</v>
      </c>
      <c r="T54" s="4">
        <v>29.410399999999999</v>
      </c>
      <c r="W54" s="4">
        <v>0</v>
      </c>
      <c r="X54" s="4">
        <v>0</v>
      </c>
      <c r="Y54" s="4">
        <v>11.4</v>
      </c>
      <c r="Z54" s="4">
        <v>858</v>
      </c>
      <c r="AA54" s="4">
        <v>872</v>
      </c>
      <c r="AB54" s="4">
        <v>835</v>
      </c>
      <c r="AC54" s="4">
        <v>87</v>
      </c>
      <c r="AD54" s="4">
        <v>13.84</v>
      </c>
      <c r="AE54" s="4">
        <v>0.32</v>
      </c>
      <c r="AF54" s="4">
        <v>991</v>
      </c>
      <c r="AG54" s="4">
        <v>-7</v>
      </c>
      <c r="AH54" s="4">
        <v>12</v>
      </c>
      <c r="AI54" s="4">
        <v>27</v>
      </c>
      <c r="AJ54" s="4">
        <v>135.30000000000001</v>
      </c>
      <c r="AK54" s="4">
        <v>133.30000000000001</v>
      </c>
      <c r="AL54" s="4">
        <v>4.8</v>
      </c>
      <c r="AM54" s="4">
        <v>142</v>
      </c>
      <c r="AN54" s="4" t="s">
        <v>155</v>
      </c>
      <c r="AO54" s="4">
        <v>1</v>
      </c>
      <c r="AP54" s="5">
        <v>0.83414351851851853</v>
      </c>
      <c r="AQ54" s="4">
        <v>47.160586000000002</v>
      </c>
      <c r="AR54" s="4">
        <v>-88.484083999999996</v>
      </c>
      <c r="AS54" s="4">
        <v>312.10000000000002</v>
      </c>
      <c r="AT54" s="4">
        <v>35.6</v>
      </c>
      <c r="AU54" s="4">
        <v>12</v>
      </c>
      <c r="AV54" s="4">
        <v>10</v>
      </c>
      <c r="AW54" s="4" t="s">
        <v>419</v>
      </c>
      <c r="AX54" s="4">
        <v>1.3</v>
      </c>
      <c r="AY54" s="4">
        <v>1.7</v>
      </c>
      <c r="AZ54" s="4">
        <v>2.2000000000000002</v>
      </c>
      <c r="BA54" s="4">
        <v>11.154</v>
      </c>
      <c r="BB54" s="4">
        <v>11.85</v>
      </c>
      <c r="BC54" s="4">
        <v>1.06</v>
      </c>
      <c r="BD54" s="4">
        <v>16.795999999999999</v>
      </c>
      <c r="BE54" s="4">
        <v>2415.279</v>
      </c>
      <c r="BF54" s="4">
        <v>2.0880000000000001</v>
      </c>
      <c r="BG54" s="4">
        <v>0.59099999999999997</v>
      </c>
      <c r="BH54" s="4">
        <v>0.25900000000000001</v>
      </c>
      <c r="BI54" s="4">
        <v>0.84899999999999998</v>
      </c>
      <c r="BJ54" s="4">
        <v>0.45900000000000002</v>
      </c>
      <c r="BK54" s="4">
        <v>0.20100000000000001</v>
      </c>
      <c r="BL54" s="4">
        <v>0.66</v>
      </c>
      <c r="BM54" s="4">
        <v>0.2409</v>
      </c>
      <c r="BQ54" s="4">
        <v>0</v>
      </c>
      <c r="BR54" s="4">
        <v>0.28395300000000001</v>
      </c>
      <c r="BS54" s="4">
        <v>-5</v>
      </c>
      <c r="BT54" s="4">
        <v>6.2769999999999996E-3</v>
      </c>
      <c r="BU54" s="4">
        <v>6.939101</v>
      </c>
      <c r="BV54" s="4">
        <v>0.12679499999999999</v>
      </c>
      <c r="BW54" s="4">
        <f t="shared" si="10"/>
        <v>1.8333104841999999</v>
      </c>
      <c r="BY54" s="4">
        <f t="shared" si="11"/>
        <v>12935.263748481353</v>
      </c>
      <c r="BZ54" s="4">
        <f t="shared" si="12"/>
        <v>11.1824889409584</v>
      </c>
      <c r="CA54" s="4">
        <f t="shared" si="13"/>
        <v>2.4582195516762</v>
      </c>
      <c r="CB54" s="4">
        <f t="shared" si="14"/>
        <v>1.2901635947686201</v>
      </c>
    </row>
    <row r="55" spans="1:80" x14ac:dyDescent="0.25">
      <c r="A55" s="2">
        <v>42804</v>
      </c>
      <c r="B55" s="3">
        <v>0.62585892361111106</v>
      </c>
      <c r="C55" s="4">
        <v>14.28</v>
      </c>
      <c r="D55" s="4">
        <v>1.2999999999999999E-2</v>
      </c>
      <c r="E55" s="4">
        <v>130.383275</v>
      </c>
      <c r="F55" s="4">
        <v>49.6</v>
      </c>
      <c r="G55" s="4">
        <v>12.4</v>
      </c>
      <c r="H55" s="4">
        <v>0</v>
      </c>
      <c r="J55" s="4">
        <v>0</v>
      </c>
      <c r="K55" s="4">
        <v>0.85619999999999996</v>
      </c>
      <c r="L55" s="4">
        <v>12.2262</v>
      </c>
      <c r="M55" s="4">
        <v>1.12E-2</v>
      </c>
      <c r="N55" s="4">
        <v>42.446399999999997</v>
      </c>
      <c r="O55" s="4">
        <v>10.6166</v>
      </c>
      <c r="P55" s="4">
        <v>53.1</v>
      </c>
      <c r="Q55" s="4">
        <v>32.969299999999997</v>
      </c>
      <c r="R55" s="4">
        <v>8.2462</v>
      </c>
      <c r="S55" s="4">
        <v>41.2</v>
      </c>
      <c r="T55" s="4">
        <v>0</v>
      </c>
      <c r="W55" s="4">
        <v>0</v>
      </c>
      <c r="X55" s="4">
        <v>0</v>
      </c>
      <c r="Y55" s="4">
        <v>11.4</v>
      </c>
      <c r="Z55" s="4">
        <v>859</v>
      </c>
      <c r="AA55" s="4">
        <v>871</v>
      </c>
      <c r="AB55" s="4">
        <v>833</v>
      </c>
      <c r="AC55" s="4">
        <v>87</v>
      </c>
      <c r="AD55" s="4">
        <v>13.84</v>
      </c>
      <c r="AE55" s="4">
        <v>0.32</v>
      </c>
      <c r="AF55" s="4">
        <v>991</v>
      </c>
      <c r="AG55" s="4">
        <v>-7</v>
      </c>
      <c r="AH55" s="4">
        <v>12</v>
      </c>
      <c r="AI55" s="4">
        <v>27</v>
      </c>
      <c r="AJ55" s="4">
        <v>135.69999999999999</v>
      </c>
      <c r="AK55" s="4">
        <v>134</v>
      </c>
      <c r="AL55" s="4">
        <v>4.4000000000000004</v>
      </c>
      <c r="AM55" s="4">
        <v>142</v>
      </c>
      <c r="AN55" s="4" t="s">
        <v>155</v>
      </c>
      <c r="AO55" s="4">
        <v>1</v>
      </c>
      <c r="AP55" s="5">
        <v>0.83415509259259257</v>
      </c>
      <c r="AQ55" s="4">
        <v>47.160727999999999</v>
      </c>
      <c r="AR55" s="4">
        <v>-88.484067999999994</v>
      </c>
      <c r="AS55" s="4">
        <v>312.5</v>
      </c>
      <c r="AT55" s="4">
        <v>35.6</v>
      </c>
      <c r="AU55" s="4">
        <v>12</v>
      </c>
      <c r="AV55" s="4">
        <v>9</v>
      </c>
      <c r="AW55" s="4" t="s">
        <v>420</v>
      </c>
      <c r="AX55" s="4">
        <v>1.3</v>
      </c>
      <c r="AY55" s="4">
        <v>1.7</v>
      </c>
      <c r="AZ55" s="4">
        <v>2.2000000000000002</v>
      </c>
      <c r="BA55" s="4">
        <v>11.154</v>
      </c>
      <c r="BB55" s="4">
        <v>11.86</v>
      </c>
      <c r="BC55" s="4">
        <v>1.06</v>
      </c>
      <c r="BD55" s="4">
        <v>16.798999999999999</v>
      </c>
      <c r="BE55" s="4">
        <v>2416.9389999999999</v>
      </c>
      <c r="BF55" s="4">
        <v>1.405</v>
      </c>
      <c r="BG55" s="4">
        <v>0.879</v>
      </c>
      <c r="BH55" s="4">
        <v>0.22</v>
      </c>
      <c r="BI55" s="4">
        <v>1.099</v>
      </c>
      <c r="BJ55" s="4">
        <v>0.68300000000000005</v>
      </c>
      <c r="BK55" s="4">
        <v>0.17100000000000001</v>
      </c>
      <c r="BL55" s="4">
        <v>0.85299999999999998</v>
      </c>
      <c r="BM55" s="4">
        <v>0</v>
      </c>
      <c r="BQ55" s="4">
        <v>0</v>
      </c>
      <c r="BR55" s="4">
        <v>0.28762199999999999</v>
      </c>
      <c r="BS55" s="4">
        <v>-5</v>
      </c>
      <c r="BT55" s="4">
        <v>6.7229999999999998E-3</v>
      </c>
      <c r="BU55" s="4">
        <v>7.028772</v>
      </c>
      <c r="BV55" s="4">
        <v>0.13580999999999999</v>
      </c>
      <c r="BW55" s="4">
        <f t="shared" si="10"/>
        <v>1.8570015624</v>
      </c>
      <c r="BY55" s="4">
        <f t="shared" si="11"/>
        <v>13111.425743763195</v>
      </c>
      <c r="BZ55" s="4">
        <f t="shared" si="12"/>
        <v>7.6218527525880004</v>
      </c>
      <c r="CA55" s="4">
        <f t="shared" si="13"/>
        <v>3.7051426548168003</v>
      </c>
      <c r="CB55" s="4">
        <f t="shared" si="14"/>
        <v>0</v>
      </c>
    </row>
    <row r="56" spans="1:80" x14ac:dyDescent="0.25">
      <c r="A56" s="2">
        <v>42804</v>
      </c>
      <c r="B56" s="3">
        <v>0.62587049768518521</v>
      </c>
      <c r="C56" s="4">
        <v>14.26</v>
      </c>
      <c r="D56" s="4">
        <v>7.9000000000000008E-3</v>
      </c>
      <c r="E56" s="4">
        <v>79.400499999999994</v>
      </c>
      <c r="F56" s="4">
        <v>76.599999999999994</v>
      </c>
      <c r="G56" s="4">
        <v>13</v>
      </c>
      <c r="H56" s="4">
        <v>16.5</v>
      </c>
      <c r="J56" s="4">
        <v>0</v>
      </c>
      <c r="K56" s="4">
        <v>0.85640000000000005</v>
      </c>
      <c r="L56" s="4">
        <v>12.2119</v>
      </c>
      <c r="M56" s="4">
        <v>6.7999999999999996E-3</v>
      </c>
      <c r="N56" s="4">
        <v>65.601600000000005</v>
      </c>
      <c r="O56" s="4">
        <v>11.1134</v>
      </c>
      <c r="P56" s="4">
        <v>76.7</v>
      </c>
      <c r="Q56" s="4">
        <v>50.954700000000003</v>
      </c>
      <c r="R56" s="4">
        <v>8.6320999999999994</v>
      </c>
      <c r="S56" s="4">
        <v>59.6</v>
      </c>
      <c r="T56" s="4">
        <v>16.492999999999999</v>
      </c>
      <c r="W56" s="4">
        <v>0</v>
      </c>
      <c r="X56" s="4">
        <v>0</v>
      </c>
      <c r="Y56" s="4">
        <v>11.4</v>
      </c>
      <c r="Z56" s="4">
        <v>860</v>
      </c>
      <c r="AA56" s="4">
        <v>874</v>
      </c>
      <c r="AB56" s="4">
        <v>832</v>
      </c>
      <c r="AC56" s="4">
        <v>87</v>
      </c>
      <c r="AD56" s="4">
        <v>13.84</v>
      </c>
      <c r="AE56" s="4">
        <v>0.32</v>
      </c>
      <c r="AF56" s="4">
        <v>991</v>
      </c>
      <c r="AG56" s="4">
        <v>-7</v>
      </c>
      <c r="AH56" s="4">
        <v>12</v>
      </c>
      <c r="AI56" s="4">
        <v>27</v>
      </c>
      <c r="AJ56" s="4">
        <v>135.30000000000001</v>
      </c>
      <c r="AK56" s="4">
        <v>134</v>
      </c>
      <c r="AL56" s="4">
        <v>4.4000000000000004</v>
      </c>
      <c r="AM56" s="4">
        <v>142</v>
      </c>
      <c r="AN56" s="4" t="s">
        <v>155</v>
      </c>
      <c r="AO56" s="4">
        <v>1</v>
      </c>
      <c r="AP56" s="5">
        <v>0.83416666666666661</v>
      </c>
      <c r="AQ56" s="4">
        <v>47.160851000000001</v>
      </c>
      <c r="AR56" s="4">
        <v>-88.484021999999996</v>
      </c>
      <c r="AS56" s="4">
        <v>313.10000000000002</v>
      </c>
      <c r="AT56" s="4">
        <v>34</v>
      </c>
      <c r="AU56" s="4">
        <v>12</v>
      </c>
      <c r="AV56" s="4">
        <v>9</v>
      </c>
      <c r="AW56" s="4" t="s">
        <v>420</v>
      </c>
      <c r="AX56" s="4">
        <v>1.3</v>
      </c>
      <c r="AY56" s="4">
        <v>1.7707999999999999</v>
      </c>
      <c r="AZ56" s="4">
        <v>2.2000000000000002</v>
      </c>
      <c r="BA56" s="4">
        <v>11.154</v>
      </c>
      <c r="BB56" s="4">
        <v>11.88</v>
      </c>
      <c r="BC56" s="4">
        <v>1.06</v>
      </c>
      <c r="BD56" s="4">
        <v>16.768999999999998</v>
      </c>
      <c r="BE56" s="4">
        <v>2417.4850000000001</v>
      </c>
      <c r="BF56" s="4">
        <v>0.85699999999999998</v>
      </c>
      <c r="BG56" s="4">
        <v>1.36</v>
      </c>
      <c r="BH56" s="4">
        <v>0.23</v>
      </c>
      <c r="BI56" s="4">
        <v>1.59</v>
      </c>
      <c r="BJ56" s="4">
        <v>1.056</v>
      </c>
      <c r="BK56" s="4">
        <v>0.17899999999999999</v>
      </c>
      <c r="BL56" s="4">
        <v>1.2350000000000001</v>
      </c>
      <c r="BM56" s="4">
        <v>0.13539999999999999</v>
      </c>
      <c r="BQ56" s="4">
        <v>0</v>
      </c>
      <c r="BR56" s="4">
        <v>0.313027</v>
      </c>
      <c r="BS56" s="4">
        <v>-5</v>
      </c>
      <c r="BT56" s="4">
        <v>6.0000000000000001E-3</v>
      </c>
      <c r="BU56" s="4">
        <v>7.6495980000000001</v>
      </c>
      <c r="BV56" s="4">
        <v>0.1212</v>
      </c>
      <c r="BW56" s="4">
        <f t="shared" si="10"/>
        <v>2.0210237915999998</v>
      </c>
      <c r="BY56" s="4">
        <f t="shared" si="11"/>
        <v>14272.734103350955</v>
      </c>
      <c r="BZ56" s="4">
        <f t="shared" si="12"/>
        <v>5.0596934940948</v>
      </c>
      <c r="CA56" s="4">
        <f t="shared" si="13"/>
        <v>6.2345814816384006</v>
      </c>
      <c r="CB56" s="4">
        <f t="shared" si="14"/>
        <v>0.79939614830856009</v>
      </c>
    </row>
    <row r="57" spans="1:80" x14ac:dyDescent="0.25">
      <c r="A57" s="2">
        <v>42804</v>
      </c>
      <c r="B57" s="3">
        <v>0.62588207175925925</v>
      </c>
      <c r="C57" s="4">
        <v>14.26</v>
      </c>
      <c r="D57" s="4">
        <v>6.3E-3</v>
      </c>
      <c r="E57" s="4">
        <v>62.747709999999998</v>
      </c>
      <c r="F57" s="4">
        <v>109.9</v>
      </c>
      <c r="G57" s="4">
        <v>16.100000000000001</v>
      </c>
      <c r="H57" s="4">
        <v>48.3</v>
      </c>
      <c r="J57" s="4">
        <v>0</v>
      </c>
      <c r="K57" s="4">
        <v>0.85640000000000005</v>
      </c>
      <c r="L57" s="4">
        <v>12.2127</v>
      </c>
      <c r="M57" s="4">
        <v>5.4000000000000003E-3</v>
      </c>
      <c r="N57" s="4">
        <v>94.116</v>
      </c>
      <c r="O57" s="4">
        <v>13.774800000000001</v>
      </c>
      <c r="P57" s="4">
        <v>107.9</v>
      </c>
      <c r="Q57" s="4">
        <v>73.102599999999995</v>
      </c>
      <c r="R57" s="4">
        <v>10.699199999999999</v>
      </c>
      <c r="S57" s="4">
        <v>83.8</v>
      </c>
      <c r="T57" s="4">
        <v>48.259599999999999</v>
      </c>
      <c r="W57" s="4">
        <v>0</v>
      </c>
      <c r="X57" s="4">
        <v>0</v>
      </c>
      <c r="Y57" s="4">
        <v>11.5</v>
      </c>
      <c r="Z57" s="4">
        <v>860</v>
      </c>
      <c r="AA57" s="4">
        <v>872</v>
      </c>
      <c r="AB57" s="4">
        <v>831</v>
      </c>
      <c r="AC57" s="4">
        <v>87</v>
      </c>
      <c r="AD57" s="4">
        <v>13.84</v>
      </c>
      <c r="AE57" s="4">
        <v>0.32</v>
      </c>
      <c r="AF57" s="4">
        <v>991</v>
      </c>
      <c r="AG57" s="4">
        <v>-7</v>
      </c>
      <c r="AH57" s="4">
        <v>12</v>
      </c>
      <c r="AI57" s="4">
        <v>27</v>
      </c>
      <c r="AJ57" s="4">
        <v>136</v>
      </c>
      <c r="AK57" s="4">
        <v>134.30000000000001</v>
      </c>
      <c r="AL57" s="4">
        <v>4.5</v>
      </c>
      <c r="AM57" s="4">
        <v>142</v>
      </c>
      <c r="AN57" s="4" t="s">
        <v>155</v>
      </c>
      <c r="AO57" s="4">
        <v>1</v>
      </c>
      <c r="AP57" s="5">
        <v>0.83417824074074076</v>
      </c>
      <c r="AQ57" s="4">
        <v>47.160975999999998</v>
      </c>
      <c r="AR57" s="4">
        <v>-88.483985000000004</v>
      </c>
      <c r="AS57" s="4">
        <v>313.60000000000002</v>
      </c>
      <c r="AT57" s="4">
        <v>32.200000000000003</v>
      </c>
      <c r="AU57" s="4">
        <v>12</v>
      </c>
      <c r="AV57" s="4">
        <v>9</v>
      </c>
      <c r="AW57" s="4" t="s">
        <v>420</v>
      </c>
      <c r="AX57" s="4">
        <v>1.0167999999999999</v>
      </c>
      <c r="AY57" s="4">
        <v>1.3752</v>
      </c>
      <c r="AZ57" s="4">
        <v>1.7043999999999999</v>
      </c>
      <c r="BA57" s="4">
        <v>11.154</v>
      </c>
      <c r="BB57" s="4">
        <v>11.87</v>
      </c>
      <c r="BC57" s="4">
        <v>1.06</v>
      </c>
      <c r="BD57" s="4">
        <v>16.768000000000001</v>
      </c>
      <c r="BE57" s="4">
        <v>2417.1370000000002</v>
      </c>
      <c r="BF57" s="4">
        <v>0.67700000000000005</v>
      </c>
      <c r="BG57" s="4">
        <v>1.9510000000000001</v>
      </c>
      <c r="BH57" s="4">
        <v>0.28599999999999998</v>
      </c>
      <c r="BI57" s="4">
        <v>2.2360000000000002</v>
      </c>
      <c r="BJ57" s="4">
        <v>1.5149999999999999</v>
      </c>
      <c r="BK57" s="4">
        <v>0.222</v>
      </c>
      <c r="BL57" s="4">
        <v>1.7370000000000001</v>
      </c>
      <c r="BM57" s="4">
        <v>0.39600000000000002</v>
      </c>
      <c r="BQ57" s="4">
        <v>0</v>
      </c>
      <c r="BR57" s="4">
        <v>0.30443199999999998</v>
      </c>
      <c r="BS57" s="4">
        <v>-5</v>
      </c>
      <c r="BT57" s="4">
        <v>6.0000000000000001E-3</v>
      </c>
      <c r="BU57" s="4">
        <v>7.4395569999999998</v>
      </c>
      <c r="BV57" s="4">
        <v>0.1212</v>
      </c>
      <c r="BW57" s="4">
        <f t="shared" si="10"/>
        <v>1.9655309593999999</v>
      </c>
      <c r="BY57" s="4">
        <f t="shared" si="11"/>
        <v>13878.838307276887</v>
      </c>
      <c r="BZ57" s="4">
        <f t="shared" si="12"/>
        <v>3.8872325126902001</v>
      </c>
      <c r="CA57" s="4">
        <f t="shared" si="13"/>
        <v>8.6989028902890002</v>
      </c>
      <c r="CB57" s="4">
        <f t="shared" si="14"/>
        <v>2.2737726366696003</v>
      </c>
    </row>
    <row r="58" spans="1:80" x14ac:dyDescent="0.25">
      <c r="A58" s="2">
        <v>42804</v>
      </c>
      <c r="B58" s="3">
        <v>0.6258936458333334</v>
      </c>
      <c r="C58" s="4">
        <v>14.513999999999999</v>
      </c>
      <c r="D58" s="4">
        <v>6.0000000000000001E-3</v>
      </c>
      <c r="E58" s="4">
        <v>60</v>
      </c>
      <c r="F58" s="4">
        <v>179.6</v>
      </c>
      <c r="G58" s="4">
        <v>17</v>
      </c>
      <c r="H58" s="4">
        <v>1.3</v>
      </c>
      <c r="J58" s="4">
        <v>0</v>
      </c>
      <c r="K58" s="4">
        <v>0.85429999999999995</v>
      </c>
      <c r="L58" s="4">
        <v>12.3993</v>
      </c>
      <c r="M58" s="4">
        <v>5.1000000000000004E-3</v>
      </c>
      <c r="N58" s="4">
        <v>153.42769999999999</v>
      </c>
      <c r="O58" s="4">
        <v>14.5227</v>
      </c>
      <c r="P58" s="4">
        <v>168</v>
      </c>
      <c r="Q58" s="4">
        <v>119.1717</v>
      </c>
      <c r="R58" s="4">
        <v>11.280200000000001</v>
      </c>
      <c r="S58" s="4">
        <v>130.5</v>
      </c>
      <c r="T58" s="4">
        <v>1.2632000000000001</v>
      </c>
      <c r="W58" s="4">
        <v>0</v>
      </c>
      <c r="X58" s="4">
        <v>0</v>
      </c>
      <c r="Y58" s="4">
        <v>11.4</v>
      </c>
      <c r="Z58" s="4">
        <v>860</v>
      </c>
      <c r="AA58" s="4">
        <v>872</v>
      </c>
      <c r="AB58" s="4">
        <v>832</v>
      </c>
      <c r="AC58" s="4">
        <v>87</v>
      </c>
      <c r="AD58" s="4">
        <v>13.84</v>
      </c>
      <c r="AE58" s="4">
        <v>0.32</v>
      </c>
      <c r="AF58" s="4">
        <v>991</v>
      </c>
      <c r="AG58" s="4">
        <v>-7</v>
      </c>
      <c r="AH58" s="4">
        <v>12</v>
      </c>
      <c r="AI58" s="4">
        <v>27</v>
      </c>
      <c r="AJ58" s="4">
        <v>136</v>
      </c>
      <c r="AK58" s="4">
        <v>135.6</v>
      </c>
      <c r="AL58" s="4">
        <v>4.8</v>
      </c>
      <c r="AM58" s="4">
        <v>142</v>
      </c>
      <c r="AN58" s="4" t="s">
        <v>155</v>
      </c>
      <c r="AO58" s="4">
        <v>1</v>
      </c>
      <c r="AP58" s="5">
        <v>0.83418981481481491</v>
      </c>
      <c r="AQ58" s="4">
        <v>47.161102999999997</v>
      </c>
      <c r="AR58" s="4">
        <v>-88.483971999999994</v>
      </c>
      <c r="AS58" s="4">
        <v>313.3</v>
      </c>
      <c r="AT58" s="4">
        <v>31.5</v>
      </c>
      <c r="AU58" s="4">
        <v>12</v>
      </c>
      <c r="AV58" s="4">
        <v>10</v>
      </c>
      <c r="AW58" s="4" t="s">
        <v>423</v>
      </c>
      <c r="AX58" s="4">
        <v>1.1124000000000001</v>
      </c>
      <c r="AY58" s="4">
        <v>1.6248</v>
      </c>
      <c r="AZ58" s="4">
        <v>1.9248000000000001</v>
      </c>
      <c r="BA58" s="4">
        <v>11.154</v>
      </c>
      <c r="BB58" s="4">
        <v>11.68</v>
      </c>
      <c r="BC58" s="4">
        <v>1.05</v>
      </c>
      <c r="BD58" s="4">
        <v>17.058</v>
      </c>
      <c r="BE58" s="4">
        <v>2418.0160000000001</v>
      </c>
      <c r="BF58" s="4">
        <v>0.63600000000000001</v>
      </c>
      <c r="BG58" s="4">
        <v>3.133</v>
      </c>
      <c r="BH58" s="4">
        <v>0.29699999999999999</v>
      </c>
      <c r="BI58" s="4">
        <v>3.43</v>
      </c>
      <c r="BJ58" s="4">
        <v>2.4340000000000002</v>
      </c>
      <c r="BK58" s="4">
        <v>0.23</v>
      </c>
      <c r="BL58" s="4">
        <v>2.6640000000000001</v>
      </c>
      <c r="BM58" s="4">
        <v>1.0200000000000001E-2</v>
      </c>
      <c r="BQ58" s="4">
        <v>0</v>
      </c>
      <c r="BR58" s="4">
        <v>0.331789</v>
      </c>
      <c r="BS58" s="4">
        <v>-5</v>
      </c>
      <c r="BT58" s="4">
        <v>6.2769999999999996E-3</v>
      </c>
      <c r="BU58" s="4">
        <v>8.1080939999999995</v>
      </c>
      <c r="BV58" s="4">
        <v>0.12679499999999999</v>
      </c>
      <c r="BW58" s="4">
        <f t="shared" si="10"/>
        <v>2.1421584347999998</v>
      </c>
      <c r="BY58" s="4">
        <f t="shared" si="11"/>
        <v>15131.525688396787</v>
      </c>
      <c r="BZ58" s="4">
        <f t="shared" si="12"/>
        <v>3.9799779396911998</v>
      </c>
      <c r="CA58" s="4">
        <f t="shared" si="13"/>
        <v>15.231550794352801</v>
      </c>
      <c r="CB58" s="4">
        <f t="shared" si="14"/>
        <v>6.3829834881840006E-2</v>
      </c>
    </row>
    <row r="59" spans="1:80" x14ac:dyDescent="0.25">
      <c r="A59" s="2">
        <v>42804</v>
      </c>
      <c r="B59" s="3">
        <v>0.62590521990740744</v>
      </c>
      <c r="C59" s="4">
        <v>15.029</v>
      </c>
      <c r="D59" s="4">
        <v>2.6499999999999999E-2</v>
      </c>
      <c r="E59" s="4">
        <v>265.08613600000001</v>
      </c>
      <c r="F59" s="4">
        <v>285.7</v>
      </c>
      <c r="G59" s="4">
        <v>14.8</v>
      </c>
      <c r="H59" s="4">
        <v>29.6</v>
      </c>
      <c r="J59" s="4">
        <v>0</v>
      </c>
      <c r="K59" s="4">
        <v>0.84950000000000003</v>
      </c>
      <c r="L59" s="4">
        <v>12.7668</v>
      </c>
      <c r="M59" s="4">
        <v>2.2499999999999999E-2</v>
      </c>
      <c r="N59" s="4">
        <v>242.70910000000001</v>
      </c>
      <c r="O59" s="4">
        <v>12.5725</v>
      </c>
      <c r="P59" s="4">
        <v>255.3</v>
      </c>
      <c r="Q59" s="4">
        <v>188.51910000000001</v>
      </c>
      <c r="R59" s="4">
        <v>9.7653999999999996</v>
      </c>
      <c r="S59" s="4">
        <v>198.3</v>
      </c>
      <c r="T59" s="4">
        <v>29.591899999999999</v>
      </c>
      <c r="W59" s="4">
        <v>0</v>
      </c>
      <c r="X59" s="4">
        <v>0</v>
      </c>
      <c r="Y59" s="4">
        <v>11.6</v>
      </c>
      <c r="Z59" s="4">
        <v>860</v>
      </c>
      <c r="AA59" s="4">
        <v>875</v>
      </c>
      <c r="AB59" s="4">
        <v>834</v>
      </c>
      <c r="AC59" s="4">
        <v>87</v>
      </c>
      <c r="AD59" s="4">
        <v>13.84</v>
      </c>
      <c r="AE59" s="4">
        <v>0.32</v>
      </c>
      <c r="AF59" s="4">
        <v>991</v>
      </c>
      <c r="AG59" s="4">
        <v>-7</v>
      </c>
      <c r="AH59" s="4">
        <v>12</v>
      </c>
      <c r="AI59" s="4">
        <v>27</v>
      </c>
      <c r="AJ59" s="4">
        <v>136</v>
      </c>
      <c r="AK59" s="4">
        <v>136.4</v>
      </c>
      <c r="AL59" s="4">
        <v>4.8</v>
      </c>
      <c r="AM59" s="4">
        <v>142</v>
      </c>
      <c r="AN59" s="4" t="s">
        <v>155</v>
      </c>
      <c r="AO59" s="4">
        <v>2</v>
      </c>
      <c r="AP59" s="5">
        <v>0.83420138888888884</v>
      </c>
      <c r="AQ59" s="4">
        <v>47.161226999999997</v>
      </c>
      <c r="AR59" s="4">
        <v>-88.483968000000004</v>
      </c>
      <c r="AS59" s="4">
        <v>313.39999999999998</v>
      </c>
      <c r="AT59" s="4">
        <v>30.9</v>
      </c>
      <c r="AU59" s="4">
        <v>12</v>
      </c>
      <c r="AV59" s="4">
        <v>10</v>
      </c>
      <c r="AW59" s="4" t="s">
        <v>423</v>
      </c>
      <c r="AX59" s="4">
        <v>1.1292</v>
      </c>
      <c r="AY59" s="4">
        <v>1.5875999999999999</v>
      </c>
      <c r="AZ59" s="4">
        <v>1.8875999999999999</v>
      </c>
      <c r="BA59" s="4">
        <v>11.154</v>
      </c>
      <c r="BB59" s="4">
        <v>11.29</v>
      </c>
      <c r="BC59" s="4">
        <v>1.01</v>
      </c>
      <c r="BD59" s="4">
        <v>17.716999999999999</v>
      </c>
      <c r="BE59" s="4">
        <v>2413.9850000000001</v>
      </c>
      <c r="BF59" s="4">
        <v>2.71</v>
      </c>
      <c r="BG59" s="4">
        <v>4.806</v>
      </c>
      <c r="BH59" s="4">
        <v>0.249</v>
      </c>
      <c r="BI59" s="4">
        <v>5.0549999999999997</v>
      </c>
      <c r="BJ59" s="4">
        <v>3.7330000000000001</v>
      </c>
      <c r="BK59" s="4">
        <v>0.193</v>
      </c>
      <c r="BL59" s="4">
        <v>3.9260000000000002</v>
      </c>
      <c r="BM59" s="4">
        <v>0.23200000000000001</v>
      </c>
      <c r="BQ59" s="4">
        <v>0</v>
      </c>
      <c r="BR59" s="4">
        <v>0.402362</v>
      </c>
      <c r="BS59" s="4">
        <v>-5</v>
      </c>
      <c r="BT59" s="4">
        <v>7.0000000000000001E-3</v>
      </c>
      <c r="BU59" s="4">
        <v>9.8327209999999994</v>
      </c>
      <c r="BV59" s="4">
        <v>0.1414</v>
      </c>
      <c r="BW59" s="4">
        <f t="shared" si="10"/>
        <v>2.5978048881999998</v>
      </c>
      <c r="BY59" s="4">
        <f t="shared" si="11"/>
        <v>18319.476446258184</v>
      </c>
      <c r="BZ59" s="4">
        <f t="shared" si="12"/>
        <v>20.565902923737998</v>
      </c>
      <c r="CA59" s="4">
        <f t="shared" si="13"/>
        <v>28.3293415550974</v>
      </c>
      <c r="CB59" s="4">
        <f t="shared" si="14"/>
        <v>1.7606234237296001</v>
      </c>
    </row>
    <row r="60" spans="1:80" x14ac:dyDescent="0.25">
      <c r="A60" s="2">
        <v>42804</v>
      </c>
      <c r="B60" s="3">
        <v>0.62591679398148148</v>
      </c>
      <c r="C60" s="4">
        <v>15.324</v>
      </c>
      <c r="D60" s="4">
        <v>0.13320000000000001</v>
      </c>
      <c r="E60" s="4">
        <v>1332.225064</v>
      </c>
      <c r="F60" s="4">
        <v>439.9</v>
      </c>
      <c r="G60" s="4">
        <v>14.7</v>
      </c>
      <c r="H60" s="4">
        <v>0</v>
      </c>
      <c r="J60" s="4">
        <v>0</v>
      </c>
      <c r="K60" s="4">
        <v>0.84589999999999999</v>
      </c>
      <c r="L60" s="4">
        <v>12.962999999999999</v>
      </c>
      <c r="M60" s="4">
        <v>0.11269999999999999</v>
      </c>
      <c r="N60" s="4">
        <v>372.12</v>
      </c>
      <c r="O60" s="4">
        <v>12.435</v>
      </c>
      <c r="P60" s="4">
        <v>384.6</v>
      </c>
      <c r="Q60" s="4">
        <v>289.03629999999998</v>
      </c>
      <c r="R60" s="4">
        <v>9.6586999999999996</v>
      </c>
      <c r="S60" s="4">
        <v>298.7</v>
      </c>
      <c r="T60" s="4">
        <v>0</v>
      </c>
      <c r="W60" s="4">
        <v>0</v>
      </c>
      <c r="X60" s="4">
        <v>0</v>
      </c>
      <c r="Y60" s="4">
        <v>11.7</v>
      </c>
      <c r="Z60" s="4">
        <v>859</v>
      </c>
      <c r="AA60" s="4">
        <v>874</v>
      </c>
      <c r="AB60" s="4">
        <v>834</v>
      </c>
      <c r="AC60" s="4">
        <v>87</v>
      </c>
      <c r="AD60" s="4">
        <v>13.84</v>
      </c>
      <c r="AE60" s="4">
        <v>0.32</v>
      </c>
      <c r="AF60" s="4">
        <v>991</v>
      </c>
      <c r="AG60" s="4">
        <v>-7</v>
      </c>
      <c r="AH60" s="4">
        <v>12</v>
      </c>
      <c r="AI60" s="4">
        <v>27</v>
      </c>
      <c r="AJ60" s="4">
        <v>136</v>
      </c>
      <c r="AK60" s="4">
        <v>134.4</v>
      </c>
      <c r="AL60" s="4">
        <v>5</v>
      </c>
      <c r="AM60" s="4">
        <v>142</v>
      </c>
      <c r="AN60" s="4" t="s">
        <v>155</v>
      </c>
      <c r="AO60" s="4">
        <v>2</v>
      </c>
      <c r="AP60" s="5">
        <v>0.83421296296296299</v>
      </c>
      <c r="AQ60" s="4">
        <v>47.161352000000001</v>
      </c>
      <c r="AR60" s="4">
        <v>-88.483977999999993</v>
      </c>
      <c r="AS60" s="4">
        <v>313.89999999999998</v>
      </c>
      <c r="AT60" s="4">
        <v>30.7</v>
      </c>
      <c r="AU60" s="4">
        <v>12</v>
      </c>
      <c r="AV60" s="4">
        <v>10</v>
      </c>
      <c r="AW60" s="4" t="s">
        <v>423</v>
      </c>
      <c r="AX60" s="4">
        <v>1.3124</v>
      </c>
      <c r="AY60" s="4">
        <v>1.6415999999999999</v>
      </c>
      <c r="AZ60" s="4">
        <v>2.0832000000000002</v>
      </c>
      <c r="BA60" s="4">
        <v>11.154</v>
      </c>
      <c r="BB60" s="4">
        <v>11.01</v>
      </c>
      <c r="BC60" s="4">
        <v>0.99</v>
      </c>
      <c r="BD60" s="4">
        <v>18.213999999999999</v>
      </c>
      <c r="BE60" s="4">
        <v>2397.79</v>
      </c>
      <c r="BF60" s="4">
        <v>13.268000000000001</v>
      </c>
      <c r="BG60" s="4">
        <v>7.2080000000000002</v>
      </c>
      <c r="BH60" s="4">
        <v>0.24099999999999999</v>
      </c>
      <c r="BI60" s="4">
        <v>7.4489999999999998</v>
      </c>
      <c r="BJ60" s="4">
        <v>5.5990000000000002</v>
      </c>
      <c r="BK60" s="4">
        <v>0.187</v>
      </c>
      <c r="BL60" s="4">
        <v>5.7859999999999996</v>
      </c>
      <c r="BM60" s="4">
        <v>0</v>
      </c>
      <c r="BQ60" s="4">
        <v>0</v>
      </c>
      <c r="BR60" s="4">
        <v>0.47373700000000002</v>
      </c>
      <c r="BS60" s="4">
        <v>-5</v>
      </c>
      <c r="BT60" s="4">
        <v>7.0000000000000001E-3</v>
      </c>
      <c r="BU60" s="4">
        <v>11.576948</v>
      </c>
      <c r="BV60" s="4">
        <v>0.1414</v>
      </c>
      <c r="BW60" s="4">
        <f t="shared" si="10"/>
        <v>3.0586296615999999</v>
      </c>
      <c r="BY60" s="4">
        <f t="shared" si="11"/>
        <v>21424.465773849257</v>
      </c>
      <c r="BZ60" s="4">
        <f t="shared" si="12"/>
        <v>118.55075377219521</v>
      </c>
      <c r="CA60" s="4">
        <f t="shared" si="13"/>
        <v>50.027560323373606</v>
      </c>
      <c r="CB60" s="4">
        <f t="shared" si="14"/>
        <v>0</v>
      </c>
    </row>
    <row r="61" spans="1:80" x14ac:dyDescent="0.25">
      <c r="A61" s="2">
        <v>42804</v>
      </c>
      <c r="B61" s="3">
        <v>0.62592836805555552</v>
      </c>
      <c r="C61" s="4">
        <v>15.031000000000001</v>
      </c>
      <c r="D61" s="4">
        <v>0.30170000000000002</v>
      </c>
      <c r="E61" s="4">
        <v>3017.01505</v>
      </c>
      <c r="F61" s="4">
        <v>605.4</v>
      </c>
      <c r="G61" s="4">
        <v>16.399999999999999</v>
      </c>
      <c r="H61" s="4">
        <v>10.5</v>
      </c>
      <c r="J61" s="4">
        <v>0</v>
      </c>
      <c r="K61" s="4">
        <v>0.84670000000000001</v>
      </c>
      <c r="L61" s="4">
        <v>12.726900000000001</v>
      </c>
      <c r="M61" s="4">
        <v>0.2555</v>
      </c>
      <c r="N61" s="4">
        <v>512.56859999999995</v>
      </c>
      <c r="O61" s="4">
        <v>13.8658</v>
      </c>
      <c r="P61" s="4">
        <v>526.4</v>
      </c>
      <c r="Q61" s="4">
        <v>398.12670000000003</v>
      </c>
      <c r="R61" s="4">
        <v>10.77</v>
      </c>
      <c r="S61" s="4">
        <v>408.9</v>
      </c>
      <c r="T61" s="4">
        <v>10.515499999999999</v>
      </c>
      <c r="W61" s="4">
        <v>0</v>
      </c>
      <c r="X61" s="4">
        <v>0</v>
      </c>
      <c r="Y61" s="4">
        <v>11.6</v>
      </c>
      <c r="Z61" s="4">
        <v>859</v>
      </c>
      <c r="AA61" s="4">
        <v>875</v>
      </c>
      <c r="AB61" s="4">
        <v>838</v>
      </c>
      <c r="AC61" s="4">
        <v>87</v>
      </c>
      <c r="AD61" s="4">
        <v>13.84</v>
      </c>
      <c r="AE61" s="4">
        <v>0.32</v>
      </c>
      <c r="AF61" s="4">
        <v>991</v>
      </c>
      <c r="AG61" s="4">
        <v>-7</v>
      </c>
      <c r="AH61" s="4">
        <v>12</v>
      </c>
      <c r="AI61" s="4">
        <v>27</v>
      </c>
      <c r="AJ61" s="4">
        <v>136</v>
      </c>
      <c r="AK61" s="4">
        <v>132.69999999999999</v>
      </c>
      <c r="AL61" s="4">
        <v>4.9000000000000004</v>
      </c>
      <c r="AM61" s="4">
        <v>142</v>
      </c>
      <c r="AN61" s="4" t="s">
        <v>155</v>
      </c>
      <c r="AO61" s="4">
        <v>2</v>
      </c>
      <c r="AP61" s="5">
        <v>0.83422453703703703</v>
      </c>
      <c r="AQ61" s="4">
        <v>47.161484000000002</v>
      </c>
      <c r="AR61" s="4">
        <v>-88.483997000000002</v>
      </c>
      <c r="AS61" s="4">
        <v>314.3</v>
      </c>
      <c r="AT61" s="4">
        <v>31.6</v>
      </c>
      <c r="AU61" s="4">
        <v>12</v>
      </c>
      <c r="AV61" s="4">
        <v>10</v>
      </c>
      <c r="AW61" s="4" t="s">
        <v>423</v>
      </c>
      <c r="AX61" s="4">
        <v>1.2584</v>
      </c>
      <c r="AY61" s="4">
        <v>1.7</v>
      </c>
      <c r="AZ61" s="4">
        <v>2.1292</v>
      </c>
      <c r="BA61" s="4">
        <v>11.154</v>
      </c>
      <c r="BB61" s="4">
        <v>11.07</v>
      </c>
      <c r="BC61" s="4">
        <v>0.99</v>
      </c>
      <c r="BD61" s="4">
        <v>18.102</v>
      </c>
      <c r="BE61" s="4">
        <v>2370.8969999999999</v>
      </c>
      <c r="BF61" s="4">
        <v>30.289000000000001</v>
      </c>
      <c r="BG61" s="4">
        <v>9.9990000000000006</v>
      </c>
      <c r="BH61" s="4">
        <v>0.27100000000000002</v>
      </c>
      <c r="BI61" s="4">
        <v>10.27</v>
      </c>
      <c r="BJ61" s="4">
        <v>7.7670000000000003</v>
      </c>
      <c r="BK61" s="4">
        <v>0.21</v>
      </c>
      <c r="BL61" s="4">
        <v>7.9770000000000003</v>
      </c>
      <c r="BM61" s="4">
        <v>8.1199999999999994E-2</v>
      </c>
      <c r="BQ61" s="4">
        <v>0</v>
      </c>
      <c r="BR61" s="4">
        <v>0.45390599999999998</v>
      </c>
      <c r="BS61" s="4">
        <v>-5</v>
      </c>
      <c r="BT61" s="4">
        <v>6.7229999999999998E-3</v>
      </c>
      <c r="BU61" s="4">
        <v>11.092328</v>
      </c>
      <c r="BV61" s="4">
        <v>0.13580500000000001</v>
      </c>
      <c r="BW61" s="4">
        <f t="shared" si="10"/>
        <v>2.9305930575999999</v>
      </c>
      <c r="BY61" s="4">
        <f t="shared" si="11"/>
        <v>20297.388508147109</v>
      </c>
      <c r="BZ61" s="4">
        <f t="shared" si="12"/>
        <v>259.30590849086565</v>
      </c>
      <c r="CA61" s="4">
        <f t="shared" si="13"/>
        <v>66.493743314356806</v>
      </c>
      <c r="CB61" s="4">
        <f t="shared" si="14"/>
        <v>0.69515797053247996</v>
      </c>
    </row>
    <row r="62" spans="1:80" x14ac:dyDescent="0.25">
      <c r="A62" s="2">
        <v>42804</v>
      </c>
      <c r="B62" s="3">
        <v>0.62593994212962956</v>
      </c>
      <c r="C62" s="4">
        <v>14.827</v>
      </c>
      <c r="D62" s="4">
        <v>0.33639999999999998</v>
      </c>
      <c r="E62" s="4">
        <v>3363.7530069999998</v>
      </c>
      <c r="F62" s="4">
        <v>663.2</v>
      </c>
      <c r="G62" s="4">
        <v>25.2</v>
      </c>
      <c r="H62" s="4">
        <v>28.7</v>
      </c>
      <c r="J62" s="4">
        <v>0</v>
      </c>
      <c r="K62" s="4">
        <v>0.84809999999999997</v>
      </c>
      <c r="L62" s="4">
        <v>12.5754</v>
      </c>
      <c r="M62" s="4">
        <v>0.2853</v>
      </c>
      <c r="N62" s="4">
        <v>562.44849999999997</v>
      </c>
      <c r="O62" s="4">
        <v>21.372499999999999</v>
      </c>
      <c r="P62" s="4">
        <v>583.79999999999995</v>
      </c>
      <c r="Q62" s="4">
        <v>436.86989999999997</v>
      </c>
      <c r="R62" s="4">
        <v>16.6007</v>
      </c>
      <c r="S62" s="4">
        <v>453.5</v>
      </c>
      <c r="T62" s="4">
        <v>28.697700000000001</v>
      </c>
      <c r="W62" s="4">
        <v>0</v>
      </c>
      <c r="X62" s="4">
        <v>0</v>
      </c>
      <c r="Y62" s="4">
        <v>11.6</v>
      </c>
      <c r="Z62" s="4">
        <v>860</v>
      </c>
      <c r="AA62" s="4">
        <v>875</v>
      </c>
      <c r="AB62" s="4">
        <v>837</v>
      </c>
      <c r="AC62" s="4">
        <v>87</v>
      </c>
      <c r="AD62" s="4">
        <v>13.84</v>
      </c>
      <c r="AE62" s="4">
        <v>0.32</v>
      </c>
      <c r="AF62" s="4">
        <v>991</v>
      </c>
      <c r="AG62" s="4">
        <v>-7</v>
      </c>
      <c r="AH62" s="4">
        <v>12</v>
      </c>
      <c r="AI62" s="4">
        <v>27</v>
      </c>
      <c r="AJ62" s="4">
        <v>136</v>
      </c>
      <c r="AK62" s="4">
        <v>132</v>
      </c>
      <c r="AL62" s="4">
        <v>4.8</v>
      </c>
      <c r="AM62" s="4">
        <v>142</v>
      </c>
      <c r="AN62" s="4" t="s">
        <v>155</v>
      </c>
      <c r="AO62" s="4">
        <v>2</v>
      </c>
      <c r="AP62" s="5">
        <v>0.83423611111111118</v>
      </c>
      <c r="AQ62" s="4">
        <v>47.161624000000003</v>
      </c>
      <c r="AR62" s="4">
        <v>-88.484027999999995</v>
      </c>
      <c r="AS62" s="4">
        <v>314.5</v>
      </c>
      <c r="AT62" s="4">
        <v>33.200000000000003</v>
      </c>
      <c r="AU62" s="4">
        <v>12</v>
      </c>
      <c r="AV62" s="4">
        <v>10</v>
      </c>
      <c r="AW62" s="4" t="s">
        <v>423</v>
      </c>
      <c r="AX62" s="4">
        <v>1.2707999999999999</v>
      </c>
      <c r="AY62" s="4">
        <v>1.8415999999999999</v>
      </c>
      <c r="AZ62" s="4">
        <v>2.2416</v>
      </c>
      <c r="BA62" s="4">
        <v>11.154</v>
      </c>
      <c r="BB62" s="4">
        <v>11.18</v>
      </c>
      <c r="BC62" s="4">
        <v>1</v>
      </c>
      <c r="BD62" s="4">
        <v>17.908000000000001</v>
      </c>
      <c r="BE62" s="4">
        <v>2364.569</v>
      </c>
      <c r="BF62" s="4">
        <v>34.142000000000003</v>
      </c>
      <c r="BG62" s="4">
        <v>11.074999999999999</v>
      </c>
      <c r="BH62" s="4">
        <v>0.42099999999999999</v>
      </c>
      <c r="BI62" s="4">
        <v>11.496</v>
      </c>
      <c r="BJ62" s="4">
        <v>8.6020000000000003</v>
      </c>
      <c r="BK62" s="4">
        <v>0.32700000000000001</v>
      </c>
      <c r="BL62" s="4">
        <v>8.9290000000000003</v>
      </c>
      <c r="BM62" s="4">
        <v>0.22370000000000001</v>
      </c>
      <c r="BQ62" s="4">
        <v>0</v>
      </c>
      <c r="BR62" s="4">
        <v>0.42747400000000002</v>
      </c>
      <c r="BS62" s="4">
        <v>-5</v>
      </c>
      <c r="BT62" s="4">
        <v>6.2769999999999996E-3</v>
      </c>
      <c r="BU62" s="4">
        <v>10.446396</v>
      </c>
      <c r="BV62" s="4">
        <v>0.12679499999999999</v>
      </c>
      <c r="BW62" s="4">
        <f t="shared" si="10"/>
        <v>2.7599378232</v>
      </c>
      <c r="BY62" s="4">
        <f t="shared" si="11"/>
        <v>19064.404793817463</v>
      </c>
      <c r="BZ62" s="4">
        <f t="shared" si="12"/>
        <v>275.27084575265764</v>
      </c>
      <c r="CA62" s="4">
        <f t="shared" si="13"/>
        <v>69.353869578945606</v>
      </c>
      <c r="CB62" s="4">
        <f t="shared" si="14"/>
        <v>1.80358761041736</v>
      </c>
    </row>
    <row r="63" spans="1:80" x14ac:dyDescent="0.25">
      <c r="A63" s="2">
        <v>42804</v>
      </c>
      <c r="B63" s="3">
        <v>0.62595151620370371</v>
      </c>
      <c r="C63" s="4">
        <v>14.474</v>
      </c>
      <c r="D63" s="4">
        <v>0.86</v>
      </c>
      <c r="E63" s="4">
        <v>8600.3207700000003</v>
      </c>
      <c r="F63" s="4">
        <v>619.6</v>
      </c>
      <c r="G63" s="4">
        <v>25.3</v>
      </c>
      <c r="H63" s="4">
        <v>1.4</v>
      </c>
      <c r="J63" s="4">
        <v>0</v>
      </c>
      <c r="K63" s="4">
        <v>0.8458</v>
      </c>
      <c r="L63" s="4">
        <v>12.242800000000001</v>
      </c>
      <c r="M63" s="4">
        <v>0.72750000000000004</v>
      </c>
      <c r="N63" s="4">
        <v>524.06060000000002</v>
      </c>
      <c r="O63" s="4">
        <v>21.399899999999999</v>
      </c>
      <c r="P63" s="4">
        <v>545.5</v>
      </c>
      <c r="Q63" s="4">
        <v>407.053</v>
      </c>
      <c r="R63" s="4">
        <v>16.6219</v>
      </c>
      <c r="S63" s="4">
        <v>423.7</v>
      </c>
      <c r="T63" s="4">
        <v>1.3503000000000001</v>
      </c>
      <c r="W63" s="4">
        <v>0</v>
      </c>
      <c r="X63" s="4">
        <v>0</v>
      </c>
      <c r="Y63" s="4">
        <v>11.5</v>
      </c>
      <c r="Z63" s="4">
        <v>860</v>
      </c>
      <c r="AA63" s="4">
        <v>874</v>
      </c>
      <c r="AB63" s="4">
        <v>833</v>
      </c>
      <c r="AC63" s="4">
        <v>87</v>
      </c>
      <c r="AD63" s="4">
        <v>13.84</v>
      </c>
      <c r="AE63" s="4">
        <v>0.32</v>
      </c>
      <c r="AF63" s="4">
        <v>991</v>
      </c>
      <c r="AG63" s="4">
        <v>-7</v>
      </c>
      <c r="AH63" s="4">
        <v>12</v>
      </c>
      <c r="AI63" s="4">
        <v>27</v>
      </c>
      <c r="AJ63" s="4">
        <v>136</v>
      </c>
      <c r="AK63" s="4">
        <v>132.6</v>
      </c>
      <c r="AL63" s="4">
        <v>4.5999999999999996</v>
      </c>
      <c r="AM63" s="4">
        <v>142</v>
      </c>
      <c r="AN63" s="4" t="s">
        <v>155</v>
      </c>
      <c r="AO63" s="4">
        <v>2</v>
      </c>
      <c r="AP63" s="5">
        <v>0.83424768518518511</v>
      </c>
      <c r="AQ63" s="4">
        <v>47.161762000000003</v>
      </c>
      <c r="AR63" s="4">
        <v>-88.484065999999999</v>
      </c>
      <c r="AS63" s="4">
        <v>314.89999999999998</v>
      </c>
      <c r="AT63" s="4">
        <v>34.200000000000003</v>
      </c>
      <c r="AU63" s="4">
        <v>12</v>
      </c>
      <c r="AV63" s="4">
        <v>11</v>
      </c>
      <c r="AW63" s="4" t="s">
        <v>415</v>
      </c>
      <c r="AX63" s="4">
        <v>1.1584000000000001</v>
      </c>
      <c r="AY63" s="4">
        <v>1.6876</v>
      </c>
      <c r="AZ63" s="4">
        <v>2.0167999999999999</v>
      </c>
      <c r="BA63" s="4">
        <v>11.154</v>
      </c>
      <c r="BB63" s="4">
        <v>11.01</v>
      </c>
      <c r="BC63" s="4">
        <v>0.99</v>
      </c>
      <c r="BD63" s="4">
        <v>18.225000000000001</v>
      </c>
      <c r="BE63" s="4">
        <v>2282.9940000000001</v>
      </c>
      <c r="BF63" s="4">
        <v>86.338999999999999</v>
      </c>
      <c r="BG63" s="4">
        <v>10.234</v>
      </c>
      <c r="BH63" s="4">
        <v>0.41799999999999998</v>
      </c>
      <c r="BI63" s="4">
        <v>10.651999999999999</v>
      </c>
      <c r="BJ63" s="4">
        <v>7.9489999999999998</v>
      </c>
      <c r="BK63" s="4">
        <v>0.32500000000000001</v>
      </c>
      <c r="BL63" s="4">
        <v>8.2739999999999991</v>
      </c>
      <c r="BM63" s="4">
        <v>1.04E-2</v>
      </c>
      <c r="BQ63" s="4">
        <v>0</v>
      </c>
      <c r="BR63" s="4">
        <v>0.43102400000000002</v>
      </c>
      <c r="BS63" s="4">
        <v>-5</v>
      </c>
      <c r="BT63" s="4">
        <v>7.2769999999999996E-3</v>
      </c>
      <c r="BU63" s="4">
        <v>10.533149</v>
      </c>
      <c r="BV63" s="4">
        <v>0.14699499999999999</v>
      </c>
      <c r="BW63" s="4">
        <f t="shared" si="10"/>
        <v>2.7828579657999999</v>
      </c>
      <c r="BY63" s="4">
        <f t="shared" si="11"/>
        <v>18559.564104184214</v>
      </c>
      <c r="BZ63" s="4">
        <f t="shared" si="12"/>
        <v>701.89155345618985</v>
      </c>
      <c r="CA63" s="4">
        <f t="shared" si="13"/>
        <v>64.621271481291799</v>
      </c>
      <c r="CB63" s="4">
        <f t="shared" si="14"/>
        <v>8.4546637741280004E-2</v>
      </c>
    </row>
    <row r="64" spans="1:80" x14ac:dyDescent="0.25">
      <c r="A64" s="2">
        <v>42804</v>
      </c>
      <c r="B64" s="3">
        <v>0.62596309027777775</v>
      </c>
      <c r="C64" s="4">
        <v>13.992000000000001</v>
      </c>
      <c r="D64" s="4">
        <v>1.8115000000000001</v>
      </c>
      <c r="E64" s="4">
        <v>18115.364807000002</v>
      </c>
      <c r="F64" s="4">
        <v>532.29999999999995</v>
      </c>
      <c r="G64" s="4">
        <v>23.5</v>
      </c>
      <c r="H64" s="4">
        <v>40.9</v>
      </c>
      <c r="J64" s="4">
        <v>0</v>
      </c>
      <c r="K64" s="4">
        <v>0.84030000000000005</v>
      </c>
      <c r="L64" s="4">
        <v>11.7568</v>
      </c>
      <c r="M64" s="4">
        <v>1.5222</v>
      </c>
      <c r="N64" s="4">
        <v>447.29629999999997</v>
      </c>
      <c r="O64" s="4">
        <v>19.716699999999999</v>
      </c>
      <c r="P64" s="4">
        <v>467</v>
      </c>
      <c r="Q64" s="4">
        <v>347.42790000000002</v>
      </c>
      <c r="R64" s="4">
        <v>15.3146</v>
      </c>
      <c r="S64" s="4">
        <v>362.7</v>
      </c>
      <c r="T64" s="4">
        <v>40.930199999999999</v>
      </c>
      <c r="W64" s="4">
        <v>0</v>
      </c>
      <c r="X64" s="4">
        <v>0</v>
      </c>
      <c r="Y64" s="4">
        <v>11.6</v>
      </c>
      <c r="Z64" s="4">
        <v>861</v>
      </c>
      <c r="AA64" s="4">
        <v>875</v>
      </c>
      <c r="AB64" s="4">
        <v>833</v>
      </c>
      <c r="AC64" s="4">
        <v>87</v>
      </c>
      <c r="AD64" s="4">
        <v>13.84</v>
      </c>
      <c r="AE64" s="4">
        <v>0.32</v>
      </c>
      <c r="AF64" s="4">
        <v>991</v>
      </c>
      <c r="AG64" s="4">
        <v>-7</v>
      </c>
      <c r="AH64" s="4">
        <v>11.723000000000001</v>
      </c>
      <c r="AI64" s="4">
        <v>27</v>
      </c>
      <c r="AJ64" s="4">
        <v>136.30000000000001</v>
      </c>
      <c r="AK64" s="4">
        <v>134</v>
      </c>
      <c r="AL64" s="4">
        <v>4.8</v>
      </c>
      <c r="AM64" s="4">
        <v>142</v>
      </c>
      <c r="AN64" s="4" t="s">
        <v>155</v>
      </c>
      <c r="AO64" s="4">
        <v>2</v>
      </c>
      <c r="AP64" s="5">
        <v>0.83425925925925926</v>
      </c>
      <c r="AQ64" s="4">
        <v>47.161904999999997</v>
      </c>
      <c r="AR64" s="4">
        <v>-88.484115000000003</v>
      </c>
      <c r="AS64" s="4">
        <v>315.10000000000002</v>
      </c>
      <c r="AT64" s="4">
        <v>36.200000000000003</v>
      </c>
      <c r="AU64" s="4">
        <v>12</v>
      </c>
      <c r="AV64" s="4">
        <v>11</v>
      </c>
      <c r="AW64" s="4" t="s">
        <v>415</v>
      </c>
      <c r="AX64" s="4">
        <v>1.0291999999999999</v>
      </c>
      <c r="AY64" s="4">
        <v>1.5291999999999999</v>
      </c>
      <c r="AZ64" s="4">
        <v>1.7584</v>
      </c>
      <c r="BA64" s="4">
        <v>11.154</v>
      </c>
      <c r="BB64" s="4">
        <v>10.6</v>
      </c>
      <c r="BC64" s="4">
        <v>0.95</v>
      </c>
      <c r="BD64" s="4">
        <v>19.007999999999999</v>
      </c>
      <c r="BE64" s="4">
        <v>2140.5749999999998</v>
      </c>
      <c r="BF64" s="4">
        <v>176.39699999999999</v>
      </c>
      <c r="BG64" s="4">
        <v>8.5289999999999999</v>
      </c>
      <c r="BH64" s="4">
        <v>0.376</v>
      </c>
      <c r="BI64" s="4">
        <v>8.9039999999999999</v>
      </c>
      <c r="BJ64" s="4">
        <v>6.6239999999999997</v>
      </c>
      <c r="BK64" s="4">
        <v>0.29199999999999998</v>
      </c>
      <c r="BL64" s="4">
        <v>6.9160000000000004</v>
      </c>
      <c r="BM64" s="4">
        <v>0.309</v>
      </c>
      <c r="BQ64" s="4">
        <v>0</v>
      </c>
      <c r="BR64" s="4">
        <v>0.52031000000000005</v>
      </c>
      <c r="BS64" s="4">
        <v>-5</v>
      </c>
      <c r="BT64" s="4">
        <v>7.4460000000000004E-3</v>
      </c>
      <c r="BU64" s="4">
        <v>12.715076</v>
      </c>
      <c r="BV64" s="4">
        <v>0.15040899999999999</v>
      </c>
      <c r="BW64" s="4">
        <f t="shared" si="10"/>
        <v>3.3593230791999997</v>
      </c>
      <c r="BY64" s="4">
        <f t="shared" si="11"/>
        <v>21006.523465554659</v>
      </c>
      <c r="BZ64" s="4">
        <f t="shared" si="12"/>
        <v>1731.0711933725497</v>
      </c>
      <c r="CA64" s="4">
        <f t="shared" si="13"/>
        <v>65.004595230643204</v>
      </c>
      <c r="CB64" s="4">
        <f t="shared" si="14"/>
        <v>3.0323701579511999</v>
      </c>
    </row>
    <row r="65" spans="1:80" x14ac:dyDescent="0.25">
      <c r="A65" s="2">
        <v>42804</v>
      </c>
      <c r="B65" s="3">
        <v>0.62597466435185189</v>
      </c>
      <c r="C65" s="4">
        <v>13.538</v>
      </c>
      <c r="D65" s="4">
        <v>2.4780000000000002</v>
      </c>
      <c r="E65" s="4">
        <v>24779.701987</v>
      </c>
      <c r="F65" s="4">
        <v>408.5</v>
      </c>
      <c r="G65" s="4">
        <v>14.5</v>
      </c>
      <c r="H65" s="4">
        <v>45</v>
      </c>
      <c r="J65" s="4">
        <v>0</v>
      </c>
      <c r="K65" s="4">
        <v>0.83730000000000004</v>
      </c>
      <c r="L65" s="4">
        <v>11.335800000000001</v>
      </c>
      <c r="M65" s="4">
        <v>2.0749</v>
      </c>
      <c r="N65" s="4">
        <v>342.03879999999998</v>
      </c>
      <c r="O65" s="4">
        <v>12.1556</v>
      </c>
      <c r="P65" s="4">
        <v>354.2</v>
      </c>
      <c r="Q65" s="4">
        <v>265.67140000000001</v>
      </c>
      <c r="R65" s="4">
        <v>9.4415999999999993</v>
      </c>
      <c r="S65" s="4">
        <v>275.10000000000002</v>
      </c>
      <c r="T65" s="4">
        <v>44.96</v>
      </c>
      <c r="W65" s="4">
        <v>0</v>
      </c>
      <c r="X65" s="4">
        <v>0</v>
      </c>
      <c r="Y65" s="4">
        <v>11.6</v>
      </c>
      <c r="Z65" s="4">
        <v>861</v>
      </c>
      <c r="AA65" s="4">
        <v>876</v>
      </c>
      <c r="AB65" s="4">
        <v>835</v>
      </c>
      <c r="AC65" s="4">
        <v>87</v>
      </c>
      <c r="AD65" s="4">
        <v>13.84</v>
      </c>
      <c r="AE65" s="4">
        <v>0.32</v>
      </c>
      <c r="AF65" s="4">
        <v>991</v>
      </c>
      <c r="AG65" s="4">
        <v>-7</v>
      </c>
      <c r="AH65" s="4">
        <v>11</v>
      </c>
      <c r="AI65" s="4">
        <v>27</v>
      </c>
      <c r="AJ65" s="4">
        <v>136.69999999999999</v>
      </c>
      <c r="AK65" s="4">
        <v>133.69999999999999</v>
      </c>
      <c r="AL65" s="4">
        <v>4.8</v>
      </c>
      <c r="AM65" s="4">
        <v>142</v>
      </c>
      <c r="AN65" s="4" t="s">
        <v>155</v>
      </c>
      <c r="AO65" s="4">
        <v>2</v>
      </c>
      <c r="AP65" s="5">
        <v>0.83427083333333341</v>
      </c>
      <c r="AQ65" s="4">
        <v>47.162047999999999</v>
      </c>
      <c r="AR65" s="4">
        <v>-88.484166999999999</v>
      </c>
      <c r="AS65" s="4">
        <v>315.3</v>
      </c>
      <c r="AT65" s="4">
        <v>36.9</v>
      </c>
      <c r="AU65" s="4">
        <v>12</v>
      </c>
      <c r="AV65" s="4">
        <v>11</v>
      </c>
      <c r="AW65" s="4" t="s">
        <v>415</v>
      </c>
      <c r="AX65" s="4">
        <v>1</v>
      </c>
      <c r="AY65" s="4">
        <v>1.5</v>
      </c>
      <c r="AZ65" s="4">
        <v>1.7</v>
      </c>
      <c r="BA65" s="4">
        <v>11.154</v>
      </c>
      <c r="BB65" s="4">
        <v>10.4</v>
      </c>
      <c r="BC65" s="4">
        <v>0.93</v>
      </c>
      <c r="BD65" s="4">
        <v>19.425000000000001</v>
      </c>
      <c r="BE65" s="4">
        <v>2043.519</v>
      </c>
      <c r="BF65" s="4">
        <v>238.07</v>
      </c>
      <c r="BG65" s="4">
        <v>6.4569999999999999</v>
      </c>
      <c r="BH65" s="4">
        <v>0.22900000000000001</v>
      </c>
      <c r="BI65" s="4">
        <v>6.6870000000000003</v>
      </c>
      <c r="BJ65" s="4">
        <v>5.0149999999999997</v>
      </c>
      <c r="BK65" s="4">
        <v>0.17799999999999999</v>
      </c>
      <c r="BL65" s="4">
        <v>5.194</v>
      </c>
      <c r="BM65" s="4">
        <v>0.33610000000000001</v>
      </c>
      <c r="BQ65" s="4">
        <v>0</v>
      </c>
      <c r="BR65" s="4">
        <v>0.559728</v>
      </c>
      <c r="BS65" s="4">
        <v>-5</v>
      </c>
      <c r="BT65" s="4">
        <v>6.0000000000000001E-3</v>
      </c>
      <c r="BU65" s="4">
        <v>13.678353</v>
      </c>
      <c r="BV65" s="4">
        <v>0.1212</v>
      </c>
      <c r="BW65" s="4">
        <f t="shared" si="10"/>
        <v>3.6138208625999999</v>
      </c>
      <c r="BY65" s="4">
        <f t="shared" si="11"/>
        <v>21573.333721678962</v>
      </c>
      <c r="BZ65" s="4">
        <f t="shared" si="12"/>
        <v>2513.293763904378</v>
      </c>
      <c r="CA65" s="4">
        <f t="shared" si="13"/>
        <v>52.943118519681001</v>
      </c>
      <c r="CB65" s="4">
        <f t="shared" si="14"/>
        <v>3.5481918513389403</v>
      </c>
    </row>
    <row r="66" spans="1:80" x14ac:dyDescent="0.25">
      <c r="A66" s="2">
        <v>42804</v>
      </c>
      <c r="B66" s="3">
        <v>0.62598623842592593</v>
      </c>
      <c r="C66" s="4">
        <v>13.363</v>
      </c>
      <c r="D66" s="4">
        <v>2.7850999999999999</v>
      </c>
      <c r="E66" s="4">
        <v>27851.209068</v>
      </c>
      <c r="F66" s="4">
        <v>234</v>
      </c>
      <c r="G66" s="4">
        <v>24.2</v>
      </c>
      <c r="H66" s="4">
        <v>71.099999999999994</v>
      </c>
      <c r="J66" s="4">
        <v>0</v>
      </c>
      <c r="K66" s="4">
        <v>0.83560000000000001</v>
      </c>
      <c r="L66" s="4">
        <v>11.1652</v>
      </c>
      <c r="M66" s="4">
        <v>2.3271000000000002</v>
      </c>
      <c r="N66" s="4">
        <v>195.5282</v>
      </c>
      <c r="O66" s="4">
        <v>20.234300000000001</v>
      </c>
      <c r="P66" s="4">
        <v>215.8</v>
      </c>
      <c r="Q66" s="4">
        <v>151.8724</v>
      </c>
      <c r="R66" s="4">
        <v>15.7166</v>
      </c>
      <c r="S66" s="4">
        <v>167.6</v>
      </c>
      <c r="T66" s="4">
        <v>71.080399999999997</v>
      </c>
      <c r="W66" s="4">
        <v>0</v>
      </c>
      <c r="X66" s="4">
        <v>0</v>
      </c>
      <c r="Y66" s="4">
        <v>11.5</v>
      </c>
      <c r="Z66" s="4">
        <v>863</v>
      </c>
      <c r="AA66" s="4">
        <v>876</v>
      </c>
      <c r="AB66" s="4">
        <v>837</v>
      </c>
      <c r="AC66" s="4">
        <v>87</v>
      </c>
      <c r="AD66" s="4">
        <v>13.84</v>
      </c>
      <c r="AE66" s="4">
        <v>0.32</v>
      </c>
      <c r="AF66" s="4">
        <v>991</v>
      </c>
      <c r="AG66" s="4">
        <v>-7</v>
      </c>
      <c r="AH66" s="4">
        <v>11.276999999999999</v>
      </c>
      <c r="AI66" s="4">
        <v>27</v>
      </c>
      <c r="AJ66" s="4">
        <v>136.30000000000001</v>
      </c>
      <c r="AK66" s="4">
        <v>132.4</v>
      </c>
      <c r="AL66" s="4">
        <v>4.5</v>
      </c>
      <c r="AM66" s="4">
        <v>142</v>
      </c>
      <c r="AN66" s="4" t="s">
        <v>155</v>
      </c>
      <c r="AO66" s="4">
        <v>2</v>
      </c>
      <c r="AP66" s="5">
        <v>0.83428240740740733</v>
      </c>
      <c r="AQ66" s="4">
        <v>47.162194</v>
      </c>
      <c r="AR66" s="4">
        <v>-88.484200000000001</v>
      </c>
      <c r="AS66" s="4">
        <v>315.5</v>
      </c>
      <c r="AT66" s="4">
        <v>36.700000000000003</v>
      </c>
      <c r="AU66" s="4">
        <v>12</v>
      </c>
      <c r="AV66" s="4">
        <v>11</v>
      </c>
      <c r="AW66" s="4" t="s">
        <v>415</v>
      </c>
      <c r="AX66" s="4">
        <v>1</v>
      </c>
      <c r="AY66" s="4">
        <v>1.5</v>
      </c>
      <c r="AZ66" s="4">
        <v>1.7707999999999999</v>
      </c>
      <c r="BA66" s="4">
        <v>11.154</v>
      </c>
      <c r="BB66" s="4">
        <v>10.28</v>
      </c>
      <c r="BC66" s="4">
        <v>0.92</v>
      </c>
      <c r="BD66" s="4">
        <v>19.681000000000001</v>
      </c>
      <c r="BE66" s="4">
        <v>2000.164</v>
      </c>
      <c r="BF66" s="4">
        <v>265.33499999999998</v>
      </c>
      <c r="BG66" s="4">
        <v>3.6680000000000001</v>
      </c>
      <c r="BH66" s="4">
        <v>0.38</v>
      </c>
      <c r="BI66" s="4">
        <v>4.048</v>
      </c>
      <c r="BJ66" s="4">
        <v>2.8490000000000002</v>
      </c>
      <c r="BK66" s="4">
        <v>0.29499999999999998</v>
      </c>
      <c r="BL66" s="4">
        <v>3.1440000000000001</v>
      </c>
      <c r="BM66" s="4">
        <v>0.52800000000000002</v>
      </c>
      <c r="BQ66" s="4">
        <v>0</v>
      </c>
      <c r="BR66" s="4">
        <v>0.60101400000000005</v>
      </c>
      <c r="BS66" s="4">
        <v>-5</v>
      </c>
      <c r="BT66" s="4">
        <v>6.0000000000000001E-3</v>
      </c>
      <c r="BU66" s="4">
        <v>14.687279999999999</v>
      </c>
      <c r="BV66" s="4">
        <v>0.1212</v>
      </c>
      <c r="BW66" s="4">
        <f t="shared" si="10"/>
        <v>3.8803793759999996</v>
      </c>
      <c r="BY66" s="4">
        <f t="shared" si="11"/>
        <v>22673.144453403456</v>
      </c>
      <c r="BZ66" s="4">
        <f t="shared" si="12"/>
        <v>3007.74275686584</v>
      </c>
      <c r="CA66" s="4">
        <f t="shared" si="13"/>
        <v>32.295246063696005</v>
      </c>
      <c r="CB66" s="4">
        <f t="shared" si="14"/>
        <v>5.9852193477120004</v>
      </c>
    </row>
    <row r="67" spans="1:80" x14ac:dyDescent="0.25">
      <c r="A67" s="2">
        <v>42804</v>
      </c>
      <c r="B67" s="3">
        <v>0.62599781249999997</v>
      </c>
      <c r="C67" s="4">
        <v>13.22</v>
      </c>
      <c r="D67" s="4">
        <v>2.9018999999999999</v>
      </c>
      <c r="E67" s="4">
        <v>29019.185558000001</v>
      </c>
      <c r="F67" s="4">
        <v>152.6</v>
      </c>
      <c r="G67" s="4">
        <v>20.8</v>
      </c>
      <c r="H67" s="4">
        <v>109.5</v>
      </c>
      <c r="J67" s="4">
        <v>0</v>
      </c>
      <c r="K67" s="4">
        <v>0.83550000000000002</v>
      </c>
      <c r="L67" s="4">
        <v>11.045199999999999</v>
      </c>
      <c r="M67" s="4">
        <v>2.4245000000000001</v>
      </c>
      <c r="N67" s="4">
        <v>127.5303</v>
      </c>
      <c r="O67" s="4">
        <v>17.3858</v>
      </c>
      <c r="P67" s="4">
        <v>144.9</v>
      </c>
      <c r="Q67" s="4">
        <v>99.0565</v>
      </c>
      <c r="R67" s="4">
        <v>13.504</v>
      </c>
      <c r="S67" s="4">
        <v>112.6</v>
      </c>
      <c r="T67" s="4">
        <v>109.4892</v>
      </c>
      <c r="W67" s="4">
        <v>0</v>
      </c>
      <c r="X67" s="4">
        <v>0</v>
      </c>
      <c r="Y67" s="4">
        <v>11.6</v>
      </c>
      <c r="Z67" s="4">
        <v>864</v>
      </c>
      <c r="AA67" s="4">
        <v>875</v>
      </c>
      <c r="AB67" s="4">
        <v>837</v>
      </c>
      <c r="AC67" s="4">
        <v>87</v>
      </c>
      <c r="AD67" s="4">
        <v>13.84</v>
      </c>
      <c r="AE67" s="4">
        <v>0.32</v>
      </c>
      <c r="AF67" s="4">
        <v>991</v>
      </c>
      <c r="AG67" s="4">
        <v>-7</v>
      </c>
      <c r="AH67" s="4">
        <v>12</v>
      </c>
      <c r="AI67" s="4">
        <v>27</v>
      </c>
      <c r="AJ67" s="4">
        <v>137</v>
      </c>
      <c r="AK67" s="4">
        <v>131</v>
      </c>
      <c r="AL67" s="4">
        <v>4.3</v>
      </c>
      <c r="AM67" s="4">
        <v>142</v>
      </c>
      <c r="AN67" s="4" t="s">
        <v>155</v>
      </c>
      <c r="AO67" s="4">
        <v>2</v>
      </c>
      <c r="AP67" s="5">
        <v>0.83429398148148148</v>
      </c>
      <c r="AQ67" s="4">
        <v>47.162346999999997</v>
      </c>
      <c r="AR67" s="4">
        <v>-88.484200000000001</v>
      </c>
      <c r="AS67" s="4">
        <v>315.7</v>
      </c>
      <c r="AT67" s="4">
        <v>37.799999999999997</v>
      </c>
      <c r="AU67" s="4">
        <v>12</v>
      </c>
      <c r="AV67" s="4">
        <v>11</v>
      </c>
      <c r="AW67" s="4" t="s">
        <v>415</v>
      </c>
      <c r="AX67" s="4">
        <v>1</v>
      </c>
      <c r="AY67" s="4">
        <v>1.5</v>
      </c>
      <c r="AZ67" s="4">
        <v>1.8</v>
      </c>
      <c r="BA67" s="4">
        <v>11.154</v>
      </c>
      <c r="BB67" s="4">
        <v>10.28</v>
      </c>
      <c r="BC67" s="4">
        <v>0.92</v>
      </c>
      <c r="BD67" s="4">
        <v>19.693000000000001</v>
      </c>
      <c r="BE67" s="4">
        <v>1981.434</v>
      </c>
      <c r="BF67" s="4">
        <v>276.82100000000003</v>
      </c>
      <c r="BG67" s="4">
        <v>2.3959999999999999</v>
      </c>
      <c r="BH67" s="4">
        <v>0.32700000000000001</v>
      </c>
      <c r="BI67" s="4">
        <v>2.722</v>
      </c>
      <c r="BJ67" s="4">
        <v>1.861</v>
      </c>
      <c r="BK67" s="4">
        <v>0.254</v>
      </c>
      <c r="BL67" s="4">
        <v>2.1150000000000002</v>
      </c>
      <c r="BM67" s="4">
        <v>0.81440000000000001</v>
      </c>
      <c r="BQ67" s="4">
        <v>0</v>
      </c>
      <c r="BR67" s="4">
        <v>0.60323499999999997</v>
      </c>
      <c r="BS67" s="4">
        <v>-5</v>
      </c>
      <c r="BT67" s="4">
        <v>6.0000000000000001E-3</v>
      </c>
      <c r="BU67" s="4">
        <v>14.741555</v>
      </c>
      <c r="BV67" s="4">
        <v>0.1212</v>
      </c>
      <c r="BW67" s="4">
        <f t="shared" si="10"/>
        <v>3.894718831</v>
      </c>
      <c r="BY67" s="4">
        <f t="shared" si="11"/>
        <v>22543.829036121664</v>
      </c>
      <c r="BZ67" s="4">
        <f t="shared" si="12"/>
        <v>3149.5398270183296</v>
      </c>
      <c r="CA67" s="4">
        <f t="shared" si="13"/>
        <v>21.173587329288999</v>
      </c>
      <c r="CB67" s="4">
        <f t="shared" si="14"/>
        <v>9.2658621821456002</v>
      </c>
    </row>
    <row r="68" spans="1:80" x14ac:dyDescent="0.25">
      <c r="A68" s="2">
        <v>42804</v>
      </c>
      <c r="B68" s="3">
        <v>0.62600938657407401</v>
      </c>
      <c r="C68" s="4">
        <v>13.183</v>
      </c>
      <c r="D68" s="4">
        <v>2.9401000000000002</v>
      </c>
      <c r="E68" s="4">
        <v>29400.839328999999</v>
      </c>
      <c r="F68" s="4">
        <v>99.2</v>
      </c>
      <c r="G68" s="4">
        <v>9.8000000000000007</v>
      </c>
      <c r="H68" s="4">
        <v>101.9</v>
      </c>
      <c r="J68" s="4">
        <v>0</v>
      </c>
      <c r="K68" s="4">
        <v>0.83540000000000003</v>
      </c>
      <c r="L68" s="4">
        <v>11.013400000000001</v>
      </c>
      <c r="M68" s="4">
        <v>2.4561999999999999</v>
      </c>
      <c r="N68" s="4">
        <v>82.8964</v>
      </c>
      <c r="O68" s="4">
        <v>8.1868999999999996</v>
      </c>
      <c r="P68" s="4">
        <v>91.1</v>
      </c>
      <c r="Q68" s="4">
        <v>64.388000000000005</v>
      </c>
      <c r="R68" s="4">
        <v>6.359</v>
      </c>
      <c r="S68" s="4">
        <v>70.7</v>
      </c>
      <c r="T68" s="4">
        <v>101.8861</v>
      </c>
      <c r="W68" s="4">
        <v>0</v>
      </c>
      <c r="X68" s="4">
        <v>0</v>
      </c>
      <c r="Y68" s="4">
        <v>11.5</v>
      </c>
      <c r="Z68" s="4">
        <v>865</v>
      </c>
      <c r="AA68" s="4">
        <v>877</v>
      </c>
      <c r="AB68" s="4">
        <v>839</v>
      </c>
      <c r="AC68" s="4">
        <v>87</v>
      </c>
      <c r="AD68" s="4">
        <v>13.84</v>
      </c>
      <c r="AE68" s="4">
        <v>0.32</v>
      </c>
      <c r="AF68" s="4">
        <v>991</v>
      </c>
      <c r="AG68" s="4">
        <v>-7</v>
      </c>
      <c r="AH68" s="4">
        <v>12</v>
      </c>
      <c r="AI68" s="4">
        <v>27</v>
      </c>
      <c r="AJ68" s="4">
        <v>137</v>
      </c>
      <c r="AK68" s="4">
        <v>131.6</v>
      </c>
      <c r="AL68" s="4">
        <v>4.3</v>
      </c>
      <c r="AM68" s="4">
        <v>142</v>
      </c>
      <c r="AN68" s="4" t="s">
        <v>155</v>
      </c>
      <c r="AO68" s="4">
        <v>2</v>
      </c>
      <c r="AP68" s="5">
        <v>0.83430555555555552</v>
      </c>
      <c r="AQ68" s="4">
        <v>47.162506999999998</v>
      </c>
      <c r="AR68" s="4">
        <v>-88.484178</v>
      </c>
      <c r="AS68" s="4">
        <v>316.39999999999998</v>
      </c>
      <c r="AT68" s="4">
        <v>39.1</v>
      </c>
      <c r="AU68" s="4">
        <v>12</v>
      </c>
      <c r="AV68" s="4">
        <v>10</v>
      </c>
      <c r="AW68" s="4" t="s">
        <v>424</v>
      </c>
      <c r="AX68" s="4">
        <v>1.0708</v>
      </c>
      <c r="AY68" s="4">
        <v>1.7831999999999999</v>
      </c>
      <c r="AZ68" s="4">
        <v>2.0832000000000002</v>
      </c>
      <c r="BA68" s="4">
        <v>11.154</v>
      </c>
      <c r="BB68" s="4">
        <v>10.28</v>
      </c>
      <c r="BC68" s="4">
        <v>0.92</v>
      </c>
      <c r="BD68" s="4">
        <v>19.702999999999999</v>
      </c>
      <c r="BE68" s="4">
        <v>1975.855</v>
      </c>
      <c r="BF68" s="4">
        <v>280.45800000000003</v>
      </c>
      <c r="BG68" s="4">
        <v>1.5569999999999999</v>
      </c>
      <c r="BH68" s="4">
        <v>0.154</v>
      </c>
      <c r="BI68" s="4">
        <v>1.7110000000000001</v>
      </c>
      <c r="BJ68" s="4">
        <v>1.21</v>
      </c>
      <c r="BK68" s="4">
        <v>0.11899999999999999</v>
      </c>
      <c r="BL68" s="4">
        <v>1.329</v>
      </c>
      <c r="BM68" s="4">
        <v>0.75790000000000002</v>
      </c>
      <c r="BQ68" s="4">
        <v>0</v>
      </c>
      <c r="BR68" s="4">
        <v>0.64632400000000001</v>
      </c>
      <c r="BS68" s="4">
        <v>-5</v>
      </c>
      <c r="BT68" s="4">
        <v>6.0000000000000001E-3</v>
      </c>
      <c r="BU68" s="4">
        <v>15.794543000000001</v>
      </c>
      <c r="BV68" s="4">
        <v>0.1212</v>
      </c>
      <c r="BW68" s="4">
        <f t="shared" si="10"/>
        <v>4.1729182606000004</v>
      </c>
      <c r="BY68" s="4">
        <f t="shared" si="11"/>
        <v>24086.123512800728</v>
      </c>
      <c r="BZ68" s="4">
        <f t="shared" si="12"/>
        <v>3418.84704502763</v>
      </c>
      <c r="CA68" s="4">
        <f t="shared" si="13"/>
        <v>14.750176227754</v>
      </c>
      <c r="CB68" s="4">
        <f t="shared" si="14"/>
        <v>9.2389740190204606</v>
      </c>
    </row>
    <row r="69" spans="1:80" x14ac:dyDescent="0.25">
      <c r="A69" s="2">
        <v>42804</v>
      </c>
      <c r="B69" s="3">
        <v>0.62602096064814816</v>
      </c>
      <c r="C69" s="4">
        <v>13.175000000000001</v>
      </c>
      <c r="D69" s="4">
        <v>2.9424999999999999</v>
      </c>
      <c r="E69" s="4">
        <v>29424.820144000001</v>
      </c>
      <c r="F69" s="4">
        <v>75.099999999999994</v>
      </c>
      <c r="G69" s="4">
        <v>13</v>
      </c>
      <c r="H69" s="4">
        <v>151.1</v>
      </c>
      <c r="J69" s="4">
        <v>0</v>
      </c>
      <c r="K69" s="4">
        <v>0.83550000000000002</v>
      </c>
      <c r="L69" s="4">
        <v>11.007999999999999</v>
      </c>
      <c r="M69" s="4">
        <v>2.4584999999999999</v>
      </c>
      <c r="N69" s="4">
        <v>62.751199999999997</v>
      </c>
      <c r="O69" s="4">
        <v>10.871</v>
      </c>
      <c r="P69" s="4">
        <v>73.599999999999994</v>
      </c>
      <c r="Q69" s="4">
        <v>48.740699999999997</v>
      </c>
      <c r="R69" s="4">
        <v>8.4437999999999995</v>
      </c>
      <c r="S69" s="4">
        <v>57.2</v>
      </c>
      <c r="T69" s="4">
        <v>151.09129999999999</v>
      </c>
      <c r="W69" s="4">
        <v>0</v>
      </c>
      <c r="X69" s="4">
        <v>0</v>
      </c>
      <c r="Y69" s="4">
        <v>11.6</v>
      </c>
      <c r="Z69" s="4">
        <v>866</v>
      </c>
      <c r="AA69" s="4">
        <v>878</v>
      </c>
      <c r="AB69" s="4">
        <v>839</v>
      </c>
      <c r="AC69" s="4">
        <v>87</v>
      </c>
      <c r="AD69" s="4">
        <v>13.84</v>
      </c>
      <c r="AE69" s="4">
        <v>0.32</v>
      </c>
      <c r="AF69" s="4">
        <v>991</v>
      </c>
      <c r="AG69" s="4">
        <v>-7</v>
      </c>
      <c r="AH69" s="4">
        <v>12</v>
      </c>
      <c r="AI69" s="4">
        <v>27</v>
      </c>
      <c r="AJ69" s="4">
        <v>137</v>
      </c>
      <c r="AK69" s="4">
        <v>133</v>
      </c>
      <c r="AL69" s="4">
        <v>4.8</v>
      </c>
      <c r="AM69" s="4">
        <v>142</v>
      </c>
      <c r="AN69" s="4" t="s">
        <v>155</v>
      </c>
      <c r="AO69" s="4">
        <v>2</v>
      </c>
      <c r="AP69" s="5">
        <v>0.83431712962962967</v>
      </c>
      <c r="AQ69" s="4">
        <v>47.162666999999999</v>
      </c>
      <c r="AR69" s="4">
        <v>-88.484157999999994</v>
      </c>
      <c r="AS69" s="4">
        <v>316.89999999999998</v>
      </c>
      <c r="AT69" s="4">
        <v>39.5</v>
      </c>
      <c r="AU69" s="4">
        <v>12</v>
      </c>
      <c r="AV69" s="4">
        <v>10</v>
      </c>
      <c r="AW69" s="4" t="s">
        <v>424</v>
      </c>
      <c r="AX69" s="4">
        <v>1.1000000000000001</v>
      </c>
      <c r="AY69" s="4">
        <v>1.9</v>
      </c>
      <c r="AZ69" s="4">
        <v>2.2000000000000002</v>
      </c>
      <c r="BA69" s="4">
        <v>11.154</v>
      </c>
      <c r="BB69" s="4">
        <v>10.28</v>
      </c>
      <c r="BC69" s="4">
        <v>0.92</v>
      </c>
      <c r="BD69" s="4">
        <v>19.684999999999999</v>
      </c>
      <c r="BE69" s="4">
        <v>1974.61</v>
      </c>
      <c r="BF69" s="4">
        <v>280.68799999999999</v>
      </c>
      <c r="BG69" s="4">
        <v>1.179</v>
      </c>
      <c r="BH69" s="4">
        <v>0.20399999999999999</v>
      </c>
      <c r="BI69" s="4">
        <v>1.383</v>
      </c>
      <c r="BJ69" s="4">
        <v>0.91600000000000004</v>
      </c>
      <c r="BK69" s="4">
        <v>0.159</v>
      </c>
      <c r="BL69" s="4">
        <v>1.0740000000000001</v>
      </c>
      <c r="BM69" s="4">
        <v>1.1237999999999999</v>
      </c>
      <c r="BQ69" s="4">
        <v>0</v>
      </c>
      <c r="BR69" s="4">
        <v>0.65970899999999999</v>
      </c>
      <c r="BS69" s="4">
        <v>-5</v>
      </c>
      <c r="BT69" s="4">
        <v>6.0000000000000001E-3</v>
      </c>
      <c r="BU69" s="4">
        <v>16.121638999999998</v>
      </c>
      <c r="BV69" s="4">
        <v>0.1212</v>
      </c>
      <c r="BW69" s="4">
        <f t="shared" si="10"/>
        <v>4.2593370237999997</v>
      </c>
      <c r="BY69" s="4">
        <f t="shared" si="11"/>
        <v>24569.44229031272</v>
      </c>
      <c r="BZ69" s="4">
        <f t="shared" si="12"/>
        <v>3492.5112389703772</v>
      </c>
      <c r="CA69" s="4">
        <f t="shared" si="13"/>
        <v>11.397495777863201</v>
      </c>
      <c r="CB69" s="4">
        <f t="shared" si="14"/>
        <v>13.983084885548758</v>
      </c>
    </row>
    <row r="70" spans="1:80" x14ac:dyDescent="0.25">
      <c r="A70" s="2">
        <v>42804</v>
      </c>
      <c r="B70" s="3">
        <v>0.6260325347222222</v>
      </c>
      <c r="C70" s="4">
        <v>13.24</v>
      </c>
      <c r="D70" s="4">
        <v>2.7934999999999999</v>
      </c>
      <c r="E70" s="4">
        <v>27935.056082999999</v>
      </c>
      <c r="F70" s="4">
        <v>55.8</v>
      </c>
      <c r="G70" s="4">
        <v>23.9</v>
      </c>
      <c r="H70" s="4">
        <v>160.80000000000001</v>
      </c>
      <c r="J70" s="4">
        <v>0</v>
      </c>
      <c r="K70" s="4">
        <v>0.83660000000000001</v>
      </c>
      <c r="L70" s="4">
        <v>11.075699999999999</v>
      </c>
      <c r="M70" s="4">
        <v>2.3369</v>
      </c>
      <c r="N70" s="4">
        <v>46.679699999999997</v>
      </c>
      <c r="O70" s="4">
        <v>19.993600000000001</v>
      </c>
      <c r="P70" s="4">
        <v>66.7</v>
      </c>
      <c r="Q70" s="4">
        <v>36.257399999999997</v>
      </c>
      <c r="R70" s="4">
        <v>15.5296</v>
      </c>
      <c r="S70" s="4">
        <v>51.8</v>
      </c>
      <c r="T70" s="4">
        <v>160.78460000000001</v>
      </c>
      <c r="W70" s="4">
        <v>0</v>
      </c>
      <c r="X70" s="4">
        <v>0</v>
      </c>
      <c r="Y70" s="4">
        <v>11.6</v>
      </c>
      <c r="Z70" s="4">
        <v>867</v>
      </c>
      <c r="AA70" s="4">
        <v>879</v>
      </c>
      <c r="AB70" s="4">
        <v>839</v>
      </c>
      <c r="AC70" s="4">
        <v>87</v>
      </c>
      <c r="AD70" s="4">
        <v>13.84</v>
      </c>
      <c r="AE70" s="4">
        <v>0.32</v>
      </c>
      <c r="AF70" s="4">
        <v>991</v>
      </c>
      <c r="AG70" s="4">
        <v>-7</v>
      </c>
      <c r="AH70" s="4">
        <v>11.723000000000001</v>
      </c>
      <c r="AI70" s="4">
        <v>27</v>
      </c>
      <c r="AJ70" s="4">
        <v>137</v>
      </c>
      <c r="AK70" s="4">
        <v>133.6</v>
      </c>
      <c r="AL70" s="4">
        <v>4.9000000000000004</v>
      </c>
      <c r="AM70" s="4">
        <v>142</v>
      </c>
      <c r="AN70" s="4" t="s">
        <v>155</v>
      </c>
      <c r="AO70" s="4">
        <v>2</v>
      </c>
      <c r="AP70" s="5">
        <v>0.8343287037037036</v>
      </c>
      <c r="AQ70" s="4">
        <v>47.162832999999999</v>
      </c>
      <c r="AR70" s="4">
        <v>-88.484165000000004</v>
      </c>
      <c r="AS70" s="4">
        <v>316.89999999999998</v>
      </c>
      <c r="AT70" s="4">
        <v>40.6</v>
      </c>
      <c r="AU70" s="4">
        <v>12</v>
      </c>
      <c r="AV70" s="4">
        <v>10</v>
      </c>
      <c r="AW70" s="4" t="s">
        <v>424</v>
      </c>
      <c r="AX70" s="4">
        <v>1.1000000000000001</v>
      </c>
      <c r="AY70" s="4">
        <v>1.7585409999999999</v>
      </c>
      <c r="AZ70" s="4">
        <v>2.1292710000000001</v>
      </c>
      <c r="BA70" s="4">
        <v>11.154</v>
      </c>
      <c r="BB70" s="4">
        <v>10.34</v>
      </c>
      <c r="BC70" s="4">
        <v>0.93</v>
      </c>
      <c r="BD70" s="4">
        <v>19.538</v>
      </c>
      <c r="BE70" s="4">
        <v>1994.6130000000001</v>
      </c>
      <c r="BF70" s="4">
        <v>267.85899999999998</v>
      </c>
      <c r="BG70" s="4">
        <v>0.88</v>
      </c>
      <c r="BH70" s="4">
        <v>0.377</v>
      </c>
      <c r="BI70" s="4">
        <v>1.2569999999999999</v>
      </c>
      <c r="BJ70" s="4">
        <v>0.68400000000000005</v>
      </c>
      <c r="BK70" s="4">
        <v>0.29299999999999998</v>
      </c>
      <c r="BL70" s="4">
        <v>0.97699999999999998</v>
      </c>
      <c r="BM70" s="4">
        <v>1.2005999999999999</v>
      </c>
      <c r="BQ70" s="4">
        <v>0</v>
      </c>
      <c r="BR70" s="4">
        <v>0.66922999999999999</v>
      </c>
      <c r="BS70" s="4">
        <v>-5</v>
      </c>
      <c r="BT70" s="4">
        <v>6.2769999999999996E-3</v>
      </c>
      <c r="BU70" s="4">
        <v>16.354308</v>
      </c>
      <c r="BV70" s="4">
        <v>0.12679499999999999</v>
      </c>
      <c r="BW70" s="4">
        <f t="shared" si="10"/>
        <v>4.3208081735999997</v>
      </c>
      <c r="BY70" s="4">
        <f t="shared" si="11"/>
        <v>25176.513741576127</v>
      </c>
      <c r="BZ70" s="4">
        <f t="shared" si="12"/>
        <v>3380.9845791162697</v>
      </c>
      <c r="CA70" s="4">
        <f t="shared" si="13"/>
        <v>8.6336223614496017</v>
      </c>
      <c r="CB70" s="4">
        <f t="shared" si="14"/>
        <v>15.15427925022864</v>
      </c>
    </row>
    <row r="71" spans="1:80" x14ac:dyDescent="0.25">
      <c r="A71" s="2">
        <v>42804</v>
      </c>
      <c r="B71" s="3">
        <v>0.62604410879629635</v>
      </c>
      <c r="C71" s="4">
        <v>13.446999999999999</v>
      </c>
      <c r="D71" s="4">
        <v>2.2326999999999999</v>
      </c>
      <c r="E71" s="4">
        <v>22326.941082000001</v>
      </c>
      <c r="F71" s="4">
        <v>45.5</v>
      </c>
      <c r="G71" s="4">
        <v>28.7</v>
      </c>
      <c r="H71" s="4">
        <v>190.5</v>
      </c>
      <c r="J71" s="4">
        <v>0</v>
      </c>
      <c r="K71" s="4">
        <v>0.84060000000000001</v>
      </c>
      <c r="L71" s="4">
        <v>11.3035</v>
      </c>
      <c r="M71" s="4">
        <v>1.8768</v>
      </c>
      <c r="N71" s="4">
        <v>38.2547</v>
      </c>
      <c r="O71" s="4">
        <v>24.1248</v>
      </c>
      <c r="P71" s="4">
        <v>62.4</v>
      </c>
      <c r="Q71" s="4">
        <v>29.713899999999999</v>
      </c>
      <c r="R71" s="4">
        <v>18.738700000000001</v>
      </c>
      <c r="S71" s="4">
        <v>48.5</v>
      </c>
      <c r="T71" s="4">
        <v>190.5</v>
      </c>
      <c r="W71" s="4">
        <v>0</v>
      </c>
      <c r="X71" s="4">
        <v>0</v>
      </c>
      <c r="Y71" s="4">
        <v>11.5</v>
      </c>
      <c r="Z71" s="4">
        <v>868</v>
      </c>
      <c r="AA71" s="4">
        <v>879</v>
      </c>
      <c r="AB71" s="4">
        <v>840</v>
      </c>
      <c r="AC71" s="4">
        <v>87</v>
      </c>
      <c r="AD71" s="4">
        <v>13.84</v>
      </c>
      <c r="AE71" s="4">
        <v>0.32</v>
      </c>
      <c r="AF71" s="4">
        <v>991</v>
      </c>
      <c r="AG71" s="4">
        <v>-7</v>
      </c>
      <c r="AH71" s="4">
        <v>11.276999999999999</v>
      </c>
      <c r="AI71" s="4">
        <v>27</v>
      </c>
      <c r="AJ71" s="4">
        <v>137</v>
      </c>
      <c r="AK71" s="4">
        <v>135</v>
      </c>
      <c r="AL71" s="4">
        <v>4.9000000000000004</v>
      </c>
      <c r="AM71" s="4">
        <v>142</v>
      </c>
      <c r="AN71" s="4" t="s">
        <v>155</v>
      </c>
      <c r="AO71" s="4">
        <v>2</v>
      </c>
      <c r="AP71" s="5">
        <v>0.83434027777777775</v>
      </c>
      <c r="AQ71" s="4">
        <v>47.163001000000001</v>
      </c>
      <c r="AR71" s="4">
        <v>-88.484213999999994</v>
      </c>
      <c r="AS71" s="4">
        <v>317.2</v>
      </c>
      <c r="AT71" s="4">
        <v>41.5</v>
      </c>
      <c r="AU71" s="4">
        <v>12</v>
      </c>
      <c r="AV71" s="4">
        <v>11</v>
      </c>
      <c r="AW71" s="4" t="s">
        <v>415</v>
      </c>
      <c r="AX71" s="4">
        <v>1.1000000000000001</v>
      </c>
      <c r="AY71" s="4">
        <v>1.7707710000000001</v>
      </c>
      <c r="AZ71" s="4">
        <v>2.1707709999999998</v>
      </c>
      <c r="BA71" s="4">
        <v>11.154</v>
      </c>
      <c r="BB71" s="4">
        <v>10.62</v>
      </c>
      <c r="BC71" s="4">
        <v>0.95</v>
      </c>
      <c r="BD71" s="4">
        <v>18.965</v>
      </c>
      <c r="BE71" s="4">
        <v>2071.1309999999999</v>
      </c>
      <c r="BF71" s="4">
        <v>218.869</v>
      </c>
      <c r="BG71" s="4">
        <v>0.73399999999999999</v>
      </c>
      <c r="BH71" s="4">
        <v>0.46300000000000002</v>
      </c>
      <c r="BI71" s="4">
        <v>1.1970000000000001</v>
      </c>
      <c r="BJ71" s="4">
        <v>0.56999999999999995</v>
      </c>
      <c r="BK71" s="4">
        <v>0.36</v>
      </c>
      <c r="BL71" s="4">
        <v>0.93</v>
      </c>
      <c r="BM71" s="4">
        <v>1.4473</v>
      </c>
      <c r="BQ71" s="4">
        <v>0</v>
      </c>
      <c r="BR71" s="4">
        <v>0.64870399999999995</v>
      </c>
      <c r="BS71" s="4">
        <v>-5</v>
      </c>
      <c r="BT71" s="4">
        <v>7.0000000000000001E-3</v>
      </c>
      <c r="BU71" s="4">
        <v>15.852703999999999</v>
      </c>
      <c r="BV71" s="4">
        <v>0.1414</v>
      </c>
      <c r="BW71" s="4">
        <f t="shared" si="10"/>
        <v>4.1882843967999994</v>
      </c>
      <c r="BY71" s="4">
        <f t="shared" si="11"/>
        <v>25340.52999797128</v>
      </c>
      <c r="BZ71" s="4">
        <f t="shared" si="12"/>
        <v>2677.8878111167169</v>
      </c>
      <c r="CA71" s="4">
        <f t="shared" si="13"/>
        <v>6.9740166599039997</v>
      </c>
      <c r="CB71" s="4">
        <f t="shared" si="14"/>
        <v>17.70788475768256</v>
      </c>
    </row>
    <row r="72" spans="1:80" x14ac:dyDescent="0.25">
      <c r="A72" s="2">
        <v>42804</v>
      </c>
      <c r="B72" s="3">
        <v>0.62605568287037039</v>
      </c>
      <c r="C72" s="4">
        <v>13.791</v>
      </c>
      <c r="D72" s="4">
        <v>1.6177999999999999</v>
      </c>
      <c r="E72" s="4">
        <v>16178.253425000001</v>
      </c>
      <c r="F72" s="4">
        <v>36.299999999999997</v>
      </c>
      <c r="G72" s="4">
        <v>26.4</v>
      </c>
      <c r="H72" s="4">
        <v>179.6</v>
      </c>
      <c r="J72" s="4">
        <v>0</v>
      </c>
      <c r="K72" s="4">
        <v>0.84399999999999997</v>
      </c>
      <c r="L72" s="4">
        <v>11.639799999999999</v>
      </c>
      <c r="M72" s="4">
        <v>1.3654999999999999</v>
      </c>
      <c r="N72" s="4">
        <v>30.646000000000001</v>
      </c>
      <c r="O72" s="4">
        <v>22.269100000000002</v>
      </c>
      <c r="P72" s="4">
        <v>52.9</v>
      </c>
      <c r="Q72" s="4">
        <v>23.8048</v>
      </c>
      <c r="R72" s="4">
        <v>17.297899999999998</v>
      </c>
      <c r="S72" s="4">
        <v>41.1</v>
      </c>
      <c r="T72" s="4">
        <v>179.6379</v>
      </c>
      <c r="W72" s="4">
        <v>0</v>
      </c>
      <c r="X72" s="4">
        <v>0</v>
      </c>
      <c r="Y72" s="4">
        <v>11.6</v>
      </c>
      <c r="Z72" s="4">
        <v>867</v>
      </c>
      <c r="AA72" s="4">
        <v>879</v>
      </c>
      <c r="AB72" s="4">
        <v>837</v>
      </c>
      <c r="AC72" s="4">
        <v>87</v>
      </c>
      <c r="AD72" s="4">
        <v>13.85</v>
      </c>
      <c r="AE72" s="4">
        <v>0.32</v>
      </c>
      <c r="AF72" s="4">
        <v>990</v>
      </c>
      <c r="AG72" s="4">
        <v>-7</v>
      </c>
      <c r="AH72" s="4">
        <v>12</v>
      </c>
      <c r="AI72" s="4">
        <v>27</v>
      </c>
      <c r="AJ72" s="4">
        <v>137</v>
      </c>
      <c r="AK72" s="4">
        <v>135.30000000000001</v>
      </c>
      <c r="AL72" s="4">
        <v>5.0999999999999996</v>
      </c>
      <c r="AM72" s="4">
        <v>142</v>
      </c>
      <c r="AN72" s="4" t="s">
        <v>155</v>
      </c>
      <c r="AO72" s="4">
        <v>2</v>
      </c>
      <c r="AP72" s="5">
        <v>0.8343518518518519</v>
      </c>
      <c r="AQ72" s="4">
        <v>47.163162999999997</v>
      </c>
      <c r="AR72" s="4">
        <v>-88.484301000000002</v>
      </c>
      <c r="AS72" s="4">
        <v>317.60000000000002</v>
      </c>
      <c r="AT72" s="4">
        <v>41.8</v>
      </c>
      <c r="AU72" s="4">
        <v>12</v>
      </c>
      <c r="AV72" s="4">
        <v>10</v>
      </c>
      <c r="AW72" s="4" t="s">
        <v>419</v>
      </c>
      <c r="AX72" s="4">
        <v>1.1708000000000001</v>
      </c>
      <c r="AY72" s="4">
        <v>2.0124</v>
      </c>
      <c r="AZ72" s="4">
        <v>2.4832000000000001</v>
      </c>
      <c r="BA72" s="4">
        <v>11.154</v>
      </c>
      <c r="BB72" s="4">
        <v>10.87</v>
      </c>
      <c r="BC72" s="4">
        <v>0.97</v>
      </c>
      <c r="BD72" s="4">
        <v>18.477</v>
      </c>
      <c r="BE72" s="4">
        <v>2161.6860000000001</v>
      </c>
      <c r="BF72" s="4">
        <v>161.40600000000001</v>
      </c>
      <c r="BG72" s="4">
        <v>0.59599999999999997</v>
      </c>
      <c r="BH72" s="4">
        <v>0.433</v>
      </c>
      <c r="BI72" s="4">
        <v>1.0289999999999999</v>
      </c>
      <c r="BJ72" s="4">
        <v>0.46300000000000002</v>
      </c>
      <c r="BK72" s="4">
        <v>0.33600000000000002</v>
      </c>
      <c r="BL72" s="4">
        <v>0.79900000000000004</v>
      </c>
      <c r="BM72" s="4">
        <v>1.3833</v>
      </c>
      <c r="BQ72" s="4">
        <v>0</v>
      </c>
      <c r="BR72" s="4">
        <v>0.59710300000000005</v>
      </c>
      <c r="BS72" s="4">
        <v>-5</v>
      </c>
      <c r="BT72" s="4">
        <v>7.0000000000000001E-3</v>
      </c>
      <c r="BU72" s="4">
        <v>14.591704999999999</v>
      </c>
      <c r="BV72" s="4">
        <v>0.1414</v>
      </c>
      <c r="BW72" s="4">
        <f t="shared" si="10"/>
        <v>3.8551284609999996</v>
      </c>
      <c r="BY72" s="4">
        <f t="shared" si="11"/>
        <v>24344.643831211433</v>
      </c>
      <c r="BZ72" s="4">
        <f t="shared" si="12"/>
        <v>1817.734667394114</v>
      </c>
      <c r="CA72" s="4">
        <f t="shared" si="13"/>
        <v>5.2142494764970007</v>
      </c>
      <c r="CB72" s="4">
        <f t="shared" si="14"/>
        <v>15.5785557253527</v>
      </c>
    </row>
    <row r="73" spans="1:80" x14ac:dyDescent="0.25">
      <c r="A73" s="2">
        <v>42804</v>
      </c>
      <c r="B73" s="3">
        <v>0.62606725694444443</v>
      </c>
      <c r="C73" s="4">
        <v>13.805999999999999</v>
      </c>
      <c r="D73" s="4">
        <v>1.3341000000000001</v>
      </c>
      <c r="E73" s="4">
        <v>13340.696517</v>
      </c>
      <c r="F73" s="4">
        <v>31.6</v>
      </c>
      <c r="G73" s="4">
        <v>16</v>
      </c>
      <c r="H73" s="4">
        <v>130.4</v>
      </c>
      <c r="J73" s="4">
        <v>0</v>
      </c>
      <c r="K73" s="4">
        <v>0.84689999999999999</v>
      </c>
      <c r="L73" s="4">
        <v>11.692299999999999</v>
      </c>
      <c r="M73" s="4">
        <v>1.1297999999999999</v>
      </c>
      <c r="N73" s="4">
        <v>26.7758</v>
      </c>
      <c r="O73" s="4">
        <v>13.5794</v>
      </c>
      <c r="P73" s="4">
        <v>40.4</v>
      </c>
      <c r="Q73" s="4">
        <v>20.798300000000001</v>
      </c>
      <c r="R73" s="4">
        <v>10.5479</v>
      </c>
      <c r="S73" s="4">
        <v>31.3</v>
      </c>
      <c r="T73" s="4">
        <v>130.4</v>
      </c>
      <c r="W73" s="4">
        <v>0</v>
      </c>
      <c r="X73" s="4">
        <v>0</v>
      </c>
      <c r="Y73" s="4">
        <v>11.6</v>
      </c>
      <c r="Z73" s="4">
        <v>865</v>
      </c>
      <c r="AA73" s="4">
        <v>879</v>
      </c>
      <c r="AB73" s="4">
        <v>835</v>
      </c>
      <c r="AC73" s="4">
        <v>87</v>
      </c>
      <c r="AD73" s="4">
        <v>13.85</v>
      </c>
      <c r="AE73" s="4">
        <v>0.32</v>
      </c>
      <c r="AF73" s="4">
        <v>990</v>
      </c>
      <c r="AG73" s="4">
        <v>-7</v>
      </c>
      <c r="AH73" s="4">
        <v>12</v>
      </c>
      <c r="AI73" s="4">
        <v>27</v>
      </c>
      <c r="AJ73" s="4">
        <v>137</v>
      </c>
      <c r="AK73" s="4">
        <v>135.4</v>
      </c>
      <c r="AL73" s="4">
        <v>5.0999999999999996</v>
      </c>
      <c r="AM73" s="4">
        <v>142</v>
      </c>
      <c r="AN73" s="4" t="s">
        <v>155</v>
      </c>
      <c r="AO73" s="4">
        <v>2</v>
      </c>
      <c r="AP73" s="5">
        <v>0.83436342592592594</v>
      </c>
      <c r="AQ73" s="4">
        <v>47.163322000000001</v>
      </c>
      <c r="AR73" s="4">
        <v>-88.484398999999996</v>
      </c>
      <c r="AS73" s="4">
        <v>317.89999999999998</v>
      </c>
      <c r="AT73" s="4">
        <v>42</v>
      </c>
      <c r="AU73" s="4">
        <v>12</v>
      </c>
      <c r="AV73" s="4">
        <v>10</v>
      </c>
      <c r="AW73" s="4" t="s">
        <v>419</v>
      </c>
      <c r="AX73" s="4">
        <v>1.2</v>
      </c>
      <c r="AY73" s="4">
        <v>1.746</v>
      </c>
      <c r="AZ73" s="4">
        <v>2.1751999999999998</v>
      </c>
      <c r="BA73" s="4">
        <v>11.154</v>
      </c>
      <c r="BB73" s="4">
        <v>11.08</v>
      </c>
      <c r="BC73" s="4">
        <v>0.99</v>
      </c>
      <c r="BD73" s="4">
        <v>18.082000000000001</v>
      </c>
      <c r="BE73" s="4">
        <v>2203.375</v>
      </c>
      <c r="BF73" s="4">
        <v>135.50700000000001</v>
      </c>
      <c r="BG73" s="4">
        <v>0.52800000000000002</v>
      </c>
      <c r="BH73" s="4">
        <v>0.26800000000000002</v>
      </c>
      <c r="BI73" s="4">
        <v>0.79600000000000004</v>
      </c>
      <c r="BJ73" s="4">
        <v>0.41</v>
      </c>
      <c r="BK73" s="4">
        <v>0.20799999999999999</v>
      </c>
      <c r="BL73" s="4">
        <v>0.61899999999999999</v>
      </c>
      <c r="BM73" s="4">
        <v>1.0188999999999999</v>
      </c>
      <c r="BQ73" s="4">
        <v>0</v>
      </c>
      <c r="BR73" s="4">
        <v>0.55521600000000004</v>
      </c>
      <c r="BS73" s="4">
        <v>-5</v>
      </c>
      <c r="BT73" s="4">
        <v>7.0000000000000001E-3</v>
      </c>
      <c r="BU73" s="4">
        <v>13.568092</v>
      </c>
      <c r="BV73" s="4">
        <v>0.1414</v>
      </c>
      <c r="BW73" s="4">
        <f t="shared" si="10"/>
        <v>3.5846899064</v>
      </c>
      <c r="BY73" s="4">
        <f t="shared" si="11"/>
        <v>23073.419997563902</v>
      </c>
      <c r="BZ73" s="4">
        <f t="shared" si="12"/>
        <v>1419.0094394326395</v>
      </c>
      <c r="CA73" s="4">
        <f t="shared" si="13"/>
        <v>4.2934598962960004</v>
      </c>
      <c r="CB73" s="4">
        <f t="shared" si="14"/>
        <v>10.66977143496584</v>
      </c>
    </row>
    <row r="74" spans="1:80" x14ac:dyDescent="0.25">
      <c r="A74" s="2">
        <v>42804</v>
      </c>
      <c r="B74" s="3">
        <v>0.62607883101851847</v>
      </c>
      <c r="C74" s="4">
        <v>13.917999999999999</v>
      </c>
      <c r="D74" s="4">
        <v>1.28</v>
      </c>
      <c r="E74" s="4">
        <v>12799.708028999999</v>
      </c>
      <c r="F74" s="4">
        <v>28.8</v>
      </c>
      <c r="G74" s="4">
        <v>16.2</v>
      </c>
      <c r="H74" s="4">
        <v>151.1</v>
      </c>
      <c r="J74" s="4">
        <v>0</v>
      </c>
      <c r="K74" s="4">
        <v>0.84650000000000003</v>
      </c>
      <c r="L74" s="4">
        <v>11.781000000000001</v>
      </c>
      <c r="M74" s="4">
        <v>1.0833999999999999</v>
      </c>
      <c r="N74" s="4">
        <v>24.338000000000001</v>
      </c>
      <c r="O74" s="4">
        <v>13.7271</v>
      </c>
      <c r="P74" s="4">
        <v>38.1</v>
      </c>
      <c r="Q74" s="4">
        <v>18.904</v>
      </c>
      <c r="R74" s="4">
        <v>10.6622</v>
      </c>
      <c r="S74" s="4">
        <v>29.6</v>
      </c>
      <c r="T74" s="4">
        <v>151.07470000000001</v>
      </c>
      <c r="W74" s="4">
        <v>0</v>
      </c>
      <c r="X74" s="4">
        <v>0</v>
      </c>
      <c r="Y74" s="4">
        <v>11.8</v>
      </c>
      <c r="Z74" s="4">
        <v>864</v>
      </c>
      <c r="AA74" s="4">
        <v>877</v>
      </c>
      <c r="AB74" s="4">
        <v>836</v>
      </c>
      <c r="AC74" s="4">
        <v>87</v>
      </c>
      <c r="AD74" s="4">
        <v>13.84</v>
      </c>
      <c r="AE74" s="4">
        <v>0.32</v>
      </c>
      <c r="AF74" s="4">
        <v>991</v>
      </c>
      <c r="AG74" s="4">
        <v>-7</v>
      </c>
      <c r="AH74" s="4">
        <v>12</v>
      </c>
      <c r="AI74" s="4">
        <v>27</v>
      </c>
      <c r="AJ74" s="4">
        <v>137</v>
      </c>
      <c r="AK74" s="4">
        <v>134</v>
      </c>
      <c r="AL74" s="4">
        <v>5.2</v>
      </c>
      <c r="AM74" s="4">
        <v>142</v>
      </c>
      <c r="AN74" s="4" t="s">
        <v>155</v>
      </c>
      <c r="AO74" s="4">
        <v>2</v>
      </c>
      <c r="AP74" s="5">
        <v>0.83437499999999998</v>
      </c>
      <c r="AQ74" s="4">
        <v>47.163473000000003</v>
      </c>
      <c r="AR74" s="4">
        <v>-88.484522999999996</v>
      </c>
      <c r="AS74" s="4">
        <v>318.10000000000002</v>
      </c>
      <c r="AT74" s="4">
        <v>42.4</v>
      </c>
      <c r="AU74" s="4">
        <v>12</v>
      </c>
      <c r="AV74" s="4">
        <v>10</v>
      </c>
      <c r="AW74" s="4" t="s">
        <v>419</v>
      </c>
      <c r="AX74" s="4">
        <v>1.3415999999999999</v>
      </c>
      <c r="AY74" s="4">
        <v>1.1752</v>
      </c>
      <c r="AZ74" s="4">
        <v>2.1415999999999999</v>
      </c>
      <c r="BA74" s="4">
        <v>11.154</v>
      </c>
      <c r="BB74" s="4">
        <v>11.05</v>
      </c>
      <c r="BC74" s="4">
        <v>0.99</v>
      </c>
      <c r="BD74" s="4">
        <v>18.14</v>
      </c>
      <c r="BE74" s="4">
        <v>2212.4110000000001</v>
      </c>
      <c r="BF74" s="4">
        <v>129.49799999999999</v>
      </c>
      <c r="BG74" s="4">
        <v>0.47899999999999998</v>
      </c>
      <c r="BH74" s="4">
        <v>0.27</v>
      </c>
      <c r="BI74" s="4">
        <v>0.749</v>
      </c>
      <c r="BJ74" s="4">
        <v>0.372</v>
      </c>
      <c r="BK74" s="4">
        <v>0.21</v>
      </c>
      <c r="BL74" s="4">
        <v>0.58099999999999996</v>
      </c>
      <c r="BM74" s="4">
        <v>1.1763999999999999</v>
      </c>
      <c r="BQ74" s="4">
        <v>0</v>
      </c>
      <c r="BR74" s="4">
        <v>0.54688700000000001</v>
      </c>
      <c r="BS74" s="4">
        <v>-5</v>
      </c>
      <c r="BT74" s="4">
        <v>6.7229999999999998E-3</v>
      </c>
      <c r="BU74" s="4">
        <v>13.364554</v>
      </c>
      <c r="BV74" s="4">
        <v>0.13580999999999999</v>
      </c>
      <c r="BW74" s="4">
        <f t="shared" si="10"/>
        <v>3.5309151667999998</v>
      </c>
      <c r="BY74" s="4">
        <f t="shared" si="11"/>
        <v>22820.494630667832</v>
      </c>
      <c r="BZ74" s="4">
        <f t="shared" si="12"/>
        <v>1335.7411501218457</v>
      </c>
      <c r="CA74" s="4">
        <f t="shared" si="13"/>
        <v>3.8370917531184001</v>
      </c>
      <c r="CB74" s="4">
        <f t="shared" si="14"/>
        <v>12.13428693109808</v>
      </c>
    </row>
    <row r="75" spans="1:80" x14ac:dyDescent="0.25">
      <c r="A75" s="2">
        <v>42804</v>
      </c>
      <c r="B75" s="3">
        <v>0.62609040509259262</v>
      </c>
      <c r="C75" s="4">
        <v>13.97</v>
      </c>
      <c r="D75" s="4">
        <v>1.2775000000000001</v>
      </c>
      <c r="E75" s="4">
        <v>12775.377129</v>
      </c>
      <c r="F75" s="4">
        <v>26.5</v>
      </c>
      <c r="G75" s="4">
        <v>16.3</v>
      </c>
      <c r="H75" s="4">
        <v>150.5</v>
      </c>
      <c r="J75" s="4">
        <v>0</v>
      </c>
      <c r="K75" s="4">
        <v>0.84599999999999997</v>
      </c>
      <c r="L75" s="4">
        <v>11.818199999999999</v>
      </c>
      <c r="M75" s="4">
        <v>1.0808</v>
      </c>
      <c r="N75" s="4">
        <v>22.402100000000001</v>
      </c>
      <c r="O75" s="4">
        <v>13.803599999999999</v>
      </c>
      <c r="P75" s="4">
        <v>36.200000000000003</v>
      </c>
      <c r="Q75" s="4">
        <v>17.400600000000001</v>
      </c>
      <c r="R75" s="4">
        <v>10.7218</v>
      </c>
      <c r="S75" s="4">
        <v>28.1</v>
      </c>
      <c r="T75" s="4">
        <v>150.5</v>
      </c>
      <c r="W75" s="4">
        <v>0</v>
      </c>
      <c r="X75" s="4">
        <v>0</v>
      </c>
      <c r="Y75" s="4">
        <v>11.7</v>
      </c>
      <c r="Z75" s="4">
        <v>863</v>
      </c>
      <c r="AA75" s="4">
        <v>878</v>
      </c>
      <c r="AB75" s="4">
        <v>836</v>
      </c>
      <c r="AC75" s="4">
        <v>87</v>
      </c>
      <c r="AD75" s="4">
        <v>13.84</v>
      </c>
      <c r="AE75" s="4">
        <v>0.32</v>
      </c>
      <c r="AF75" s="4">
        <v>991</v>
      </c>
      <c r="AG75" s="4">
        <v>-7</v>
      </c>
      <c r="AH75" s="4">
        <v>12</v>
      </c>
      <c r="AI75" s="4">
        <v>27</v>
      </c>
      <c r="AJ75" s="4">
        <v>137</v>
      </c>
      <c r="AK75" s="4">
        <v>134</v>
      </c>
      <c r="AL75" s="4">
        <v>5</v>
      </c>
      <c r="AM75" s="4">
        <v>142</v>
      </c>
      <c r="AN75" s="4" t="s">
        <v>155</v>
      </c>
      <c r="AO75" s="4">
        <v>2</v>
      </c>
      <c r="AP75" s="5">
        <v>0.83438657407407402</v>
      </c>
      <c r="AQ75" s="4">
        <v>47.163618</v>
      </c>
      <c r="AR75" s="4">
        <v>-88.484657999999996</v>
      </c>
      <c r="AS75" s="4">
        <v>318.10000000000002</v>
      </c>
      <c r="AT75" s="4">
        <v>42.4</v>
      </c>
      <c r="AU75" s="4">
        <v>12</v>
      </c>
      <c r="AV75" s="4">
        <v>10</v>
      </c>
      <c r="AW75" s="4" t="s">
        <v>419</v>
      </c>
      <c r="AX75" s="4">
        <v>1.4708000000000001</v>
      </c>
      <c r="AY75" s="4">
        <v>1.2123999999999999</v>
      </c>
      <c r="AZ75" s="4">
        <v>2.3416000000000001</v>
      </c>
      <c r="BA75" s="4">
        <v>11.154</v>
      </c>
      <c r="BB75" s="4">
        <v>11.01</v>
      </c>
      <c r="BC75" s="4">
        <v>0.99</v>
      </c>
      <c r="BD75" s="4">
        <v>18.207999999999998</v>
      </c>
      <c r="BE75" s="4">
        <v>2213.4549999999999</v>
      </c>
      <c r="BF75" s="4">
        <v>128.83199999999999</v>
      </c>
      <c r="BG75" s="4">
        <v>0.439</v>
      </c>
      <c r="BH75" s="4">
        <v>0.27100000000000002</v>
      </c>
      <c r="BI75" s="4">
        <v>0.71</v>
      </c>
      <c r="BJ75" s="4">
        <v>0.34100000000000003</v>
      </c>
      <c r="BK75" s="4">
        <v>0.21</v>
      </c>
      <c r="BL75" s="4">
        <v>0.55200000000000005</v>
      </c>
      <c r="BM75" s="4">
        <v>1.1688000000000001</v>
      </c>
      <c r="BQ75" s="4">
        <v>0</v>
      </c>
      <c r="BR75" s="4">
        <v>0.52353799999999995</v>
      </c>
      <c r="BS75" s="4">
        <v>-5</v>
      </c>
      <c r="BT75" s="4">
        <v>6.0000000000000001E-3</v>
      </c>
      <c r="BU75" s="4">
        <v>12.793949</v>
      </c>
      <c r="BV75" s="4">
        <v>0.1212</v>
      </c>
      <c r="BW75" s="4">
        <f t="shared" ref="BW75:BW138" si="15">BU75*0.2642</f>
        <v>3.3801613257999996</v>
      </c>
      <c r="BY75" s="4">
        <f t="shared" ref="BY75:BY138" si="16">BE75*$BU75*0.7718</f>
        <v>21856.47329021298</v>
      </c>
      <c r="BZ75" s="4">
        <f t="shared" ref="BZ75:BZ138" si="17">BF75*$BU75*0.7718</f>
        <v>1272.1348149949824</v>
      </c>
      <c r="CA75" s="4">
        <f t="shared" ref="CA75:CA138" si="18">BJ75*$BU75*0.7718</f>
        <v>3.3671601148262007</v>
      </c>
      <c r="CB75" s="4">
        <f t="shared" ref="CB75:CB138" si="19">BM75*$BU75*0.7718</f>
        <v>11.541163466888161</v>
      </c>
    </row>
    <row r="76" spans="1:80" x14ac:dyDescent="0.25">
      <c r="A76" s="2">
        <v>42804</v>
      </c>
      <c r="B76" s="3">
        <v>0.62610197916666666</v>
      </c>
      <c r="C76" s="4">
        <v>13.97</v>
      </c>
      <c r="D76" s="4">
        <v>1.2972999999999999</v>
      </c>
      <c r="E76" s="4">
        <v>12972.512998</v>
      </c>
      <c r="F76" s="4">
        <v>25.3</v>
      </c>
      <c r="G76" s="4">
        <v>18</v>
      </c>
      <c r="H76" s="4">
        <v>160.5</v>
      </c>
      <c r="J76" s="4">
        <v>0</v>
      </c>
      <c r="K76" s="4">
        <v>0.84570000000000001</v>
      </c>
      <c r="L76" s="4">
        <v>11.8146</v>
      </c>
      <c r="M76" s="4">
        <v>1.0971</v>
      </c>
      <c r="N76" s="4">
        <v>21.395800000000001</v>
      </c>
      <c r="O76" s="4">
        <v>15.241</v>
      </c>
      <c r="P76" s="4">
        <v>36.6</v>
      </c>
      <c r="Q76" s="4">
        <v>16.619599999999998</v>
      </c>
      <c r="R76" s="4">
        <v>11.838800000000001</v>
      </c>
      <c r="S76" s="4">
        <v>28.5</v>
      </c>
      <c r="T76" s="4">
        <v>160.5</v>
      </c>
      <c r="W76" s="4">
        <v>0</v>
      </c>
      <c r="X76" s="4">
        <v>0</v>
      </c>
      <c r="Y76" s="4">
        <v>11.6</v>
      </c>
      <c r="Z76" s="4">
        <v>864</v>
      </c>
      <c r="AA76" s="4">
        <v>879</v>
      </c>
      <c r="AB76" s="4">
        <v>836</v>
      </c>
      <c r="AC76" s="4">
        <v>87</v>
      </c>
      <c r="AD76" s="4">
        <v>13.85</v>
      </c>
      <c r="AE76" s="4">
        <v>0.32</v>
      </c>
      <c r="AF76" s="4">
        <v>990</v>
      </c>
      <c r="AG76" s="4">
        <v>-7</v>
      </c>
      <c r="AH76" s="4">
        <v>12</v>
      </c>
      <c r="AI76" s="4">
        <v>27</v>
      </c>
      <c r="AJ76" s="4">
        <v>137</v>
      </c>
      <c r="AK76" s="4">
        <v>134.30000000000001</v>
      </c>
      <c r="AL76" s="4">
        <v>4.9000000000000004</v>
      </c>
      <c r="AM76" s="4">
        <v>142</v>
      </c>
      <c r="AN76" s="4" t="s">
        <v>155</v>
      </c>
      <c r="AO76" s="4">
        <v>2</v>
      </c>
      <c r="AP76" s="5">
        <v>0.83439814814814817</v>
      </c>
      <c r="AQ76" s="4">
        <v>47.163764</v>
      </c>
      <c r="AR76" s="4">
        <v>-88.484787999999995</v>
      </c>
      <c r="AS76" s="4">
        <v>318.10000000000002</v>
      </c>
      <c r="AT76" s="4">
        <v>42.3</v>
      </c>
      <c r="AU76" s="4">
        <v>12</v>
      </c>
      <c r="AV76" s="4">
        <v>10</v>
      </c>
      <c r="AW76" s="4" t="s">
        <v>419</v>
      </c>
      <c r="AX76" s="4">
        <v>1.5</v>
      </c>
      <c r="AY76" s="4">
        <v>1.3</v>
      </c>
      <c r="AZ76" s="4">
        <v>2.4</v>
      </c>
      <c r="BA76" s="4">
        <v>11.154</v>
      </c>
      <c r="BB76" s="4">
        <v>11</v>
      </c>
      <c r="BC76" s="4">
        <v>0.99</v>
      </c>
      <c r="BD76" s="4">
        <v>18.244</v>
      </c>
      <c r="BE76" s="4">
        <v>2210.4209999999998</v>
      </c>
      <c r="BF76" s="4">
        <v>130.64099999999999</v>
      </c>
      <c r="BG76" s="4">
        <v>0.41899999999999998</v>
      </c>
      <c r="BH76" s="4">
        <v>0.29899999999999999</v>
      </c>
      <c r="BI76" s="4">
        <v>0.71799999999999997</v>
      </c>
      <c r="BJ76" s="4">
        <v>0.32600000000000001</v>
      </c>
      <c r="BK76" s="4">
        <v>0.23200000000000001</v>
      </c>
      <c r="BL76" s="4">
        <v>0.55800000000000005</v>
      </c>
      <c r="BM76" s="4">
        <v>1.2451000000000001</v>
      </c>
      <c r="BQ76" s="4">
        <v>0</v>
      </c>
      <c r="BR76" s="4">
        <v>0.54459599999999997</v>
      </c>
      <c r="BS76" s="4">
        <v>-5</v>
      </c>
      <c r="BT76" s="4">
        <v>6.2769999999999996E-3</v>
      </c>
      <c r="BU76" s="4">
        <v>13.308565</v>
      </c>
      <c r="BV76" s="4">
        <v>0.12679499999999999</v>
      </c>
      <c r="BW76" s="4">
        <f t="shared" si="15"/>
        <v>3.5161228729999996</v>
      </c>
      <c r="BY76" s="4">
        <f t="shared" si="16"/>
        <v>22704.450854816605</v>
      </c>
      <c r="BZ76" s="4">
        <f t="shared" si="17"/>
        <v>1341.885624559347</v>
      </c>
      <c r="CA76" s="4">
        <f t="shared" si="18"/>
        <v>3.3485254522420003</v>
      </c>
      <c r="CB76" s="4">
        <f t="shared" si="19"/>
        <v>12.789107486461701</v>
      </c>
    </row>
    <row r="77" spans="1:80" x14ac:dyDescent="0.25">
      <c r="A77" s="2">
        <v>42804</v>
      </c>
      <c r="B77" s="3">
        <v>0.62611355324074081</v>
      </c>
      <c r="C77" s="4">
        <v>13.920999999999999</v>
      </c>
      <c r="D77" s="4">
        <v>1.3967000000000001</v>
      </c>
      <c r="E77" s="4">
        <v>13966.53751</v>
      </c>
      <c r="F77" s="4">
        <v>23.3</v>
      </c>
      <c r="G77" s="4">
        <v>21.9</v>
      </c>
      <c r="H77" s="4">
        <v>170.1</v>
      </c>
      <c r="J77" s="4">
        <v>0</v>
      </c>
      <c r="K77" s="4">
        <v>0.84519999999999995</v>
      </c>
      <c r="L77" s="4">
        <v>11.765599999999999</v>
      </c>
      <c r="M77" s="4">
        <v>1.1803999999999999</v>
      </c>
      <c r="N77" s="4">
        <v>19.692399999999999</v>
      </c>
      <c r="O77" s="4">
        <v>18.5502</v>
      </c>
      <c r="P77" s="4">
        <v>38.200000000000003</v>
      </c>
      <c r="Q77" s="4">
        <v>15.2965</v>
      </c>
      <c r="R77" s="4">
        <v>14.4092</v>
      </c>
      <c r="S77" s="4">
        <v>29.7</v>
      </c>
      <c r="T77" s="4">
        <v>170.0864</v>
      </c>
      <c r="W77" s="4">
        <v>0</v>
      </c>
      <c r="X77" s="4">
        <v>0</v>
      </c>
      <c r="Y77" s="4">
        <v>11.6</v>
      </c>
      <c r="Z77" s="4">
        <v>865</v>
      </c>
      <c r="AA77" s="4">
        <v>879</v>
      </c>
      <c r="AB77" s="4">
        <v>838</v>
      </c>
      <c r="AC77" s="4">
        <v>87</v>
      </c>
      <c r="AD77" s="4">
        <v>13.85</v>
      </c>
      <c r="AE77" s="4">
        <v>0.32</v>
      </c>
      <c r="AF77" s="4">
        <v>990</v>
      </c>
      <c r="AG77" s="4">
        <v>-7</v>
      </c>
      <c r="AH77" s="4">
        <v>12</v>
      </c>
      <c r="AI77" s="4">
        <v>27</v>
      </c>
      <c r="AJ77" s="4">
        <v>137</v>
      </c>
      <c r="AK77" s="4">
        <v>135.6</v>
      </c>
      <c r="AL77" s="4">
        <v>5.0999999999999996</v>
      </c>
      <c r="AM77" s="4">
        <v>142</v>
      </c>
      <c r="AN77" s="4" t="s">
        <v>155</v>
      </c>
      <c r="AO77" s="4">
        <v>2</v>
      </c>
      <c r="AP77" s="5">
        <v>0.83440972222222232</v>
      </c>
      <c r="AQ77" s="4">
        <v>47.163896000000001</v>
      </c>
      <c r="AR77" s="4">
        <v>-88.484954000000002</v>
      </c>
      <c r="AS77" s="4">
        <v>318.3</v>
      </c>
      <c r="AT77" s="4">
        <v>42.4</v>
      </c>
      <c r="AU77" s="4">
        <v>12</v>
      </c>
      <c r="AV77" s="4">
        <v>10</v>
      </c>
      <c r="AW77" s="4" t="s">
        <v>419</v>
      </c>
      <c r="AX77" s="4">
        <v>1.5</v>
      </c>
      <c r="AY77" s="4">
        <v>1.3</v>
      </c>
      <c r="AZ77" s="4">
        <v>2.4</v>
      </c>
      <c r="BA77" s="4">
        <v>11.154</v>
      </c>
      <c r="BB77" s="4">
        <v>10.95</v>
      </c>
      <c r="BC77" s="4">
        <v>0.98</v>
      </c>
      <c r="BD77" s="4">
        <v>18.32</v>
      </c>
      <c r="BE77" s="4">
        <v>2195.2429999999999</v>
      </c>
      <c r="BF77" s="4">
        <v>140.178</v>
      </c>
      <c r="BG77" s="4">
        <v>0.38500000000000001</v>
      </c>
      <c r="BH77" s="4">
        <v>0.36199999999999999</v>
      </c>
      <c r="BI77" s="4">
        <v>0.747</v>
      </c>
      <c r="BJ77" s="4">
        <v>0.29899999999999999</v>
      </c>
      <c r="BK77" s="4">
        <v>0.28199999999999997</v>
      </c>
      <c r="BL77" s="4">
        <v>0.57999999999999996</v>
      </c>
      <c r="BM77" s="4">
        <v>1.3159000000000001</v>
      </c>
      <c r="BQ77" s="4">
        <v>0</v>
      </c>
      <c r="BR77" s="4">
        <v>0.52029599999999998</v>
      </c>
      <c r="BS77" s="4">
        <v>-5</v>
      </c>
      <c r="BT77" s="4">
        <v>7.0000000000000001E-3</v>
      </c>
      <c r="BU77" s="4">
        <v>12.714734</v>
      </c>
      <c r="BV77" s="4">
        <v>0.1414</v>
      </c>
      <c r="BW77" s="4">
        <f t="shared" si="15"/>
        <v>3.3592327227999998</v>
      </c>
      <c r="BY77" s="4">
        <f t="shared" si="16"/>
        <v>21542.428199437392</v>
      </c>
      <c r="BZ77" s="4">
        <f t="shared" si="17"/>
        <v>1375.5991934108138</v>
      </c>
      <c r="CA77" s="4">
        <f t="shared" si="18"/>
        <v>2.9341562786588002</v>
      </c>
      <c r="CB77" s="4">
        <f t="shared" si="19"/>
        <v>12.913231595609082</v>
      </c>
    </row>
    <row r="78" spans="1:80" x14ac:dyDescent="0.25">
      <c r="A78" s="2">
        <v>42804</v>
      </c>
      <c r="B78" s="3">
        <v>0.62612512731481484</v>
      </c>
      <c r="C78" s="4">
        <v>13.664</v>
      </c>
      <c r="D78" s="4">
        <v>1.6472</v>
      </c>
      <c r="E78" s="4">
        <v>16472.045454999999</v>
      </c>
      <c r="F78" s="4">
        <v>23.3</v>
      </c>
      <c r="G78" s="4">
        <v>26.1</v>
      </c>
      <c r="H78" s="4">
        <v>143.80000000000001</v>
      </c>
      <c r="J78" s="4">
        <v>0</v>
      </c>
      <c r="K78" s="4">
        <v>0.84489999999999998</v>
      </c>
      <c r="L78" s="4">
        <v>11.5442</v>
      </c>
      <c r="M78" s="4">
        <v>1.3915999999999999</v>
      </c>
      <c r="N78" s="4">
        <v>19.6709</v>
      </c>
      <c r="O78" s="4">
        <v>22.0365</v>
      </c>
      <c r="P78" s="4">
        <v>41.7</v>
      </c>
      <c r="Q78" s="4">
        <v>15.2797</v>
      </c>
      <c r="R78" s="4">
        <v>17.1173</v>
      </c>
      <c r="S78" s="4">
        <v>32.4</v>
      </c>
      <c r="T78" s="4">
        <v>143.7619</v>
      </c>
      <c r="W78" s="4">
        <v>0</v>
      </c>
      <c r="X78" s="4">
        <v>0</v>
      </c>
      <c r="Y78" s="4">
        <v>11.7</v>
      </c>
      <c r="Z78" s="4">
        <v>863</v>
      </c>
      <c r="AA78" s="4">
        <v>877</v>
      </c>
      <c r="AB78" s="4">
        <v>837</v>
      </c>
      <c r="AC78" s="4">
        <v>87</v>
      </c>
      <c r="AD78" s="4">
        <v>13.85</v>
      </c>
      <c r="AE78" s="4">
        <v>0.32</v>
      </c>
      <c r="AF78" s="4">
        <v>990</v>
      </c>
      <c r="AG78" s="4">
        <v>-7</v>
      </c>
      <c r="AH78" s="4">
        <v>12</v>
      </c>
      <c r="AI78" s="4">
        <v>27</v>
      </c>
      <c r="AJ78" s="4">
        <v>137</v>
      </c>
      <c r="AK78" s="4">
        <v>136.4</v>
      </c>
      <c r="AL78" s="4">
        <v>5</v>
      </c>
      <c r="AM78" s="4">
        <v>142</v>
      </c>
      <c r="AN78" s="4" t="s">
        <v>155</v>
      </c>
      <c r="AO78" s="4">
        <v>2</v>
      </c>
      <c r="AP78" s="5">
        <v>0.83442129629629624</v>
      </c>
      <c r="AQ78" s="4">
        <v>47.164031000000001</v>
      </c>
      <c r="AR78" s="4">
        <v>-88.485110000000006</v>
      </c>
      <c r="AS78" s="4">
        <v>318.39999999999998</v>
      </c>
      <c r="AT78" s="4">
        <v>42.5</v>
      </c>
      <c r="AU78" s="4">
        <v>12</v>
      </c>
      <c r="AV78" s="4">
        <v>10</v>
      </c>
      <c r="AW78" s="4" t="s">
        <v>419</v>
      </c>
      <c r="AX78" s="4">
        <v>1.5</v>
      </c>
      <c r="AY78" s="4">
        <v>1.3</v>
      </c>
      <c r="AZ78" s="4">
        <v>2.4</v>
      </c>
      <c r="BA78" s="4">
        <v>11.154</v>
      </c>
      <c r="BB78" s="4">
        <v>10.93</v>
      </c>
      <c r="BC78" s="4">
        <v>0.98</v>
      </c>
      <c r="BD78" s="4">
        <v>18.364000000000001</v>
      </c>
      <c r="BE78" s="4">
        <v>2156.0619999999999</v>
      </c>
      <c r="BF78" s="4">
        <v>165.42599999999999</v>
      </c>
      <c r="BG78" s="4">
        <v>0.38500000000000001</v>
      </c>
      <c r="BH78" s="4">
        <v>0.43099999999999999</v>
      </c>
      <c r="BI78" s="4">
        <v>0.81599999999999995</v>
      </c>
      <c r="BJ78" s="4">
        <v>0.29899999999999999</v>
      </c>
      <c r="BK78" s="4">
        <v>0.33500000000000002</v>
      </c>
      <c r="BL78" s="4">
        <v>0.63400000000000001</v>
      </c>
      <c r="BM78" s="4">
        <v>1.1133</v>
      </c>
      <c r="BQ78" s="4">
        <v>0</v>
      </c>
      <c r="BR78" s="4">
        <v>0.56220199999999998</v>
      </c>
      <c r="BS78" s="4">
        <v>-5</v>
      </c>
      <c r="BT78" s="4">
        <v>7.0000000000000001E-3</v>
      </c>
      <c r="BU78" s="4">
        <v>13.738811999999999</v>
      </c>
      <c r="BV78" s="4">
        <v>0.1414</v>
      </c>
      <c r="BW78" s="4">
        <f t="shared" si="15"/>
        <v>3.6297941303999997</v>
      </c>
      <c r="BY78" s="4">
        <f t="shared" si="16"/>
        <v>22862.051583185897</v>
      </c>
      <c r="BZ78" s="4">
        <f t="shared" si="17"/>
        <v>1754.1136317972814</v>
      </c>
      <c r="CA78" s="4">
        <f t="shared" si="18"/>
        <v>3.1704809153784002</v>
      </c>
      <c r="CB78" s="4">
        <f t="shared" si="19"/>
        <v>11.805004692611279</v>
      </c>
    </row>
    <row r="79" spans="1:80" x14ac:dyDescent="0.25">
      <c r="A79" s="2">
        <v>42804</v>
      </c>
      <c r="B79" s="3">
        <v>0.62613670138888888</v>
      </c>
      <c r="C79" s="4">
        <v>13.824</v>
      </c>
      <c r="D79" s="4">
        <v>1.9987999999999999</v>
      </c>
      <c r="E79" s="4">
        <v>19988.404803000001</v>
      </c>
      <c r="F79" s="4">
        <v>21.2</v>
      </c>
      <c r="G79" s="4">
        <v>25.9</v>
      </c>
      <c r="H79" s="4">
        <v>180.9</v>
      </c>
      <c r="J79" s="4">
        <v>0</v>
      </c>
      <c r="K79" s="4">
        <v>0.83979999999999999</v>
      </c>
      <c r="L79" s="4">
        <v>11.608499999999999</v>
      </c>
      <c r="M79" s="4">
        <v>1.6785000000000001</v>
      </c>
      <c r="N79" s="4">
        <v>17.761600000000001</v>
      </c>
      <c r="O79" s="4">
        <v>21.735900000000001</v>
      </c>
      <c r="P79" s="4">
        <v>39.5</v>
      </c>
      <c r="Q79" s="4">
        <v>13.7988</v>
      </c>
      <c r="R79" s="4">
        <v>16.886500000000002</v>
      </c>
      <c r="S79" s="4">
        <v>30.7</v>
      </c>
      <c r="T79" s="4">
        <v>180.87479999999999</v>
      </c>
      <c r="W79" s="4">
        <v>0</v>
      </c>
      <c r="X79" s="4">
        <v>0</v>
      </c>
      <c r="Y79" s="4">
        <v>11.8</v>
      </c>
      <c r="Z79" s="4">
        <v>861</v>
      </c>
      <c r="AA79" s="4">
        <v>875</v>
      </c>
      <c r="AB79" s="4">
        <v>835</v>
      </c>
      <c r="AC79" s="4">
        <v>87.3</v>
      </c>
      <c r="AD79" s="4">
        <v>13.9</v>
      </c>
      <c r="AE79" s="4">
        <v>0.32</v>
      </c>
      <c r="AF79" s="4">
        <v>990</v>
      </c>
      <c r="AG79" s="4">
        <v>-7</v>
      </c>
      <c r="AH79" s="4">
        <v>11.723000000000001</v>
      </c>
      <c r="AI79" s="4">
        <v>27</v>
      </c>
      <c r="AJ79" s="4">
        <v>137</v>
      </c>
      <c r="AK79" s="4">
        <v>134.69999999999999</v>
      </c>
      <c r="AL79" s="4">
        <v>5.0999999999999996</v>
      </c>
      <c r="AM79" s="4">
        <v>142</v>
      </c>
      <c r="AN79" s="4" t="s">
        <v>155</v>
      </c>
      <c r="AO79" s="4">
        <v>2</v>
      </c>
      <c r="AP79" s="5">
        <v>0.83443287037037039</v>
      </c>
      <c r="AQ79" s="4">
        <v>47.164143000000003</v>
      </c>
      <c r="AR79" s="4">
        <v>-88.485303000000002</v>
      </c>
      <c r="AS79" s="4">
        <v>318.39999999999998</v>
      </c>
      <c r="AT79" s="4">
        <v>43.1</v>
      </c>
      <c r="AU79" s="4">
        <v>12</v>
      </c>
      <c r="AV79" s="4">
        <v>10</v>
      </c>
      <c r="AW79" s="4" t="s">
        <v>419</v>
      </c>
      <c r="AX79" s="4">
        <v>1.0751999999999999</v>
      </c>
      <c r="AY79" s="4">
        <v>1.3</v>
      </c>
      <c r="AZ79" s="4">
        <v>1.9044000000000001</v>
      </c>
      <c r="BA79" s="4">
        <v>11.154</v>
      </c>
      <c r="BB79" s="4">
        <v>10.56</v>
      </c>
      <c r="BC79" s="4">
        <v>0.95</v>
      </c>
      <c r="BD79" s="4">
        <v>19.082999999999998</v>
      </c>
      <c r="BE79" s="4">
        <v>2110.058</v>
      </c>
      <c r="BF79" s="4">
        <v>194.19</v>
      </c>
      <c r="BG79" s="4">
        <v>0.33800000000000002</v>
      </c>
      <c r="BH79" s="4">
        <v>0.41399999999999998</v>
      </c>
      <c r="BI79" s="4">
        <v>0.752</v>
      </c>
      <c r="BJ79" s="4">
        <v>0.26300000000000001</v>
      </c>
      <c r="BK79" s="4">
        <v>0.32100000000000001</v>
      </c>
      <c r="BL79" s="4">
        <v>0.58399999999999996</v>
      </c>
      <c r="BM79" s="4">
        <v>1.3632</v>
      </c>
      <c r="BQ79" s="4">
        <v>0</v>
      </c>
      <c r="BR79" s="4">
        <v>0.52559999999999996</v>
      </c>
      <c r="BS79" s="4">
        <v>-5</v>
      </c>
      <c r="BT79" s="4">
        <v>6.7229999999999998E-3</v>
      </c>
      <c r="BU79" s="4">
        <v>12.84435</v>
      </c>
      <c r="BV79" s="4">
        <v>0.13580500000000001</v>
      </c>
      <c r="BW79" s="4">
        <f t="shared" si="15"/>
        <v>3.39347727</v>
      </c>
      <c r="BY79" s="4">
        <f t="shared" si="16"/>
        <v>20917.573255921143</v>
      </c>
      <c r="BZ79" s="4">
        <f t="shared" si="17"/>
        <v>1925.0577711927003</v>
      </c>
      <c r="CA79" s="4">
        <f t="shared" si="18"/>
        <v>2.6071898337900006</v>
      </c>
      <c r="CB79" s="4">
        <f t="shared" si="19"/>
        <v>13.513768750656002</v>
      </c>
    </row>
    <row r="80" spans="1:80" x14ac:dyDescent="0.25">
      <c r="A80" s="2">
        <v>42804</v>
      </c>
      <c r="B80" s="3">
        <v>0.62614827546296292</v>
      </c>
      <c r="C80" s="4">
        <v>13.843</v>
      </c>
      <c r="D80" s="4">
        <v>2.1192000000000002</v>
      </c>
      <c r="E80" s="4">
        <v>21192.159091000001</v>
      </c>
      <c r="F80" s="4">
        <v>20.6</v>
      </c>
      <c r="G80" s="4">
        <v>25.8</v>
      </c>
      <c r="H80" s="4">
        <v>190.7</v>
      </c>
      <c r="J80" s="4">
        <v>0</v>
      </c>
      <c r="K80" s="4">
        <v>0.83830000000000005</v>
      </c>
      <c r="L80" s="4">
        <v>11.604799999999999</v>
      </c>
      <c r="M80" s="4">
        <v>1.7766</v>
      </c>
      <c r="N80" s="4">
        <v>17.269200000000001</v>
      </c>
      <c r="O80" s="4">
        <v>21.614899999999999</v>
      </c>
      <c r="P80" s="4">
        <v>38.9</v>
      </c>
      <c r="Q80" s="4">
        <v>13.422000000000001</v>
      </c>
      <c r="R80" s="4">
        <v>16.799499999999998</v>
      </c>
      <c r="S80" s="4">
        <v>30.2</v>
      </c>
      <c r="T80" s="4">
        <v>190.74629999999999</v>
      </c>
      <c r="W80" s="4">
        <v>0</v>
      </c>
      <c r="X80" s="4">
        <v>0</v>
      </c>
      <c r="Y80" s="4">
        <v>11.7</v>
      </c>
      <c r="Z80" s="4">
        <v>859</v>
      </c>
      <c r="AA80" s="4">
        <v>871</v>
      </c>
      <c r="AB80" s="4">
        <v>833</v>
      </c>
      <c r="AC80" s="4">
        <v>88</v>
      </c>
      <c r="AD80" s="4">
        <v>14.01</v>
      </c>
      <c r="AE80" s="4">
        <v>0.32</v>
      </c>
      <c r="AF80" s="4">
        <v>990</v>
      </c>
      <c r="AG80" s="4">
        <v>-7</v>
      </c>
      <c r="AH80" s="4">
        <v>11</v>
      </c>
      <c r="AI80" s="4">
        <v>27</v>
      </c>
      <c r="AJ80" s="4">
        <v>136.69999999999999</v>
      </c>
      <c r="AK80" s="4">
        <v>133.69999999999999</v>
      </c>
      <c r="AL80" s="4">
        <v>5.0999999999999996</v>
      </c>
      <c r="AM80" s="4">
        <v>142</v>
      </c>
      <c r="AN80" s="4" t="s">
        <v>155</v>
      </c>
      <c r="AO80" s="4">
        <v>2</v>
      </c>
      <c r="AP80" s="5">
        <v>0.83444444444444443</v>
      </c>
      <c r="AQ80" s="4">
        <v>47.164225999999999</v>
      </c>
      <c r="AR80" s="4">
        <v>-88.485534000000001</v>
      </c>
      <c r="AS80" s="4">
        <v>318.3</v>
      </c>
      <c r="AT80" s="4">
        <v>43.5</v>
      </c>
      <c r="AU80" s="4">
        <v>12</v>
      </c>
      <c r="AV80" s="4">
        <v>10</v>
      </c>
      <c r="AW80" s="4" t="s">
        <v>419</v>
      </c>
      <c r="AX80" s="4">
        <v>1.1832</v>
      </c>
      <c r="AY80" s="4">
        <v>1.3708</v>
      </c>
      <c r="AZ80" s="4">
        <v>1.9124000000000001</v>
      </c>
      <c r="BA80" s="4">
        <v>11.154</v>
      </c>
      <c r="BB80" s="4">
        <v>10.46</v>
      </c>
      <c r="BC80" s="4">
        <v>0.94</v>
      </c>
      <c r="BD80" s="4">
        <v>19.288</v>
      </c>
      <c r="BE80" s="4">
        <v>2094.3339999999998</v>
      </c>
      <c r="BF80" s="4">
        <v>204.06399999999999</v>
      </c>
      <c r="BG80" s="4">
        <v>0.32600000000000001</v>
      </c>
      <c r="BH80" s="4">
        <v>0.40899999999999997</v>
      </c>
      <c r="BI80" s="4">
        <v>0.73499999999999999</v>
      </c>
      <c r="BJ80" s="4">
        <v>0.254</v>
      </c>
      <c r="BK80" s="4">
        <v>0.317</v>
      </c>
      <c r="BL80" s="4">
        <v>0.57099999999999995</v>
      </c>
      <c r="BM80" s="4">
        <v>1.4274</v>
      </c>
      <c r="BQ80" s="4">
        <v>0</v>
      </c>
      <c r="BR80" s="4">
        <v>0.34526699999999999</v>
      </c>
      <c r="BS80" s="4">
        <v>-5</v>
      </c>
      <c r="BT80" s="4">
        <v>5.7229999999999998E-3</v>
      </c>
      <c r="BU80" s="4">
        <v>8.4374629999999993</v>
      </c>
      <c r="BV80" s="4">
        <v>0.115605</v>
      </c>
      <c r="BW80" s="4">
        <f t="shared" si="15"/>
        <v>2.2291777245999995</v>
      </c>
      <c r="BY80" s="4">
        <f t="shared" si="16"/>
        <v>13638.374096816693</v>
      </c>
      <c r="BZ80" s="4">
        <f t="shared" si="17"/>
        <v>1328.8716946259774</v>
      </c>
      <c r="CA80" s="4">
        <f t="shared" si="18"/>
        <v>1.6540566216236001</v>
      </c>
      <c r="CB80" s="4">
        <f t="shared" si="19"/>
        <v>9.2952772508091606</v>
      </c>
    </row>
    <row r="81" spans="1:80" x14ac:dyDescent="0.25">
      <c r="A81" s="2">
        <v>42804</v>
      </c>
      <c r="B81" s="3">
        <v>0.62615984953703707</v>
      </c>
      <c r="C81" s="4">
        <v>13.701000000000001</v>
      </c>
      <c r="D81" s="4">
        <v>2.5632000000000001</v>
      </c>
      <c r="E81" s="4">
        <v>25632.094155999999</v>
      </c>
      <c r="F81" s="4">
        <v>20.5</v>
      </c>
      <c r="G81" s="4">
        <v>13.4</v>
      </c>
      <c r="H81" s="4">
        <v>261.10000000000002</v>
      </c>
      <c r="J81" s="4">
        <v>0</v>
      </c>
      <c r="K81" s="4">
        <v>0.8347</v>
      </c>
      <c r="L81" s="4">
        <v>11.4368</v>
      </c>
      <c r="M81" s="4">
        <v>2.1396000000000002</v>
      </c>
      <c r="N81" s="4">
        <v>17.0854</v>
      </c>
      <c r="O81" s="4">
        <v>11.1738</v>
      </c>
      <c r="P81" s="4">
        <v>28.3</v>
      </c>
      <c r="Q81" s="4">
        <v>13.276999999999999</v>
      </c>
      <c r="R81" s="4">
        <v>8.6830999999999996</v>
      </c>
      <c r="S81" s="4">
        <v>22</v>
      </c>
      <c r="T81" s="4">
        <v>261.12470000000002</v>
      </c>
      <c r="W81" s="4">
        <v>0</v>
      </c>
      <c r="X81" s="4">
        <v>0</v>
      </c>
      <c r="Y81" s="4">
        <v>11.6</v>
      </c>
      <c r="Z81" s="4">
        <v>858</v>
      </c>
      <c r="AA81" s="4">
        <v>871</v>
      </c>
      <c r="AB81" s="4">
        <v>833</v>
      </c>
      <c r="AC81" s="4">
        <v>87.7</v>
      </c>
      <c r="AD81" s="4">
        <v>13.97</v>
      </c>
      <c r="AE81" s="4">
        <v>0.32</v>
      </c>
      <c r="AF81" s="4">
        <v>990</v>
      </c>
      <c r="AG81" s="4">
        <v>-7</v>
      </c>
      <c r="AH81" s="4">
        <v>11</v>
      </c>
      <c r="AI81" s="4">
        <v>27</v>
      </c>
      <c r="AJ81" s="4">
        <v>136.30000000000001</v>
      </c>
      <c r="AK81" s="4">
        <v>133</v>
      </c>
      <c r="AL81" s="4">
        <v>4.7</v>
      </c>
      <c r="AM81" s="4">
        <v>142</v>
      </c>
      <c r="AN81" s="4" t="s">
        <v>155</v>
      </c>
      <c r="AO81" s="4">
        <v>2</v>
      </c>
      <c r="AP81" s="5">
        <v>0.83445601851851858</v>
      </c>
      <c r="AQ81" s="4">
        <v>47.164293999999998</v>
      </c>
      <c r="AR81" s="4">
        <v>-88.485776000000001</v>
      </c>
      <c r="AS81" s="4">
        <v>318.2</v>
      </c>
      <c r="AT81" s="4">
        <v>43.6</v>
      </c>
      <c r="AU81" s="4">
        <v>12</v>
      </c>
      <c r="AV81" s="4">
        <v>10</v>
      </c>
      <c r="AW81" s="4" t="s">
        <v>419</v>
      </c>
      <c r="AX81" s="4">
        <v>1.3708</v>
      </c>
      <c r="AY81" s="4">
        <v>1.5416000000000001</v>
      </c>
      <c r="AZ81" s="4">
        <v>2.1415999999999999</v>
      </c>
      <c r="BA81" s="4">
        <v>11.154</v>
      </c>
      <c r="BB81" s="4">
        <v>10.23</v>
      </c>
      <c r="BC81" s="4">
        <v>0.92</v>
      </c>
      <c r="BD81" s="4">
        <v>19.797999999999998</v>
      </c>
      <c r="BE81" s="4">
        <v>2033.251</v>
      </c>
      <c r="BF81" s="4">
        <v>242.102</v>
      </c>
      <c r="BG81" s="4">
        <v>0.318</v>
      </c>
      <c r="BH81" s="4">
        <v>0.20799999999999999</v>
      </c>
      <c r="BI81" s="4">
        <v>0.52600000000000002</v>
      </c>
      <c r="BJ81" s="4">
        <v>0.247</v>
      </c>
      <c r="BK81" s="4">
        <v>0.16200000000000001</v>
      </c>
      <c r="BL81" s="4">
        <v>0.40899999999999997</v>
      </c>
      <c r="BM81" s="4">
        <v>1.9249000000000001</v>
      </c>
      <c r="BQ81" s="4">
        <v>0</v>
      </c>
      <c r="BR81" s="4">
        <v>0.23427200000000001</v>
      </c>
      <c r="BS81" s="4">
        <v>-5</v>
      </c>
      <c r="BT81" s="4">
        <v>5.0000000000000001E-3</v>
      </c>
      <c r="BU81" s="4">
        <v>5.7250220000000001</v>
      </c>
      <c r="BV81" s="4">
        <v>0.10100000000000001</v>
      </c>
      <c r="BW81" s="4">
        <f t="shared" si="15"/>
        <v>1.5125508124</v>
      </c>
      <c r="BY81" s="4">
        <f t="shared" si="16"/>
        <v>8984.0658960936798</v>
      </c>
      <c r="BZ81" s="4">
        <f t="shared" si="17"/>
        <v>1069.7451134051194</v>
      </c>
      <c r="CA81" s="4">
        <f t="shared" si="18"/>
        <v>1.0913872789612</v>
      </c>
      <c r="CB81" s="4">
        <f t="shared" si="19"/>
        <v>8.5053092035320415</v>
      </c>
    </row>
    <row r="82" spans="1:80" x14ac:dyDescent="0.25">
      <c r="A82" s="2">
        <v>42804</v>
      </c>
      <c r="B82" s="3">
        <v>0.62617142361111111</v>
      </c>
      <c r="C82" s="4">
        <v>13.593999999999999</v>
      </c>
      <c r="D82" s="4">
        <v>1.9695</v>
      </c>
      <c r="E82" s="4">
        <v>19694.966329999999</v>
      </c>
      <c r="F82" s="4">
        <v>20</v>
      </c>
      <c r="G82" s="4">
        <v>8.1</v>
      </c>
      <c r="H82" s="4">
        <v>288.39999999999998</v>
      </c>
      <c r="J82" s="4">
        <v>0</v>
      </c>
      <c r="K82" s="4">
        <v>0.84179999999999999</v>
      </c>
      <c r="L82" s="4">
        <v>11.4434</v>
      </c>
      <c r="M82" s="4">
        <v>1.6578999999999999</v>
      </c>
      <c r="N82" s="4">
        <v>16.835799999999999</v>
      </c>
      <c r="O82" s="4">
        <v>6.8185000000000002</v>
      </c>
      <c r="P82" s="4">
        <v>23.7</v>
      </c>
      <c r="Q82" s="4">
        <v>13.079599999999999</v>
      </c>
      <c r="R82" s="4">
        <v>5.2972999999999999</v>
      </c>
      <c r="S82" s="4">
        <v>18.399999999999999</v>
      </c>
      <c r="T82" s="4">
        <v>288.39280000000002</v>
      </c>
      <c r="W82" s="4">
        <v>0</v>
      </c>
      <c r="X82" s="4">
        <v>0</v>
      </c>
      <c r="Y82" s="4">
        <v>11.6</v>
      </c>
      <c r="Z82" s="4">
        <v>858</v>
      </c>
      <c r="AA82" s="4">
        <v>871</v>
      </c>
      <c r="AB82" s="4">
        <v>833</v>
      </c>
      <c r="AC82" s="4">
        <v>87.3</v>
      </c>
      <c r="AD82" s="4">
        <v>13.9</v>
      </c>
      <c r="AE82" s="4">
        <v>0.32</v>
      </c>
      <c r="AF82" s="4">
        <v>990</v>
      </c>
      <c r="AG82" s="4">
        <v>-7</v>
      </c>
      <c r="AH82" s="4">
        <v>11</v>
      </c>
      <c r="AI82" s="4">
        <v>27</v>
      </c>
      <c r="AJ82" s="4">
        <v>137</v>
      </c>
      <c r="AK82" s="4">
        <v>132.69999999999999</v>
      </c>
      <c r="AL82" s="4">
        <v>4.5</v>
      </c>
      <c r="AM82" s="4">
        <v>142</v>
      </c>
      <c r="AN82" s="4" t="s">
        <v>155</v>
      </c>
      <c r="AO82" s="4">
        <v>2</v>
      </c>
      <c r="AP82" s="5">
        <v>0.83446759259259251</v>
      </c>
      <c r="AQ82" s="4">
        <v>47.164357000000003</v>
      </c>
      <c r="AR82" s="4">
        <v>-88.486007999999998</v>
      </c>
      <c r="AS82" s="4">
        <v>318.2</v>
      </c>
      <c r="AT82" s="4">
        <v>41.8</v>
      </c>
      <c r="AU82" s="4">
        <v>12</v>
      </c>
      <c r="AV82" s="4">
        <v>10</v>
      </c>
      <c r="AW82" s="4" t="s">
        <v>419</v>
      </c>
      <c r="AX82" s="4">
        <v>1.1168</v>
      </c>
      <c r="AY82" s="4">
        <v>1.3168</v>
      </c>
      <c r="AZ82" s="4">
        <v>1.7751999999999999</v>
      </c>
      <c r="BA82" s="4">
        <v>11.154</v>
      </c>
      <c r="BB82" s="4">
        <v>10.72</v>
      </c>
      <c r="BC82" s="4">
        <v>0.96</v>
      </c>
      <c r="BD82" s="4">
        <v>18.794</v>
      </c>
      <c r="BE82" s="4">
        <v>2107.8519999999999</v>
      </c>
      <c r="BF82" s="4">
        <v>194.36699999999999</v>
      </c>
      <c r="BG82" s="4">
        <v>0.32500000000000001</v>
      </c>
      <c r="BH82" s="4">
        <v>0.13200000000000001</v>
      </c>
      <c r="BI82" s="4">
        <v>0.45600000000000002</v>
      </c>
      <c r="BJ82" s="4">
        <v>0.252</v>
      </c>
      <c r="BK82" s="4">
        <v>0.10199999999999999</v>
      </c>
      <c r="BL82" s="4">
        <v>0.35399999999999998</v>
      </c>
      <c r="BM82" s="4">
        <v>2.2027000000000001</v>
      </c>
      <c r="BQ82" s="4">
        <v>0</v>
      </c>
      <c r="BR82" s="4">
        <v>0.189385</v>
      </c>
      <c r="BS82" s="4">
        <v>-5</v>
      </c>
      <c r="BT82" s="4">
        <v>5.2769999999999996E-3</v>
      </c>
      <c r="BU82" s="4">
        <v>4.6280960000000002</v>
      </c>
      <c r="BV82" s="4">
        <v>0.106595</v>
      </c>
      <c r="BW82" s="4">
        <f t="shared" si="15"/>
        <v>1.2227429632</v>
      </c>
      <c r="BY82" s="4">
        <f t="shared" si="16"/>
        <v>7529.1725000774659</v>
      </c>
      <c r="BZ82" s="4">
        <f t="shared" si="17"/>
        <v>694.27202257205761</v>
      </c>
      <c r="CA82" s="4">
        <f t="shared" si="18"/>
        <v>0.90013505218560008</v>
      </c>
      <c r="CB82" s="4">
        <f t="shared" si="19"/>
        <v>7.8679661882905618</v>
      </c>
    </row>
    <row r="83" spans="1:80" x14ac:dyDescent="0.25">
      <c r="A83" s="2">
        <v>42804</v>
      </c>
      <c r="B83" s="3">
        <v>0.62618299768518515</v>
      </c>
      <c r="C83" s="4">
        <v>13.696999999999999</v>
      </c>
      <c r="D83" s="4">
        <v>1.1434</v>
      </c>
      <c r="E83" s="4">
        <v>11433.508475000001</v>
      </c>
      <c r="F83" s="4">
        <v>18.399999999999999</v>
      </c>
      <c r="G83" s="4">
        <v>5.8</v>
      </c>
      <c r="H83" s="4">
        <v>188.2</v>
      </c>
      <c r="J83" s="4">
        <v>0</v>
      </c>
      <c r="K83" s="4">
        <v>0.84950000000000003</v>
      </c>
      <c r="L83" s="4">
        <v>11.6365</v>
      </c>
      <c r="M83" s="4">
        <v>0.97130000000000005</v>
      </c>
      <c r="N83" s="4">
        <v>15.6538</v>
      </c>
      <c r="O83" s="4">
        <v>4.9273999999999996</v>
      </c>
      <c r="P83" s="4">
        <v>20.6</v>
      </c>
      <c r="Q83" s="4">
        <v>12.166499999999999</v>
      </c>
      <c r="R83" s="4">
        <v>3.8296999999999999</v>
      </c>
      <c r="S83" s="4">
        <v>16</v>
      </c>
      <c r="T83" s="4">
        <v>188.18809999999999</v>
      </c>
      <c r="W83" s="4">
        <v>0</v>
      </c>
      <c r="X83" s="4">
        <v>0</v>
      </c>
      <c r="Y83" s="4">
        <v>11.6</v>
      </c>
      <c r="Z83" s="4">
        <v>857</v>
      </c>
      <c r="AA83" s="4">
        <v>871</v>
      </c>
      <c r="AB83" s="4">
        <v>831</v>
      </c>
      <c r="AC83" s="4">
        <v>88</v>
      </c>
      <c r="AD83" s="4">
        <v>14.01</v>
      </c>
      <c r="AE83" s="4">
        <v>0.32</v>
      </c>
      <c r="AF83" s="4">
        <v>990</v>
      </c>
      <c r="AG83" s="4">
        <v>-7</v>
      </c>
      <c r="AH83" s="4">
        <v>11</v>
      </c>
      <c r="AI83" s="4">
        <v>27</v>
      </c>
      <c r="AJ83" s="4">
        <v>137</v>
      </c>
      <c r="AK83" s="4">
        <v>132.6</v>
      </c>
      <c r="AL83" s="4">
        <v>4.5</v>
      </c>
      <c r="AM83" s="4">
        <v>142</v>
      </c>
      <c r="AN83" s="4" t="s">
        <v>155</v>
      </c>
      <c r="AO83" s="4">
        <v>2</v>
      </c>
      <c r="AP83" s="5">
        <v>0.83447916666666666</v>
      </c>
      <c r="AQ83" s="4">
        <v>47.164408999999999</v>
      </c>
      <c r="AR83" s="4">
        <v>-88.486217999999994</v>
      </c>
      <c r="AS83" s="4">
        <v>318.10000000000002</v>
      </c>
      <c r="AT83" s="4">
        <v>37</v>
      </c>
      <c r="AU83" s="4">
        <v>12</v>
      </c>
      <c r="AV83" s="4">
        <v>10</v>
      </c>
      <c r="AW83" s="4" t="s">
        <v>419</v>
      </c>
      <c r="AX83" s="4">
        <v>1</v>
      </c>
      <c r="AY83" s="4">
        <v>1.2707999999999999</v>
      </c>
      <c r="AZ83" s="4">
        <v>1.6</v>
      </c>
      <c r="BA83" s="4">
        <v>11.154</v>
      </c>
      <c r="BB83" s="4">
        <v>11.31</v>
      </c>
      <c r="BC83" s="4">
        <v>1.01</v>
      </c>
      <c r="BD83" s="4">
        <v>17.71</v>
      </c>
      <c r="BE83" s="4">
        <v>2229.1840000000002</v>
      </c>
      <c r="BF83" s="4">
        <v>118.432</v>
      </c>
      <c r="BG83" s="4">
        <v>0.314</v>
      </c>
      <c r="BH83" s="4">
        <v>9.9000000000000005E-2</v>
      </c>
      <c r="BI83" s="4">
        <v>0.41299999999999998</v>
      </c>
      <c r="BJ83" s="4">
        <v>0.24399999999999999</v>
      </c>
      <c r="BK83" s="4">
        <v>7.6999999999999999E-2</v>
      </c>
      <c r="BL83" s="4">
        <v>0.32100000000000001</v>
      </c>
      <c r="BM83" s="4">
        <v>1.4947999999999999</v>
      </c>
      <c r="BQ83" s="4">
        <v>0</v>
      </c>
      <c r="BR83" s="4">
        <v>0.20546500000000001</v>
      </c>
      <c r="BS83" s="4">
        <v>-5</v>
      </c>
      <c r="BT83" s="4">
        <v>6.0000000000000001E-3</v>
      </c>
      <c r="BU83" s="4">
        <v>5.0210509999999999</v>
      </c>
      <c r="BV83" s="4">
        <v>0.1212</v>
      </c>
      <c r="BW83" s="4">
        <f t="shared" si="15"/>
        <v>1.3265616741999999</v>
      </c>
      <c r="BY83" s="4">
        <f t="shared" si="16"/>
        <v>8638.6389691299719</v>
      </c>
      <c r="BZ83" s="4">
        <f t="shared" si="17"/>
        <v>458.9532718662976</v>
      </c>
      <c r="CA83" s="4">
        <f t="shared" si="18"/>
        <v>0.94556030747919995</v>
      </c>
      <c r="CB83" s="4">
        <f t="shared" si="19"/>
        <v>5.7927194574586398</v>
      </c>
    </row>
    <row r="84" spans="1:80" x14ac:dyDescent="0.25">
      <c r="A84" s="2">
        <v>42804</v>
      </c>
      <c r="B84" s="3">
        <v>0.6261945717592593</v>
      </c>
      <c r="C84" s="4">
        <v>13.944000000000001</v>
      </c>
      <c r="D84" s="4">
        <v>0.55159999999999998</v>
      </c>
      <c r="E84" s="4">
        <v>5516.3547600000002</v>
      </c>
      <c r="F84" s="4">
        <v>15.2</v>
      </c>
      <c r="G84" s="4">
        <v>5.8</v>
      </c>
      <c r="H84" s="4">
        <v>140.1</v>
      </c>
      <c r="J84" s="4">
        <v>0</v>
      </c>
      <c r="K84" s="4">
        <v>0.85350000000000004</v>
      </c>
      <c r="L84" s="4">
        <v>11.9015</v>
      </c>
      <c r="M84" s="4">
        <v>0.4708</v>
      </c>
      <c r="N84" s="4">
        <v>13.012</v>
      </c>
      <c r="O84" s="4">
        <v>4.9649999999999999</v>
      </c>
      <c r="P84" s="4">
        <v>18</v>
      </c>
      <c r="Q84" s="4">
        <v>10.113099999999999</v>
      </c>
      <c r="R84" s="4">
        <v>3.8589000000000002</v>
      </c>
      <c r="S84" s="4">
        <v>14</v>
      </c>
      <c r="T84" s="4">
        <v>140.1275</v>
      </c>
      <c r="W84" s="4">
        <v>0</v>
      </c>
      <c r="X84" s="4">
        <v>0</v>
      </c>
      <c r="Y84" s="4">
        <v>11.5</v>
      </c>
      <c r="Z84" s="4">
        <v>857</v>
      </c>
      <c r="AA84" s="4">
        <v>872</v>
      </c>
      <c r="AB84" s="4">
        <v>832</v>
      </c>
      <c r="AC84" s="4">
        <v>88</v>
      </c>
      <c r="AD84" s="4">
        <v>14.01</v>
      </c>
      <c r="AE84" s="4">
        <v>0.32</v>
      </c>
      <c r="AF84" s="4">
        <v>990</v>
      </c>
      <c r="AG84" s="4">
        <v>-7</v>
      </c>
      <c r="AH84" s="4">
        <v>11</v>
      </c>
      <c r="AI84" s="4">
        <v>27</v>
      </c>
      <c r="AJ84" s="4">
        <v>137</v>
      </c>
      <c r="AK84" s="4">
        <v>134</v>
      </c>
      <c r="AL84" s="4">
        <v>4.5</v>
      </c>
      <c r="AM84" s="4">
        <v>142</v>
      </c>
      <c r="AN84" s="4" t="s">
        <v>155</v>
      </c>
      <c r="AO84" s="4">
        <v>2</v>
      </c>
      <c r="AP84" s="5">
        <v>0.83449074074074081</v>
      </c>
      <c r="AQ84" s="4">
        <v>47.164436000000002</v>
      </c>
      <c r="AR84" s="4">
        <v>-88.486413999999996</v>
      </c>
      <c r="AS84" s="4">
        <v>317.8</v>
      </c>
      <c r="AT84" s="4">
        <v>35.299999999999997</v>
      </c>
      <c r="AU84" s="4">
        <v>12</v>
      </c>
      <c r="AV84" s="4">
        <v>10</v>
      </c>
      <c r="AW84" s="4" t="s">
        <v>419</v>
      </c>
      <c r="AX84" s="4">
        <v>1</v>
      </c>
      <c r="AY84" s="4">
        <v>1.3</v>
      </c>
      <c r="AZ84" s="4">
        <v>1.6</v>
      </c>
      <c r="BA84" s="4">
        <v>11.154</v>
      </c>
      <c r="BB84" s="4">
        <v>11.63</v>
      </c>
      <c r="BC84" s="4">
        <v>1.04</v>
      </c>
      <c r="BD84" s="4">
        <v>17.163</v>
      </c>
      <c r="BE84" s="4">
        <v>2324.3440000000001</v>
      </c>
      <c r="BF84" s="4">
        <v>58.524000000000001</v>
      </c>
      <c r="BG84" s="4">
        <v>0.26600000000000001</v>
      </c>
      <c r="BH84" s="4">
        <v>0.10199999999999999</v>
      </c>
      <c r="BI84" s="4">
        <v>0.36799999999999999</v>
      </c>
      <c r="BJ84" s="4">
        <v>0.20699999999999999</v>
      </c>
      <c r="BK84" s="4">
        <v>7.9000000000000001E-2</v>
      </c>
      <c r="BL84" s="4">
        <v>0.28599999999999998</v>
      </c>
      <c r="BM84" s="4">
        <v>1.1347</v>
      </c>
      <c r="BQ84" s="4">
        <v>0</v>
      </c>
      <c r="BR84" s="4">
        <v>0.24326300000000001</v>
      </c>
      <c r="BS84" s="4">
        <v>-5</v>
      </c>
      <c r="BT84" s="4">
        <v>5.7229999999999998E-3</v>
      </c>
      <c r="BU84" s="4">
        <v>5.9447400000000004</v>
      </c>
      <c r="BV84" s="4">
        <v>0.115605</v>
      </c>
      <c r="BW84" s="4">
        <f t="shared" si="15"/>
        <v>1.5706003079999999</v>
      </c>
      <c r="BY84" s="4">
        <f t="shared" si="16"/>
        <v>10664.43969528221</v>
      </c>
      <c r="BZ84" s="4">
        <f t="shared" si="17"/>
        <v>268.51691002996802</v>
      </c>
      <c r="CA84" s="4">
        <f t="shared" si="18"/>
        <v>0.94974711872400008</v>
      </c>
      <c r="CB84" s="4">
        <f t="shared" si="19"/>
        <v>5.2061741817204004</v>
      </c>
    </row>
    <row r="85" spans="1:80" x14ac:dyDescent="0.25">
      <c r="A85" s="2">
        <v>42804</v>
      </c>
      <c r="B85" s="3">
        <v>0.62620614583333334</v>
      </c>
      <c r="C85" s="4">
        <v>14.464</v>
      </c>
      <c r="D85" s="4">
        <v>0.27829999999999999</v>
      </c>
      <c r="E85" s="4">
        <v>2783.3611340000002</v>
      </c>
      <c r="F85" s="4">
        <v>14.5</v>
      </c>
      <c r="G85" s="4">
        <v>6</v>
      </c>
      <c r="H85" s="4">
        <v>110.2</v>
      </c>
      <c r="J85" s="4">
        <v>0</v>
      </c>
      <c r="K85" s="4">
        <v>0.85170000000000001</v>
      </c>
      <c r="L85" s="4">
        <v>12.32</v>
      </c>
      <c r="M85" s="4">
        <v>0.23710000000000001</v>
      </c>
      <c r="N85" s="4">
        <v>12.335800000000001</v>
      </c>
      <c r="O85" s="4">
        <v>5.0960000000000001</v>
      </c>
      <c r="P85" s="4">
        <v>17.399999999999999</v>
      </c>
      <c r="Q85" s="4">
        <v>9.5873000000000008</v>
      </c>
      <c r="R85" s="4">
        <v>3.9605999999999999</v>
      </c>
      <c r="S85" s="4">
        <v>13.5</v>
      </c>
      <c r="T85" s="4">
        <v>110.1925</v>
      </c>
      <c r="W85" s="4">
        <v>0</v>
      </c>
      <c r="X85" s="4">
        <v>0</v>
      </c>
      <c r="Y85" s="4">
        <v>11.6</v>
      </c>
      <c r="Z85" s="4">
        <v>857</v>
      </c>
      <c r="AA85" s="4">
        <v>872</v>
      </c>
      <c r="AB85" s="4">
        <v>830</v>
      </c>
      <c r="AC85" s="4">
        <v>88</v>
      </c>
      <c r="AD85" s="4">
        <v>14</v>
      </c>
      <c r="AE85" s="4">
        <v>0.32</v>
      </c>
      <c r="AF85" s="4">
        <v>991</v>
      </c>
      <c r="AG85" s="4">
        <v>-7</v>
      </c>
      <c r="AH85" s="4">
        <v>11</v>
      </c>
      <c r="AI85" s="4">
        <v>27</v>
      </c>
      <c r="AJ85" s="4">
        <v>137</v>
      </c>
      <c r="AK85" s="4">
        <v>134</v>
      </c>
      <c r="AL85" s="4">
        <v>4.5999999999999996</v>
      </c>
      <c r="AM85" s="4">
        <v>142</v>
      </c>
      <c r="AN85" s="4" t="s">
        <v>155</v>
      </c>
      <c r="AO85" s="4">
        <v>2</v>
      </c>
      <c r="AP85" s="5">
        <v>0.83450231481481485</v>
      </c>
      <c r="AQ85" s="4">
        <v>47.164442000000001</v>
      </c>
      <c r="AR85" s="4">
        <v>-88.486605999999995</v>
      </c>
      <c r="AS85" s="4">
        <v>317.60000000000002</v>
      </c>
      <c r="AT85" s="4">
        <v>34</v>
      </c>
      <c r="AU85" s="4">
        <v>12</v>
      </c>
      <c r="AV85" s="4">
        <v>10</v>
      </c>
      <c r="AW85" s="4" t="s">
        <v>419</v>
      </c>
      <c r="AX85" s="4">
        <v>1.1415999999999999</v>
      </c>
      <c r="AY85" s="4">
        <v>1.4416</v>
      </c>
      <c r="AZ85" s="4">
        <v>1.8124</v>
      </c>
      <c r="BA85" s="4">
        <v>11.154</v>
      </c>
      <c r="BB85" s="4">
        <v>11.48</v>
      </c>
      <c r="BC85" s="4">
        <v>1.03</v>
      </c>
      <c r="BD85" s="4">
        <v>17.405999999999999</v>
      </c>
      <c r="BE85" s="4">
        <v>2371.1799999999998</v>
      </c>
      <c r="BF85" s="4">
        <v>29.041</v>
      </c>
      <c r="BG85" s="4">
        <v>0.249</v>
      </c>
      <c r="BH85" s="4">
        <v>0.10299999999999999</v>
      </c>
      <c r="BI85" s="4">
        <v>0.35099999999999998</v>
      </c>
      <c r="BJ85" s="4">
        <v>0.193</v>
      </c>
      <c r="BK85" s="4">
        <v>0.08</v>
      </c>
      <c r="BL85" s="4">
        <v>0.27300000000000002</v>
      </c>
      <c r="BM85" s="4">
        <v>0.87939999999999996</v>
      </c>
      <c r="BQ85" s="4">
        <v>0</v>
      </c>
      <c r="BR85" s="4">
        <v>0.25423000000000001</v>
      </c>
      <c r="BS85" s="4">
        <v>-5</v>
      </c>
      <c r="BT85" s="4">
        <v>5.2769999999999996E-3</v>
      </c>
      <c r="BU85" s="4">
        <v>6.2127460000000001</v>
      </c>
      <c r="BV85" s="4">
        <v>0.106595</v>
      </c>
      <c r="BW85" s="4">
        <f t="shared" si="15"/>
        <v>1.6414074932</v>
      </c>
      <c r="BY85" s="4">
        <f t="shared" si="16"/>
        <v>11369.801846724104</v>
      </c>
      <c r="BZ85" s="4">
        <f t="shared" si="17"/>
        <v>139.25151841307482</v>
      </c>
      <c r="CA85" s="4">
        <f t="shared" si="18"/>
        <v>0.92543449102039999</v>
      </c>
      <c r="CB85" s="4">
        <f t="shared" si="19"/>
        <v>4.2167206808463202</v>
      </c>
    </row>
    <row r="86" spans="1:80" x14ac:dyDescent="0.25">
      <c r="A86" s="2">
        <v>42804</v>
      </c>
      <c r="B86" s="3">
        <v>0.62621771990740738</v>
      </c>
      <c r="C86" s="4">
        <v>14.789</v>
      </c>
      <c r="D86" s="4">
        <v>0.1883</v>
      </c>
      <c r="E86" s="4">
        <v>1882.6105090000001</v>
      </c>
      <c r="F86" s="4">
        <v>14.4</v>
      </c>
      <c r="G86" s="4">
        <v>5.9</v>
      </c>
      <c r="H86" s="4">
        <v>40.200000000000003</v>
      </c>
      <c r="J86" s="4">
        <v>0</v>
      </c>
      <c r="K86" s="4">
        <v>0.84989999999999999</v>
      </c>
      <c r="L86" s="4">
        <v>12.5693</v>
      </c>
      <c r="M86" s="4">
        <v>0.16</v>
      </c>
      <c r="N86" s="4">
        <v>12.224299999999999</v>
      </c>
      <c r="O86" s="4">
        <v>5.0286999999999997</v>
      </c>
      <c r="P86" s="4">
        <v>17.3</v>
      </c>
      <c r="Q86" s="4">
        <v>9.4905000000000008</v>
      </c>
      <c r="R86" s="4">
        <v>3.9041000000000001</v>
      </c>
      <c r="S86" s="4">
        <v>13.4</v>
      </c>
      <c r="T86" s="4">
        <v>40.174900000000001</v>
      </c>
      <c r="W86" s="4">
        <v>0</v>
      </c>
      <c r="X86" s="4">
        <v>0</v>
      </c>
      <c r="Y86" s="4">
        <v>11.6</v>
      </c>
      <c r="Z86" s="4">
        <v>858</v>
      </c>
      <c r="AA86" s="4">
        <v>872</v>
      </c>
      <c r="AB86" s="4">
        <v>830</v>
      </c>
      <c r="AC86" s="4">
        <v>88</v>
      </c>
      <c r="AD86" s="4">
        <v>13.71</v>
      </c>
      <c r="AE86" s="4">
        <v>0.31</v>
      </c>
      <c r="AF86" s="4">
        <v>990</v>
      </c>
      <c r="AG86" s="4">
        <v>-7.3</v>
      </c>
      <c r="AH86" s="4">
        <v>11</v>
      </c>
      <c r="AI86" s="4">
        <v>27</v>
      </c>
      <c r="AJ86" s="4">
        <v>136.69999999999999</v>
      </c>
      <c r="AK86" s="4">
        <v>133.19999999999999</v>
      </c>
      <c r="AL86" s="4">
        <v>4.7</v>
      </c>
      <c r="AM86" s="4">
        <v>142</v>
      </c>
      <c r="AN86" s="4" t="s">
        <v>155</v>
      </c>
      <c r="AO86" s="4">
        <v>2</v>
      </c>
      <c r="AP86" s="5">
        <v>0.83451388888888889</v>
      </c>
      <c r="AQ86" s="4">
        <v>47.164434999999997</v>
      </c>
      <c r="AR86" s="4">
        <v>-88.486796999999996</v>
      </c>
      <c r="AS86" s="4">
        <v>317.7</v>
      </c>
      <c r="AT86" s="4">
        <v>32.799999999999997</v>
      </c>
      <c r="AU86" s="4">
        <v>12</v>
      </c>
      <c r="AV86" s="4">
        <v>10</v>
      </c>
      <c r="AW86" s="4" t="s">
        <v>419</v>
      </c>
      <c r="AX86" s="4">
        <v>1.2707999999999999</v>
      </c>
      <c r="AY86" s="4">
        <v>1.6415999999999999</v>
      </c>
      <c r="AZ86" s="4">
        <v>2.0415999999999999</v>
      </c>
      <c r="BA86" s="4">
        <v>11.154</v>
      </c>
      <c r="BB86" s="4">
        <v>11.33</v>
      </c>
      <c r="BC86" s="4">
        <v>1.02</v>
      </c>
      <c r="BD86" s="4">
        <v>17.661000000000001</v>
      </c>
      <c r="BE86" s="4">
        <v>2387.6750000000002</v>
      </c>
      <c r="BF86" s="4">
        <v>19.344999999999999</v>
      </c>
      <c r="BG86" s="4">
        <v>0.24299999999999999</v>
      </c>
      <c r="BH86" s="4">
        <v>0.1</v>
      </c>
      <c r="BI86" s="4">
        <v>0.34300000000000003</v>
      </c>
      <c r="BJ86" s="4">
        <v>0.189</v>
      </c>
      <c r="BK86" s="4">
        <v>7.8E-2</v>
      </c>
      <c r="BL86" s="4">
        <v>0.26600000000000001</v>
      </c>
      <c r="BM86" s="4">
        <v>0.31640000000000001</v>
      </c>
      <c r="BQ86" s="4">
        <v>0</v>
      </c>
      <c r="BR86" s="4">
        <v>0.246169</v>
      </c>
      <c r="BS86" s="4">
        <v>-5</v>
      </c>
      <c r="BT86" s="4">
        <v>6.0000000000000001E-3</v>
      </c>
      <c r="BU86" s="4">
        <v>6.0157550000000004</v>
      </c>
      <c r="BV86" s="4">
        <v>0.1212</v>
      </c>
      <c r="BW86" s="4">
        <f t="shared" si="15"/>
        <v>1.5893624710000001</v>
      </c>
      <c r="BY86" s="4">
        <f t="shared" si="16"/>
        <v>11085.878823186576</v>
      </c>
      <c r="BZ86" s="4">
        <f t="shared" si="17"/>
        <v>89.818055570604997</v>
      </c>
      <c r="CA86" s="4">
        <f t="shared" si="18"/>
        <v>0.87751938500100013</v>
      </c>
      <c r="CB86" s="4">
        <f t="shared" si="19"/>
        <v>1.4690324519276001</v>
      </c>
    </row>
    <row r="87" spans="1:80" x14ac:dyDescent="0.25">
      <c r="A87" s="2">
        <v>42804</v>
      </c>
      <c r="B87" s="3">
        <v>0.62622929398148142</v>
      </c>
      <c r="C87" s="4">
        <v>14.965</v>
      </c>
      <c r="D87" s="4">
        <v>0.27360000000000001</v>
      </c>
      <c r="E87" s="4">
        <v>2735.915493</v>
      </c>
      <c r="F87" s="4">
        <v>14.3</v>
      </c>
      <c r="G87" s="4">
        <v>6</v>
      </c>
      <c r="H87" s="4">
        <v>60.2</v>
      </c>
      <c r="J87" s="4">
        <v>0</v>
      </c>
      <c r="K87" s="4">
        <v>0.84750000000000003</v>
      </c>
      <c r="L87" s="4">
        <v>12.6829</v>
      </c>
      <c r="M87" s="4">
        <v>0.2319</v>
      </c>
      <c r="N87" s="4">
        <v>12.1191</v>
      </c>
      <c r="O87" s="4">
        <v>5.0849000000000002</v>
      </c>
      <c r="P87" s="4">
        <v>17.2</v>
      </c>
      <c r="Q87" s="4">
        <v>9.3924000000000003</v>
      </c>
      <c r="R87" s="4">
        <v>3.9409000000000001</v>
      </c>
      <c r="S87" s="4">
        <v>13.3</v>
      </c>
      <c r="T87" s="4">
        <v>60.2</v>
      </c>
      <c r="W87" s="4">
        <v>0</v>
      </c>
      <c r="X87" s="4">
        <v>0</v>
      </c>
      <c r="Y87" s="4">
        <v>11.6</v>
      </c>
      <c r="Z87" s="4">
        <v>858</v>
      </c>
      <c r="AA87" s="4">
        <v>871</v>
      </c>
      <c r="AB87" s="4">
        <v>831</v>
      </c>
      <c r="AC87" s="4">
        <v>88</v>
      </c>
      <c r="AD87" s="4">
        <v>13.23</v>
      </c>
      <c r="AE87" s="4">
        <v>0.3</v>
      </c>
      <c r="AF87" s="4">
        <v>991</v>
      </c>
      <c r="AG87" s="4">
        <v>-7.7</v>
      </c>
      <c r="AH87" s="4">
        <v>11</v>
      </c>
      <c r="AI87" s="4">
        <v>27</v>
      </c>
      <c r="AJ87" s="4">
        <v>136.30000000000001</v>
      </c>
      <c r="AK87" s="4">
        <v>131.30000000000001</v>
      </c>
      <c r="AL87" s="4">
        <v>4.7</v>
      </c>
      <c r="AM87" s="4">
        <v>142</v>
      </c>
      <c r="AN87" s="4" t="s">
        <v>155</v>
      </c>
      <c r="AO87" s="4">
        <v>2</v>
      </c>
      <c r="AP87" s="5">
        <v>0.83452546296296293</v>
      </c>
      <c r="AQ87" s="4">
        <v>47.164408999999999</v>
      </c>
      <c r="AR87" s="4">
        <v>-88.486986999999999</v>
      </c>
      <c r="AS87" s="4">
        <v>317.8</v>
      </c>
      <c r="AT87" s="4">
        <v>32.200000000000003</v>
      </c>
      <c r="AU87" s="4">
        <v>12</v>
      </c>
      <c r="AV87" s="4">
        <v>10</v>
      </c>
      <c r="AW87" s="4" t="s">
        <v>419</v>
      </c>
      <c r="AX87" s="4">
        <v>1.4416</v>
      </c>
      <c r="AY87" s="4">
        <v>1.2043999999999999</v>
      </c>
      <c r="AZ87" s="4">
        <v>2.1707999999999998</v>
      </c>
      <c r="BA87" s="4">
        <v>11.154</v>
      </c>
      <c r="BB87" s="4">
        <v>11.14</v>
      </c>
      <c r="BC87" s="4">
        <v>1</v>
      </c>
      <c r="BD87" s="4">
        <v>17.995999999999999</v>
      </c>
      <c r="BE87" s="4">
        <v>2374.1889999999999</v>
      </c>
      <c r="BF87" s="4">
        <v>27.625</v>
      </c>
      <c r="BG87" s="4">
        <v>0.23799999999999999</v>
      </c>
      <c r="BH87" s="4">
        <v>0.1</v>
      </c>
      <c r="BI87" s="4">
        <v>0.33700000000000002</v>
      </c>
      <c r="BJ87" s="4">
        <v>0.184</v>
      </c>
      <c r="BK87" s="4">
        <v>7.6999999999999999E-2</v>
      </c>
      <c r="BL87" s="4">
        <v>0.26100000000000001</v>
      </c>
      <c r="BM87" s="4">
        <v>0.46729999999999999</v>
      </c>
      <c r="BQ87" s="4">
        <v>0</v>
      </c>
      <c r="BR87" s="4">
        <v>0.23458200000000001</v>
      </c>
      <c r="BS87" s="4">
        <v>-5</v>
      </c>
      <c r="BT87" s="4">
        <v>6.0000000000000001E-3</v>
      </c>
      <c r="BU87" s="4">
        <v>5.7325980000000003</v>
      </c>
      <c r="BV87" s="4">
        <v>0.1212</v>
      </c>
      <c r="BW87" s="4">
        <f t="shared" si="15"/>
        <v>1.5145523916000001</v>
      </c>
      <c r="BY87" s="4">
        <f t="shared" si="16"/>
        <v>10504.407245030379</v>
      </c>
      <c r="BZ87" s="4">
        <f t="shared" si="17"/>
        <v>122.22457864305001</v>
      </c>
      <c r="CA87" s="4">
        <f t="shared" si="18"/>
        <v>0.81409312109760013</v>
      </c>
      <c r="CB87" s="4">
        <f t="shared" si="19"/>
        <v>2.0675310624397203</v>
      </c>
    </row>
    <row r="88" spans="1:80" x14ac:dyDescent="0.25">
      <c r="A88" s="2">
        <v>42804</v>
      </c>
      <c r="B88" s="3">
        <v>0.62624086805555557</v>
      </c>
      <c r="C88" s="4">
        <v>14.945</v>
      </c>
      <c r="D88" s="4">
        <v>0.51239999999999997</v>
      </c>
      <c r="E88" s="4">
        <v>5123.8908149999997</v>
      </c>
      <c r="F88" s="4">
        <v>14.3</v>
      </c>
      <c r="G88" s="4">
        <v>5.9</v>
      </c>
      <c r="H88" s="4">
        <v>30.1</v>
      </c>
      <c r="J88" s="4">
        <v>0</v>
      </c>
      <c r="K88" s="4">
        <v>0.84530000000000005</v>
      </c>
      <c r="L88" s="4">
        <v>12.632400000000001</v>
      </c>
      <c r="M88" s="4">
        <v>0.43309999999999998</v>
      </c>
      <c r="N88" s="4">
        <v>12.087199999999999</v>
      </c>
      <c r="O88" s="4">
        <v>4.9870000000000001</v>
      </c>
      <c r="P88" s="4">
        <v>17.100000000000001</v>
      </c>
      <c r="Q88" s="4">
        <v>9.3940000000000001</v>
      </c>
      <c r="R88" s="4">
        <v>3.8757999999999999</v>
      </c>
      <c r="S88" s="4">
        <v>13.3</v>
      </c>
      <c r="T88" s="4">
        <v>30.1</v>
      </c>
      <c r="W88" s="4">
        <v>0</v>
      </c>
      <c r="X88" s="4">
        <v>0</v>
      </c>
      <c r="Y88" s="4">
        <v>11.6</v>
      </c>
      <c r="Z88" s="4">
        <v>857</v>
      </c>
      <c r="AA88" s="4">
        <v>870</v>
      </c>
      <c r="AB88" s="4">
        <v>830</v>
      </c>
      <c r="AC88" s="4">
        <v>88</v>
      </c>
      <c r="AD88" s="4">
        <v>14</v>
      </c>
      <c r="AE88" s="4">
        <v>0.32</v>
      </c>
      <c r="AF88" s="4">
        <v>991</v>
      </c>
      <c r="AG88" s="4">
        <v>-7</v>
      </c>
      <c r="AH88" s="4">
        <v>11</v>
      </c>
      <c r="AI88" s="4">
        <v>27</v>
      </c>
      <c r="AJ88" s="4">
        <v>137</v>
      </c>
      <c r="AK88" s="4">
        <v>132</v>
      </c>
      <c r="AL88" s="4">
        <v>4.8</v>
      </c>
      <c r="AM88" s="4">
        <v>142</v>
      </c>
      <c r="AN88" s="4" t="s">
        <v>155</v>
      </c>
      <c r="AO88" s="4">
        <v>2</v>
      </c>
      <c r="AP88" s="5">
        <v>0.83453703703703708</v>
      </c>
      <c r="AQ88" s="4">
        <v>47.164369999999998</v>
      </c>
      <c r="AR88" s="4">
        <v>-88.487164000000007</v>
      </c>
      <c r="AS88" s="4">
        <v>317.89999999999998</v>
      </c>
      <c r="AT88" s="4">
        <v>31.5</v>
      </c>
      <c r="AU88" s="4">
        <v>12</v>
      </c>
      <c r="AV88" s="4">
        <v>10</v>
      </c>
      <c r="AW88" s="4" t="s">
        <v>419</v>
      </c>
      <c r="AX88" s="4">
        <v>1.4292</v>
      </c>
      <c r="AY88" s="4">
        <v>1.0708</v>
      </c>
      <c r="AZ88" s="4">
        <v>2.2000000000000002</v>
      </c>
      <c r="BA88" s="4">
        <v>11.154</v>
      </c>
      <c r="BB88" s="4">
        <v>10.97</v>
      </c>
      <c r="BC88" s="4">
        <v>0.98</v>
      </c>
      <c r="BD88" s="4">
        <v>18.306999999999999</v>
      </c>
      <c r="BE88" s="4">
        <v>2337.915</v>
      </c>
      <c r="BF88" s="4">
        <v>51.017000000000003</v>
      </c>
      <c r="BG88" s="4">
        <v>0.23400000000000001</v>
      </c>
      <c r="BH88" s="4">
        <v>9.7000000000000003E-2</v>
      </c>
      <c r="BI88" s="4">
        <v>0.33100000000000002</v>
      </c>
      <c r="BJ88" s="4">
        <v>0.182</v>
      </c>
      <c r="BK88" s="4">
        <v>7.4999999999999997E-2</v>
      </c>
      <c r="BL88" s="4">
        <v>0.25700000000000001</v>
      </c>
      <c r="BM88" s="4">
        <v>0.23100000000000001</v>
      </c>
      <c r="BQ88" s="4">
        <v>0</v>
      </c>
      <c r="BR88" s="4">
        <v>0.205845</v>
      </c>
      <c r="BS88" s="4">
        <v>-5</v>
      </c>
      <c r="BT88" s="4">
        <v>6.2769999999999996E-3</v>
      </c>
      <c r="BU88" s="4">
        <v>5.0303370000000003</v>
      </c>
      <c r="BV88" s="4">
        <v>0.12679499999999999</v>
      </c>
      <c r="BW88" s="4">
        <f t="shared" si="15"/>
        <v>1.3290150354000001</v>
      </c>
      <c r="BY88" s="4">
        <f t="shared" si="16"/>
        <v>9076.7541526525911</v>
      </c>
      <c r="BZ88" s="4">
        <f t="shared" si="17"/>
        <v>198.06911996624223</v>
      </c>
      <c r="CA88" s="4">
        <f t="shared" si="18"/>
        <v>0.70659936558120007</v>
      </c>
      <c r="CB88" s="4">
        <f t="shared" si="19"/>
        <v>0.89683765631460022</v>
      </c>
    </row>
    <row r="89" spans="1:80" x14ac:dyDescent="0.25">
      <c r="A89" s="2">
        <v>42804</v>
      </c>
      <c r="B89" s="3">
        <v>0.62625244212962961</v>
      </c>
      <c r="C89" s="4">
        <v>14.590999999999999</v>
      </c>
      <c r="D89" s="4">
        <v>1.3771</v>
      </c>
      <c r="E89" s="4">
        <v>13771.156747999999</v>
      </c>
      <c r="F89" s="4">
        <v>14.3</v>
      </c>
      <c r="G89" s="4">
        <v>5.2</v>
      </c>
      <c r="H89" s="4">
        <v>43.4</v>
      </c>
      <c r="J89" s="4">
        <v>0</v>
      </c>
      <c r="K89" s="4">
        <v>0.83950000000000002</v>
      </c>
      <c r="L89" s="4">
        <v>12.2492</v>
      </c>
      <c r="M89" s="4">
        <v>1.1560999999999999</v>
      </c>
      <c r="N89" s="4">
        <v>12.005100000000001</v>
      </c>
      <c r="O89" s="4">
        <v>4.3963000000000001</v>
      </c>
      <c r="P89" s="4">
        <v>16.399999999999999</v>
      </c>
      <c r="Q89" s="4">
        <v>9.3300999999999998</v>
      </c>
      <c r="R89" s="4">
        <v>3.4167999999999998</v>
      </c>
      <c r="S89" s="4">
        <v>12.7</v>
      </c>
      <c r="T89" s="4">
        <v>43.353900000000003</v>
      </c>
      <c r="W89" s="4">
        <v>0</v>
      </c>
      <c r="X89" s="4">
        <v>0</v>
      </c>
      <c r="Y89" s="4">
        <v>11.5</v>
      </c>
      <c r="Z89" s="4">
        <v>857</v>
      </c>
      <c r="AA89" s="4">
        <v>869</v>
      </c>
      <c r="AB89" s="4">
        <v>829</v>
      </c>
      <c r="AC89" s="4">
        <v>88</v>
      </c>
      <c r="AD89" s="4">
        <v>14</v>
      </c>
      <c r="AE89" s="4">
        <v>0.32</v>
      </c>
      <c r="AF89" s="4">
        <v>991</v>
      </c>
      <c r="AG89" s="4">
        <v>-7</v>
      </c>
      <c r="AH89" s="4">
        <v>11</v>
      </c>
      <c r="AI89" s="4">
        <v>27</v>
      </c>
      <c r="AJ89" s="4">
        <v>137</v>
      </c>
      <c r="AK89" s="4">
        <v>132</v>
      </c>
      <c r="AL89" s="4">
        <v>4.9000000000000004</v>
      </c>
      <c r="AM89" s="4">
        <v>142</v>
      </c>
      <c r="AN89" s="4" t="s">
        <v>155</v>
      </c>
      <c r="AO89" s="4">
        <v>2</v>
      </c>
      <c r="AP89" s="5">
        <v>0.83454861111111101</v>
      </c>
      <c r="AQ89" s="4">
        <v>47.16433</v>
      </c>
      <c r="AR89" s="4">
        <v>-88.48733</v>
      </c>
      <c r="AS89" s="4">
        <v>318</v>
      </c>
      <c r="AT89" s="4">
        <v>30.1</v>
      </c>
      <c r="AU89" s="4">
        <v>12</v>
      </c>
      <c r="AV89" s="4">
        <v>10</v>
      </c>
      <c r="AW89" s="4" t="s">
        <v>419</v>
      </c>
      <c r="AX89" s="4">
        <v>1.4</v>
      </c>
      <c r="AY89" s="4">
        <v>1.2416</v>
      </c>
      <c r="AZ89" s="4">
        <v>2.3416000000000001</v>
      </c>
      <c r="BA89" s="4">
        <v>11.154</v>
      </c>
      <c r="BB89" s="4">
        <v>10.55</v>
      </c>
      <c r="BC89" s="4">
        <v>0.95</v>
      </c>
      <c r="BD89" s="4">
        <v>19.117000000000001</v>
      </c>
      <c r="BE89" s="4">
        <v>2209.1289999999999</v>
      </c>
      <c r="BF89" s="4">
        <v>132.70500000000001</v>
      </c>
      <c r="BG89" s="4">
        <v>0.22700000000000001</v>
      </c>
      <c r="BH89" s="4">
        <v>8.3000000000000004E-2</v>
      </c>
      <c r="BI89" s="4">
        <v>0.31</v>
      </c>
      <c r="BJ89" s="4">
        <v>0.17599999999999999</v>
      </c>
      <c r="BK89" s="4">
        <v>6.5000000000000002E-2</v>
      </c>
      <c r="BL89" s="4">
        <v>0.24099999999999999</v>
      </c>
      <c r="BM89" s="4">
        <v>0.32419999999999999</v>
      </c>
      <c r="BQ89" s="4">
        <v>0</v>
      </c>
      <c r="BR89" s="4">
        <v>0.185028</v>
      </c>
      <c r="BS89" s="4">
        <v>-5</v>
      </c>
      <c r="BT89" s="4">
        <v>6.7229999999999998E-3</v>
      </c>
      <c r="BU89" s="4">
        <v>4.5216219999999998</v>
      </c>
      <c r="BV89" s="4">
        <v>0.13580500000000001</v>
      </c>
      <c r="BW89" s="4">
        <f t="shared" si="15"/>
        <v>1.1946125323999999</v>
      </c>
      <c r="BY89" s="4">
        <f t="shared" si="16"/>
        <v>7709.3915644902881</v>
      </c>
      <c r="BZ89" s="4">
        <f t="shared" si="17"/>
        <v>463.11229790821807</v>
      </c>
      <c r="CA89" s="4">
        <f t="shared" si="18"/>
        <v>0.61420266328960005</v>
      </c>
      <c r="CB89" s="4">
        <f t="shared" si="19"/>
        <v>1.13138922408232</v>
      </c>
    </row>
    <row r="90" spans="1:80" x14ac:dyDescent="0.25">
      <c r="A90" s="2">
        <v>42804</v>
      </c>
      <c r="B90" s="3">
        <v>0.62626401620370376</v>
      </c>
      <c r="C90" s="4">
        <v>13.776999999999999</v>
      </c>
      <c r="D90" s="4">
        <v>2.5369000000000002</v>
      </c>
      <c r="E90" s="4">
        <v>25369.249800000001</v>
      </c>
      <c r="F90" s="4">
        <v>14.3</v>
      </c>
      <c r="G90" s="4">
        <v>2.4</v>
      </c>
      <c r="H90" s="4">
        <v>100.3</v>
      </c>
      <c r="J90" s="4">
        <v>0</v>
      </c>
      <c r="K90" s="4">
        <v>0.83450000000000002</v>
      </c>
      <c r="L90" s="4">
        <v>11.496700000000001</v>
      </c>
      <c r="M90" s="4">
        <v>2.1171000000000002</v>
      </c>
      <c r="N90" s="4">
        <v>11.9336</v>
      </c>
      <c r="O90" s="4">
        <v>2.0028000000000001</v>
      </c>
      <c r="P90" s="4">
        <v>13.9</v>
      </c>
      <c r="Q90" s="4">
        <v>9.2744999999999997</v>
      </c>
      <c r="R90" s="4">
        <v>1.5566</v>
      </c>
      <c r="S90" s="4">
        <v>10.8</v>
      </c>
      <c r="T90" s="4">
        <v>100.3</v>
      </c>
      <c r="W90" s="4">
        <v>0</v>
      </c>
      <c r="X90" s="4">
        <v>0</v>
      </c>
      <c r="Y90" s="4">
        <v>11.6</v>
      </c>
      <c r="Z90" s="4">
        <v>856</v>
      </c>
      <c r="AA90" s="4">
        <v>868</v>
      </c>
      <c r="AB90" s="4">
        <v>830</v>
      </c>
      <c r="AC90" s="4">
        <v>88</v>
      </c>
      <c r="AD90" s="4">
        <v>14</v>
      </c>
      <c r="AE90" s="4">
        <v>0.32</v>
      </c>
      <c r="AF90" s="4">
        <v>991</v>
      </c>
      <c r="AG90" s="4">
        <v>-7</v>
      </c>
      <c r="AH90" s="4">
        <v>11</v>
      </c>
      <c r="AI90" s="4">
        <v>27</v>
      </c>
      <c r="AJ90" s="4">
        <v>136.69999999999999</v>
      </c>
      <c r="AK90" s="4">
        <v>131.69999999999999</v>
      </c>
      <c r="AL90" s="4">
        <v>4.7</v>
      </c>
      <c r="AM90" s="4">
        <v>142</v>
      </c>
      <c r="AN90" s="4" t="s">
        <v>155</v>
      </c>
      <c r="AO90" s="4">
        <v>2</v>
      </c>
      <c r="AP90" s="5">
        <v>0.83456018518518515</v>
      </c>
      <c r="AQ90" s="4">
        <v>47.164290000000001</v>
      </c>
      <c r="AR90" s="4">
        <v>-88.487483999999995</v>
      </c>
      <c r="AS90" s="4">
        <v>318.10000000000002</v>
      </c>
      <c r="AT90" s="4">
        <v>28.7</v>
      </c>
      <c r="AU90" s="4">
        <v>12</v>
      </c>
      <c r="AV90" s="4">
        <v>10</v>
      </c>
      <c r="AW90" s="4" t="s">
        <v>419</v>
      </c>
      <c r="AX90" s="4">
        <v>1.3291999999999999</v>
      </c>
      <c r="AY90" s="4">
        <v>1.3708</v>
      </c>
      <c r="AZ90" s="4">
        <v>2.4</v>
      </c>
      <c r="BA90" s="4">
        <v>11.154</v>
      </c>
      <c r="BB90" s="4">
        <v>10.210000000000001</v>
      </c>
      <c r="BC90" s="4">
        <v>0.92</v>
      </c>
      <c r="BD90" s="4">
        <v>19.829999999999998</v>
      </c>
      <c r="BE90" s="4">
        <v>2040.6949999999999</v>
      </c>
      <c r="BF90" s="4">
        <v>239.179</v>
      </c>
      <c r="BG90" s="4">
        <v>0.222</v>
      </c>
      <c r="BH90" s="4">
        <v>3.6999999999999998E-2</v>
      </c>
      <c r="BI90" s="4">
        <v>0.25900000000000001</v>
      </c>
      <c r="BJ90" s="4">
        <v>0.17199999999999999</v>
      </c>
      <c r="BK90" s="4">
        <v>2.9000000000000001E-2</v>
      </c>
      <c r="BL90" s="4">
        <v>0.20100000000000001</v>
      </c>
      <c r="BM90" s="4">
        <v>0.73819999999999997</v>
      </c>
      <c r="BQ90" s="4">
        <v>0</v>
      </c>
      <c r="BR90" s="4">
        <v>0.15817000000000001</v>
      </c>
      <c r="BS90" s="4">
        <v>-5</v>
      </c>
      <c r="BT90" s="4">
        <v>5.7229999999999998E-3</v>
      </c>
      <c r="BU90" s="4">
        <v>3.8652760000000002</v>
      </c>
      <c r="BV90" s="4">
        <v>0.11561</v>
      </c>
      <c r="BW90" s="4">
        <f t="shared" si="15"/>
        <v>1.0212059192</v>
      </c>
      <c r="BY90" s="4">
        <f t="shared" si="16"/>
        <v>6087.8421721836758</v>
      </c>
      <c r="BZ90" s="4">
        <f t="shared" si="17"/>
        <v>713.52358039820729</v>
      </c>
      <c r="CA90" s="4">
        <f t="shared" si="18"/>
        <v>0.51311384288959994</v>
      </c>
      <c r="CB90" s="4">
        <f t="shared" si="19"/>
        <v>2.2022130164017599</v>
      </c>
    </row>
    <row r="91" spans="1:80" x14ac:dyDescent="0.25">
      <c r="A91" s="2">
        <v>42804</v>
      </c>
      <c r="B91" s="3">
        <v>0.62627559027777779</v>
      </c>
      <c r="C91" s="4">
        <v>13.295</v>
      </c>
      <c r="D91" s="4">
        <v>3.3153999999999999</v>
      </c>
      <c r="E91" s="4">
        <v>33154.461670999997</v>
      </c>
      <c r="F91" s="4">
        <v>14.3</v>
      </c>
      <c r="G91" s="4">
        <v>2.5</v>
      </c>
      <c r="H91" s="4">
        <v>111.2</v>
      </c>
      <c r="J91" s="4">
        <v>0</v>
      </c>
      <c r="K91" s="4">
        <v>0.83050000000000002</v>
      </c>
      <c r="L91" s="4">
        <v>11.041</v>
      </c>
      <c r="M91" s="4">
        <v>2.7534000000000001</v>
      </c>
      <c r="N91" s="4">
        <v>11.8759</v>
      </c>
      <c r="O91" s="4">
        <v>2.0628000000000002</v>
      </c>
      <c r="P91" s="4">
        <v>13.9</v>
      </c>
      <c r="Q91" s="4">
        <v>9.2297999999999991</v>
      </c>
      <c r="R91" s="4">
        <v>1.6032</v>
      </c>
      <c r="S91" s="4">
        <v>10.8</v>
      </c>
      <c r="T91" s="4">
        <v>111.2153</v>
      </c>
      <c r="W91" s="4">
        <v>0</v>
      </c>
      <c r="X91" s="4">
        <v>0</v>
      </c>
      <c r="Y91" s="4">
        <v>11.5</v>
      </c>
      <c r="Z91" s="4">
        <v>856</v>
      </c>
      <c r="AA91" s="4">
        <v>867</v>
      </c>
      <c r="AB91" s="4">
        <v>832</v>
      </c>
      <c r="AC91" s="4">
        <v>88</v>
      </c>
      <c r="AD91" s="4">
        <v>14</v>
      </c>
      <c r="AE91" s="4">
        <v>0.32</v>
      </c>
      <c r="AF91" s="4">
        <v>991</v>
      </c>
      <c r="AG91" s="4">
        <v>-7</v>
      </c>
      <c r="AH91" s="4">
        <v>11</v>
      </c>
      <c r="AI91" s="4">
        <v>27</v>
      </c>
      <c r="AJ91" s="4">
        <v>136</v>
      </c>
      <c r="AK91" s="4">
        <v>131.30000000000001</v>
      </c>
      <c r="AL91" s="4">
        <v>4.5</v>
      </c>
      <c r="AM91" s="4">
        <v>142</v>
      </c>
      <c r="AN91" s="4" t="s">
        <v>155</v>
      </c>
      <c r="AO91" s="4">
        <v>2</v>
      </c>
      <c r="AP91" s="5">
        <v>0.8345717592592593</v>
      </c>
      <c r="AQ91" s="4">
        <v>47.164253000000002</v>
      </c>
      <c r="AR91" s="4">
        <v>-88.487628999999998</v>
      </c>
      <c r="AS91" s="4">
        <v>318.3</v>
      </c>
      <c r="AT91" s="4">
        <v>27.3</v>
      </c>
      <c r="AU91" s="4">
        <v>12</v>
      </c>
      <c r="AV91" s="4">
        <v>10</v>
      </c>
      <c r="AW91" s="4" t="s">
        <v>419</v>
      </c>
      <c r="AX91" s="4">
        <v>1.3</v>
      </c>
      <c r="AY91" s="4">
        <v>1.4708000000000001</v>
      </c>
      <c r="AZ91" s="4">
        <v>2.4</v>
      </c>
      <c r="BA91" s="4">
        <v>11.154</v>
      </c>
      <c r="BB91" s="4">
        <v>9.9600000000000009</v>
      </c>
      <c r="BC91" s="4">
        <v>0.89</v>
      </c>
      <c r="BD91" s="4">
        <v>20.411000000000001</v>
      </c>
      <c r="BE91" s="4">
        <v>1933.9169999999999</v>
      </c>
      <c r="BF91" s="4">
        <v>306.96100000000001</v>
      </c>
      <c r="BG91" s="4">
        <v>0.218</v>
      </c>
      <c r="BH91" s="4">
        <v>3.7999999999999999E-2</v>
      </c>
      <c r="BI91" s="4">
        <v>0.25600000000000001</v>
      </c>
      <c r="BJ91" s="4">
        <v>0.16900000000000001</v>
      </c>
      <c r="BK91" s="4">
        <v>2.9000000000000001E-2</v>
      </c>
      <c r="BL91" s="4">
        <v>0.19900000000000001</v>
      </c>
      <c r="BM91" s="4">
        <v>0.80769999999999997</v>
      </c>
      <c r="BQ91" s="4">
        <v>0</v>
      </c>
      <c r="BR91" s="4">
        <v>0.15765799999999999</v>
      </c>
      <c r="BS91" s="4">
        <v>-5</v>
      </c>
      <c r="BT91" s="4">
        <v>5.0000000000000001E-3</v>
      </c>
      <c r="BU91" s="4">
        <v>3.8527589999999998</v>
      </c>
      <c r="BV91" s="4">
        <v>0.10100000000000001</v>
      </c>
      <c r="BW91" s="4">
        <f t="shared" si="15"/>
        <v>1.0178989277999999</v>
      </c>
      <c r="BY91" s="4">
        <f t="shared" si="16"/>
        <v>5750.6170668209152</v>
      </c>
      <c r="BZ91" s="4">
        <f t="shared" si="17"/>
        <v>912.76676581694835</v>
      </c>
      <c r="CA91" s="4">
        <f t="shared" si="18"/>
        <v>0.50253153795780003</v>
      </c>
      <c r="CB91" s="4">
        <f t="shared" si="19"/>
        <v>2.4017439243107397</v>
      </c>
    </row>
    <row r="92" spans="1:80" x14ac:dyDescent="0.25">
      <c r="A92" s="2">
        <v>42804</v>
      </c>
      <c r="B92" s="3">
        <v>0.62628716435185183</v>
      </c>
      <c r="C92" s="4">
        <v>13.433</v>
      </c>
      <c r="D92" s="4">
        <v>2.6707999999999998</v>
      </c>
      <c r="E92" s="4">
        <v>26708.422818999999</v>
      </c>
      <c r="F92" s="4">
        <v>14.3</v>
      </c>
      <c r="G92" s="4">
        <v>2.4</v>
      </c>
      <c r="H92" s="4">
        <v>150.69999999999999</v>
      </c>
      <c r="J92" s="4">
        <v>0</v>
      </c>
      <c r="K92" s="4">
        <v>0.83599999999999997</v>
      </c>
      <c r="L92" s="4">
        <v>11.231</v>
      </c>
      <c r="M92" s="4">
        <v>2.2330000000000001</v>
      </c>
      <c r="N92" s="4">
        <v>11.9422</v>
      </c>
      <c r="O92" s="4">
        <v>2.0065</v>
      </c>
      <c r="P92" s="4">
        <v>13.9</v>
      </c>
      <c r="Q92" s="4">
        <v>9.2812000000000001</v>
      </c>
      <c r="R92" s="4">
        <v>1.5593999999999999</v>
      </c>
      <c r="S92" s="4">
        <v>10.8</v>
      </c>
      <c r="T92" s="4">
        <v>150.70670000000001</v>
      </c>
      <c r="W92" s="4">
        <v>0</v>
      </c>
      <c r="X92" s="4">
        <v>0</v>
      </c>
      <c r="Y92" s="4">
        <v>11.5</v>
      </c>
      <c r="Z92" s="4">
        <v>856</v>
      </c>
      <c r="AA92" s="4">
        <v>868</v>
      </c>
      <c r="AB92" s="4">
        <v>833</v>
      </c>
      <c r="AC92" s="4">
        <v>88</v>
      </c>
      <c r="AD92" s="4">
        <v>14</v>
      </c>
      <c r="AE92" s="4">
        <v>0.32</v>
      </c>
      <c r="AF92" s="4">
        <v>991</v>
      </c>
      <c r="AG92" s="4">
        <v>-7</v>
      </c>
      <c r="AH92" s="4">
        <v>11</v>
      </c>
      <c r="AI92" s="4">
        <v>27</v>
      </c>
      <c r="AJ92" s="4">
        <v>136</v>
      </c>
      <c r="AK92" s="4">
        <v>132.30000000000001</v>
      </c>
      <c r="AL92" s="4">
        <v>4.7</v>
      </c>
      <c r="AM92" s="4">
        <v>142</v>
      </c>
      <c r="AN92" s="4" t="s">
        <v>155</v>
      </c>
      <c r="AO92" s="4">
        <v>2</v>
      </c>
      <c r="AP92" s="5">
        <v>0.83458333333333334</v>
      </c>
      <c r="AQ92" s="4">
        <v>47.164222000000002</v>
      </c>
      <c r="AR92" s="4">
        <v>-88.487765999999993</v>
      </c>
      <c r="AS92" s="4">
        <v>318.5</v>
      </c>
      <c r="AT92" s="4">
        <v>25.7</v>
      </c>
      <c r="AU92" s="4">
        <v>12</v>
      </c>
      <c r="AV92" s="4">
        <v>10</v>
      </c>
      <c r="AW92" s="4" t="s">
        <v>419</v>
      </c>
      <c r="AX92" s="4">
        <v>1.4416</v>
      </c>
      <c r="AY92" s="4">
        <v>1.5708</v>
      </c>
      <c r="AZ92" s="4">
        <v>2.5415999999999999</v>
      </c>
      <c r="BA92" s="4">
        <v>11.154</v>
      </c>
      <c r="BB92" s="4">
        <v>10.32</v>
      </c>
      <c r="BC92" s="4">
        <v>0.92</v>
      </c>
      <c r="BD92" s="4">
        <v>19.61</v>
      </c>
      <c r="BE92" s="4">
        <v>2015.009</v>
      </c>
      <c r="BF92" s="4">
        <v>254.98599999999999</v>
      </c>
      <c r="BG92" s="4">
        <v>0.224</v>
      </c>
      <c r="BH92" s="4">
        <v>3.7999999999999999E-2</v>
      </c>
      <c r="BI92" s="4">
        <v>0.26200000000000001</v>
      </c>
      <c r="BJ92" s="4">
        <v>0.17399999999999999</v>
      </c>
      <c r="BK92" s="4">
        <v>2.9000000000000001E-2</v>
      </c>
      <c r="BL92" s="4">
        <v>0.20399999999999999</v>
      </c>
      <c r="BM92" s="4">
        <v>1.1212</v>
      </c>
      <c r="BQ92" s="4">
        <v>0</v>
      </c>
      <c r="BR92" s="4">
        <v>0.166986</v>
      </c>
      <c r="BS92" s="4">
        <v>-5</v>
      </c>
      <c r="BT92" s="4">
        <v>5.2769999999999996E-3</v>
      </c>
      <c r="BU92" s="4">
        <v>4.0807200000000003</v>
      </c>
      <c r="BV92" s="4">
        <v>0.106595</v>
      </c>
      <c r="BW92" s="4">
        <f t="shared" si="15"/>
        <v>1.078126224</v>
      </c>
      <c r="BY92" s="4">
        <f t="shared" si="16"/>
        <v>6346.2702329372642</v>
      </c>
      <c r="BZ92" s="4">
        <f t="shared" si="17"/>
        <v>803.07832948425596</v>
      </c>
      <c r="CA92" s="4">
        <f t="shared" si="18"/>
        <v>0.54801294710400006</v>
      </c>
      <c r="CB92" s="4">
        <f t="shared" si="19"/>
        <v>3.5312190591552004</v>
      </c>
    </row>
    <row r="93" spans="1:80" x14ac:dyDescent="0.25">
      <c r="A93" s="2">
        <v>42804</v>
      </c>
      <c r="B93" s="3">
        <v>0.62629873842592587</v>
      </c>
      <c r="C93" s="4">
        <v>13.701000000000001</v>
      </c>
      <c r="D93" s="4">
        <v>1.7732000000000001</v>
      </c>
      <c r="E93" s="4">
        <v>17731.912752</v>
      </c>
      <c r="F93" s="4">
        <v>13.5</v>
      </c>
      <c r="G93" s="4">
        <v>2.8</v>
      </c>
      <c r="H93" s="4">
        <v>130.1</v>
      </c>
      <c r="J93" s="4">
        <v>0</v>
      </c>
      <c r="K93" s="4">
        <v>0.84309999999999996</v>
      </c>
      <c r="L93" s="4">
        <v>11.5519</v>
      </c>
      <c r="M93" s="4">
        <v>1.4950000000000001</v>
      </c>
      <c r="N93" s="4">
        <v>11.377599999999999</v>
      </c>
      <c r="O93" s="4">
        <v>2.3498000000000001</v>
      </c>
      <c r="P93" s="4">
        <v>13.7</v>
      </c>
      <c r="Q93" s="4">
        <v>8.8328000000000007</v>
      </c>
      <c r="R93" s="4">
        <v>1.8242</v>
      </c>
      <c r="S93" s="4">
        <v>10.7</v>
      </c>
      <c r="T93" s="4">
        <v>130.1337</v>
      </c>
      <c r="W93" s="4">
        <v>0</v>
      </c>
      <c r="X93" s="4">
        <v>0</v>
      </c>
      <c r="Y93" s="4">
        <v>11.6</v>
      </c>
      <c r="Z93" s="4">
        <v>857</v>
      </c>
      <c r="AA93" s="4">
        <v>869</v>
      </c>
      <c r="AB93" s="4">
        <v>831</v>
      </c>
      <c r="AC93" s="4">
        <v>88</v>
      </c>
      <c r="AD93" s="4">
        <v>13.7</v>
      </c>
      <c r="AE93" s="4">
        <v>0.31</v>
      </c>
      <c r="AF93" s="4">
        <v>991</v>
      </c>
      <c r="AG93" s="4">
        <v>-7.3</v>
      </c>
      <c r="AH93" s="4">
        <v>11</v>
      </c>
      <c r="AI93" s="4">
        <v>27</v>
      </c>
      <c r="AJ93" s="4">
        <v>136</v>
      </c>
      <c r="AK93" s="4">
        <v>132.69999999999999</v>
      </c>
      <c r="AL93" s="4">
        <v>4.7</v>
      </c>
      <c r="AM93" s="4">
        <v>142</v>
      </c>
      <c r="AN93" s="4" t="s">
        <v>155</v>
      </c>
      <c r="AO93" s="4">
        <v>2</v>
      </c>
      <c r="AP93" s="5">
        <v>0.83459490740740738</v>
      </c>
      <c r="AQ93" s="4">
        <v>47.164199000000004</v>
      </c>
      <c r="AR93" s="4">
        <v>-88.487898000000001</v>
      </c>
      <c r="AS93" s="4">
        <v>318.7</v>
      </c>
      <c r="AT93" s="4">
        <v>23.4</v>
      </c>
      <c r="AU93" s="4">
        <v>12</v>
      </c>
      <c r="AV93" s="4">
        <v>10</v>
      </c>
      <c r="AW93" s="4" t="s">
        <v>419</v>
      </c>
      <c r="AX93" s="4">
        <v>1.0751999999999999</v>
      </c>
      <c r="AY93" s="4">
        <v>1.4583999999999999</v>
      </c>
      <c r="AZ93" s="4">
        <v>1.9628000000000001</v>
      </c>
      <c r="BA93" s="4">
        <v>11.154</v>
      </c>
      <c r="BB93" s="4">
        <v>10.81</v>
      </c>
      <c r="BC93" s="4">
        <v>0.97</v>
      </c>
      <c r="BD93" s="4">
        <v>18.606000000000002</v>
      </c>
      <c r="BE93" s="4">
        <v>2139.3159999999998</v>
      </c>
      <c r="BF93" s="4">
        <v>176.21700000000001</v>
      </c>
      <c r="BG93" s="4">
        <v>0.221</v>
      </c>
      <c r="BH93" s="4">
        <v>4.5999999999999999E-2</v>
      </c>
      <c r="BI93" s="4">
        <v>0.26600000000000001</v>
      </c>
      <c r="BJ93" s="4">
        <v>0.17100000000000001</v>
      </c>
      <c r="BK93" s="4">
        <v>3.5000000000000003E-2</v>
      </c>
      <c r="BL93" s="4">
        <v>0.20699999999999999</v>
      </c>
      <c r="BM93" s="4">
        <v>0.99929999999999997</v>
      </c>
      <c r="BQ93" s="4">
        <v>0</v>
      </c>
      <c r="BR93" s="4">
        <v>0.18498600000000001</v>
      </c>
      <c r="BS93" s="4">
        <v>-5</v>
      </c>
      <c r="BT93" s="4">
        <v>6.0000000000000001E-3</v>
      </c>
      <c r="BU93" s="4">
        <v>4.5205950000000001</v>
      </c>
      <c r="BV93" s="4">
        <v>0.1212</v>
      </c>
      <c r="BW93" s="4">
        <f t="shared" si="15"/>
        <v>1.1943411989999999</v>
      </c>
      <c r="BY93" s="4">
        <f t="shared" si="16"/>
        <v>7464.0633002088352</v>
      </c>
      <c r="BZ93" s="4">
        <f t="shared" si="17"/>
        <v>614.82027085895709</v>
      </c>
      <c r="CA93" s="4">
        <f t="shared" si="18"/>
        <v>0.5966181827910001</v>
      </c>
      <c r="CB93" s="4">
        <f t="shared" si="19"/>
        <v>3.4865529243453004</v>
      </c>
    </row>
    <row r="94" spans="1:80" x14ac:dyDescent="0.25">
      <c r="A94" s="2">
        <v>42804</v>
      </c>
      <c r="B94" s="3">
        <v>0.62631031250000002</v>
      </c>
      <c r="C94" s="4">
        <v>13.93</v>
      </c>
      <c r="D94" s="4">
        <v>1.1314</v>
      </c>
      <c r="E94" s="4">
        <v>11314.412989</v>
      </c>
      <c r="F94" s="4">
        <v>13</v>
      </c>
      <c r="G94" s="4">
        <v>4.7</v>
      </c>
      <c r="H94" s="4">
        <v>120.4</v>
      </c>
      <c r="J94" s="4">
        <v>0</v>
      </c>
      <c r="K94" s="4">
        <v>0.8478</v>
      </c>
      <c r="L94" s="4">
        <v>11.809699999999999</v>
      </c>
      <c r="M94" s="4">
        <v>0.95920000000000005</v>
      </c>
      <c r="N94" s="4">
        <v>11.021100000000001</v>
      </c>
      <c r="O94" s="4">
        <v>3.9845000000000002</v>
      </c>
      <c r="P94" s="4">
        <v>15</v>
      </c>
      <c r="Q94" s="4">
        <v>8.5327999999999999</v>
      </c>
      <c r="R94" s="4">
        <v>3.0849000000000002</v>
      </c>
      <c r="S94" s="4">
        <v>11.6</v>
      </c>
      <c r="T94" s="4">
        <v>120.4</v>
      </c>
      <c r="W94" s="4">
        <v>0</v>
      </c>
      <c r="X94" s="4">
        <v>0</v>
      </c>
      <c r="Y94" s="4">
        <v>11.5</v>
      </c>
      <c r="Z94" s="4">
        <v>858</v>
      </c>
      <c r="AA94" s="4">
        <v>871</v>
      </c>
      <c r="AB94" s="4">
        <v>830</v>
      </c>
      <c r="AC94" s="4">
        <v>88</v>
      </c>
      <c r="AD94" s="4">
        <v>12.95</v>
      </c>
      <c r="AE94" s="4">
        <v>0.3</v>
      </c>
      <c r="AF94" s="4">
        <v>991</v>
      </c>
      <c r="AG94" s="4">
        <v>-8</v>
      </c>
      <c r="AH94" s="4">
        <v>11</v>
      </c>
      <c r="AI94" s="4">
        <v>27</v>
      </c>
      <c r="AJ94" s="4">
        <v>136</v>
      </c>
      <c r="AK94" s="4">
        <v>131.69999999999999</v>
      </c>
      <c r="AL94" s="4">
        <v>4.5999999999999996</v>
      </c>
      <c r="AM94" s="4">
        <v>142</v>
      </c>
      <c r="AN94" s="4" t="s">
        <v>155</v>
      </c>
      <c r="AO94" s="4">
        <v>2</v>
      </c>
      <c r="AP94" s="5">
        <v>0.83460648148148142</v>
      </c>
      <c r="AQ94" s="4">
        <v>47.164178</v>
      </c>
      <c r="AR94" s="4">
        <v>-88.488028999999997</v>
      </c>
      <c r="AS94" s="4">
        <v>318.8</v>
      </c>
      <c r="AT94" s="4">
        <v>22.7</v>
      </c>
      <c r="AU94" s="4">
        <v>12</v>
      </c>
      <c r="AV94" s="4">
        <v>10</v>
      </c>
      <c r="AW94" s="4" t="s">
        <v>419</v>
      </c>
      <c r="AX94" s="4">
        <v>0.9</v>
      </c>
      <c r="AY94" s="4">
        <v>1.4</v>
      </c>
      <c r="AZ94" s="4">
        <v>1.7</v>
      </c>
      <c r="BA94" s="4">
        <v>11.154</v>
      </c>
      <c r="BB94" s="4">
        <v>11.16</v>
      </c>
      <c r="BC94" s="4">
        <v>1</v>
      </c>
      <c r="BD94" s="4">
        <v>17.956</v>
      </c>
      <c r="BE94" s="4">
        <v>2234.9690000000001</v>
      </c>
      <c r="BF94" s="4">
        <v>115.53700000000001</v>
      </c>
      <c r="BG94" s="4">
        <v>0.218</v>
      </c>
      <c r="BH94" s="4">
        <v>7.9000000000000001E-2</v>
      </c>
      <c r="BI94" s="4">
        <v>0.29699999999999999</v>
      </c>
      <c r="BJ94" s="4">
        <v>0.16900000000000001</v>
      </c>
      <c r="BK94" s="4">
        <v>6.0999999999999999E-2</v>
      </c>
      <c r="BL94" s="4">
        <v>0.23</v>
      </c>
      <c r="BM94" s="4">
        <v>0.94479999999999997</v>
      </c>
      <c r="BQ94" s="4">
        <v>0</v>
      </c>
      <c r="BR94" s="4">
        <v>0.204094</v>
      </c>
      <c r="BS94" s="4">
        <v>-5</v>
      </c>
      <c r="BT94" s="4">
        <v>6.0000000000000001E-3</v>
      </c>
      <c r="BU94" s="4">
        <v>4.9875470000000002</v>
      </c>
      <c r="BV94" s="4">
        <v>0.1212</v>
      </c>
      <c r="BW94" s="4">
        <f t="shared" si="15"/>
        <v>1.3177099174</v>
      </c>
      <c r="BY94" s="4">
        <f t="shared" si="16"/>
        <v>8603.2645801789877</v>
      </c>
      <c r="BZ94" s="4">
        <f t="shared" si="17"/>
        <v>444.74683085096024</v>
      </c>
      <c r="CA94" s="4">
        <f t="shared" si="18"/>
        <v>0.65054670290740013</v>
      </c>
      <c r="CB94" s="4">
        <f t="shared" si="19"/>
        <v>3.6369025142420806</v>
      </c>
    </row>
    <row r="95" spans="1:80" x14ac:dyDescent="0.25">
      <c r="A95" s="2">
        <v>42804</v>
      </c>
      <c r="B95" s="3">
        <v>0.62632188657407406</v>
      </c>
      <c r="C95" s="4">
        <v>14.134</v>
      </c>
      <c r="D95" s="4">
        <v>0.74639999999999995</v>
      </c>
      <c r="E95" s="4">
        <v>7464.4562550000001</v>
      </c>
      <c r="F95" s="4">
        <v>11.7</v>
      </c>
      <c r="G95" s="4">
        <v>4.7</v>
      </c>
      <c r="H95" s="4">
        <v>129.1</v>
      </c>
      <c r="J95" s="4">
        <v>0</v>
      </c>
      <c r="K95" s="4">
        <v>0.85</v>
      </c>
      <c r="L95" s="4">
        <v>12.0136</v>
      </c>
      <c r="M95" s="4">
        <v>0.63449999999999995</v>
      </c>
      <c r="N95" s="4">
        <v>9.9448000000000008</v>
      </c>
      <c r="O95" s="4">
        <v>4.0095000000000001</v>
      </c>
      <c r="P95" s="4">
        <v>14</v>
      </c>
      <c r="Q95" s="4">
        <v>7.7077999999999998</v>
      </c>
      <c r="R95" s="4">
        <v>3.1076000000000001</v>
      </c>
      <c r="S95" s="4">
        <v>10.8</v>
      </c>
      <c r="T95" s="4">
        <v>129.0712</v>
      </c>
      <c r="W95" s="4">
        <v>0</v>
      </c>
      <c r="X95" s="4">
        <v>0</v>
      </c>
      <c r="Y95" s="4">
        <v>11.6</v>
      </c>
      <c r="Z95" s="4">
        <v>858</v>
      </c>
      <c r="AA95" s="4">
        <v>870</v>
      </c>
      <c r="AB95" s="4">
        <v>831</v>
      </c>
      <c r="AC95" s="4">
        <v>88</v>
      </c>
      <c r="AD95" s="4">
        <v>13.25</v>
      </c>
      <c r="AE95" s="4">
        <v>0.3</v>
      </c>
      <c r="AF95" s="4">
        <v>990</v>
      </c>
      <c r="AG95" s="4">
        <v>-7.7</v>
      </c>
      <c r="AH95" s="4">
        <v>11</v>
      </c>
      <c r="AI95" s="4">
        <v>27</v>
      </c>
      <c r="AJ95" s="4">
        <v>136</v>
      </c>
      <c r="AK95" s="4">
        <v>131.30000000000001</v>
      </c>
      <c r="AL95" s="4">
        <v>4.8</v>
      </c>
      <c r="AM95" s="4">
        <v>142</v>
      </c>
      <c r="AN95" s="4" t="s">
        <v>155</v>
      </c>
      <c r="AO95" s="4">
        <v>2</v>
      </c>
      <c r="AP95" s="5">
        <v>0.83461805555555557</v>
      </c>
      <c r="AQ95" s="4">
        <v>47.164166999999999</v>
      </c>
      <c r="AR95" s="4">
        <v>-88.488151000000002</v>
      </c>
      <c r="AS95" s="4">
        <v>318.89999999999998</v>
      </c>
      <c r="AT95" s="4">
        <v>21.6</v>
      </c>
      <c r="AU95" s="4">
        <v>12</v>
      </c>
      <c r="AV95" s="4">
        <v>10</v>
      </c>
      <c r="AW95" s="4" t="s">
        <v>419</v>
      </c>
      <c r="AX95" s="4">
        <v>0.9708</v>
      </c>
      <c r="AY95" s="4">
        <v>1.4</v>
      </c>
      <c r="AZ95" s="4">
        <v>1.7</v>
      </c>
      <c r="BA95" s="4">
        <v>11.154</v>
      </c>
      <c r="BB95" s="4">
        <v>11.33</v>
      </c>
      <c r="BC95" s="4">
        <v>1.02</v>
      </c>
      <c r="BD95" s="4">
        <v>17.649000000000001</v>
      </c>
      <c r="BE95" s="4">
        <v>2295.1790000000001</v>
      </c>
      <c r="BF95" s="4">
        <v>77.149000000000001</v>
      </c>
      <c r="BG95" s="4">
        <v>0.19900000000000001</v>
      </c>
      <c r="BH95" s="4">
        <v>0.08</v>
      </c>
      <c r="BI95" s="4">
        <v>0.27900000000000003</v>
      </c>
      <c r="BJ95" s="4">
        <v>0.154</v>
      </c>
      <c r="BK95" s="4">
        <v>6.2E-2</v>
      </c>
      <c r="BL95" s="4">
        <v>0.216</v>
      </c>
      <c r="BM95" s="4">
        <v>1.0225</v>
      </c>
      <c r="BQ95" s="4">
        <v>0</v>
      </c>
      <c r="BR95" s="4">
        <v>0.218338</v>
      </c>
      <c r="BS95" s="4">
        <v>-5</v>
      </c>
      <c r="BT95" s="4">
        <v>6.0000000000000001E-3</v>
      </c>
      <c r="BU95" s="4">
        <v>5.3356349999999999</v>
      </c>
      <c r="BV95" s="4">
        <v>0.1212</v>
      </c>
      <c r="BW95" s="4">
        <f t="shared" si="15"/>
        <v>1.4096747669999998</v>
      </c>
      <c r="BY95" s="4">
        <f t="shared" si="16"/>
        <v>9451.646028148647</v>
      </c>
      <c r="BZ95" s="4">
        <f t="shared" si="17"/>
        <v>317.70290658185701</v>
      </c>
      <c r="CA95" s="4">
        <f t="shared" si="18"/>
        <v>0.63417863632200011</v>
      </c>
      <c r="CB95" s="4">
        <f t="shared" si="19"/>
        <v>4.2106990625925</v>
      </c>
    </row>
    <row r="96" spans="1:80" x14ac:dyDescent="0.25">
      <c r="A96" s="2">
        <v>42804</v>
      </c>
      <c r="B96" s="3">
        <v>0.62633346064814821</v>
      </c>
      <c r="C96" s="4">
        <v>14.316000000000001</v>
      </c>
      <c r="D96" s="4">
        <v>0.54969999999999997</v>
      </c>
      <c r="E96" s="4">
        <v>5497.2413790000001</v>
      </c>
      <c r="F96" s="4">
        <v>11.7</v>
      </c>
      <c r="G96" s="4">
        <v>4.9000000000000004</v>
      </c>
      <c r="H96" s="4">
        <v>80.900000000000006</v>
      </c>
      <c r="J96" s="4">
        <v>0</v>
      </c>
      <c r="K96" s="4">
        <v>0.85040000000000004</v>
      </c>
      <c r="L96" s="4">
        <v>12.174300000000001</v>
      </c>
      <c r="M96" s="4">
        <v>0.46750000000000003</v>
      </c>
      <c r="N96" s="4">
        <v>9.9351000000000003</v>
      </c>
      <c r="O96" s="4">
        <v>4.1813000000000002</v>
      </c>
      <c r="P96" s="4">
        <v>14.1</v>
      </c>
      <c r="Q96" s="4">
        <v>7.7217000000000002</v>
      </c>
      <c r="R96" s="4">
        <v>3.2498</v>
      </c>
      <c r="S96" s="4">
        <v>11</v>
      </c>
      <c r="T96" s="4">
        <v>80.866699999999994</v>
      </c>
      <c r="W96" s="4">
        <v>0</v>
      </c>
      <c r="X96" s="4">
        <v>0</v>
      </c>
      <c r="Y96" s="4">
        <v>11.5</v>
      </c>
      <c r="Z96" s="4">
        <v>858</v>
      </c>
      <c r="AA96" s="4">
        <v>869</v>
      </c>
      <c r="AB96" s="4">
        <v>832</v>
      </c>
      <c r="AC96" s="4">
        <v>88</v>
      </c>
      <c r="AD96" s="4">
        <v>14.01</v>
      </c>
      <c r="AE96" s="4">
        <v>0.32</v>
      </c>
      <c r="AF96" s="4">
        <v>990</v>
      </c>
      <c r="AG96" s="4">
        <v>-7</v>
      </c>
      <c r="AH96" s="4">
        <v>11</v>
      </c>
      <c r="AI96" s="4">
        <v>27</v>
      </c>
      <c r="AJ96" s="4">
        <v>136</v>
      </c>
      <c r="AK96" s="4">
        <v>132.30000000000001</v>
      </c>
      <c r="AL96" s="4">
        <v>4.8</v>
      </c>
      <c r="AM96" s="4">
        <v>142</v>
      </c>
      <c r="AN96" s="4" t="s">
        <v>155</v>
      </c>
      <c r="AO96" s="4">
        <v>2</v>
      </c>
      <c r="AP96" s="5">
        <v>0.83462962962962972</v>
      </c>
      <c r="AQ96" s="4">
        <v>47.164203999999998</v>
      </c>
      <c r="AR96" s="4">
        <v>-88.488265999999996</v>
      </c>
      <c r="AS96" s="4">
        <v>319</v>
      </c>
      <c r="AT96" s="4">
        <v>20.6</v>
      </c>
      <c r="AU96" s="4">
        <v>12</v>
      </c>
      <c r="AV96" s="4">
        <v>9</v>
      </c>
      <c r="AW96" s="4" t="s">
        <v>426</v>
      </c>
      <c r="AX96" s="4">
        <v>1.1415999999999999</v>
      </c>
      <c r="AY96" s="4">
        <v>1.6832</v>
      </c>
      <c r="AZ96" s="4">
        <v>2.0539999999999998</v>
      </c>
      <c r="BA96" s="4">
        <v>11.154</v>
      </c>
      <c r="BB96" s="4">
        <v>11.36</v>
      </c>
      <c r="BC96" s="4">
        <v>1.02</v>
      </c>
      <c r="BD96" s="4">
        <v>17.594000000000001</v>
      </c>
      <c r="BE96" s="4">
        <v>2327.9340000000002</v>
      </c>
      <c r="BF96" s="4">
        <v>56.893999999999998</v>
      </c>
      <c r="BG96" s="4">
        <v>0.19900000000000001</v>
      </c>
      <c r="BH96" s="4">
        <v>8.4000000000000005E-2</v>
      </c>
      <c r="BI96" s="4">
        <v>0.28299999999999997</v>
      </c>
      <c r="BJ96" s="4">
        <v>0.155</v>
      </c>
      <c r="BK96" s="4">
        <v>6.5000000000000002E-2</v>
      </c>
      <c r="BL96" s="4">
        <v>0.22</v>
      </c>
      <c r="BM96" s="4">
        <v>0.64119999999999999</v>
      </c>
      <c r="BQ96" s="4">
        <v>0</v>
      </c>
      <c r="BR96" s="4">
        <v>0.21704699999999999</v>
      </c>
      <c r="BS96" s="4">
        <v>-5</v>
      </c>
      <c r="BT96" s="4">
        <v>6.0000000000000001E-3</v>
      </c>
      <c r="BU96" s="4">
        <v>5.3040859999999999</v>
      </c>
      <c r="BV96" s="4">
        <v>0.1212</v>
      </c>
      <c r="BW96" s="4">
        <f t="shared" si="15"/>
        <v>1.4013395211999999</v>
      </c>
      <c r="BY96" s="4">
        <f t="shared" si="16"/>
        <v>9529.848458358465</v>
      </c>
      <c r="BZ96" s="4">
        <f t="shared" si="17"/>
        <v>232.90660224467121</v>
      </c>
      <c r="CA96" s="4">
        <f t="shared" si="18"/>
        <v>0.63452250409400002</v>
      </c>
      <c r="CB96" s="4">
        <f t="shared" si="19"/>
        <v>2.6248763201617602</v>
      </c>
    </row>
    <row r="97" spans="1:80" x14ac:dyDescent="0.25">
      <c r="A97" s="2">
        <v>42804</v>
      </c>
      <c r="B97" s="3">
        <v>0.62634503472222225</v>
      </c>
      <c r="C97" s="4">
        <v>14.327999999999999</v>
      </c>
      <c r="D97" s="4">
        <v>0.44590000000000002</v>
      </c>
      <c r="E97" s="4">
        <v>4458.7385889999996</v>
      </c>
      <c r="F97" s="4">
        <v>11.5</v>
      </c>
      <c r="G97" s="4">
        <v>5</v>
      </c>
      <c r="H97" s="4">
        <v>101.5</v>
      </c>
      <c r="J97" s="4">
        <v>0</v>
      </c>
      <c r="K97" s="4">
        <v>0.85129999999999995</v>
      </c>
      <c r="L97" s="4">
        <v>12.1972</v>
      </c>
      <c r="M97" s="4">
        <v>0.37959999999999999</v>
      </c>
      <c r="N97" s="4">
        <v>9.7896999999999998</v>
      </c>
      <c r="O97" s="4">
        <v>4.2564000000000002</v>
      </c>
      <c r="P97" s="4">
        <v>14</v>
      </c>
      <c r="Q97" s="4">
        <v>7.6086999999999998</v>
      </c>
      <c r="R97" s="4">
        <v>3.3081</v>
      </c>
      <c r="S97" s="4">
        <v>10.9</v>
      </c>
      <c r="T97" s="4">
        <v>101.48520000000001</v>
      </c>
      <c r="W97" s="4">
        <v>0</v>
      </c>
      <c r="X97" s="4">
        <v>0</v>
      </c>
      <c r="Y97" s="4">
        <v>11.5</v>
      </c>
      <c r="Z97" s="4">
        <v>859</v>
      </c>
      <c r="AA97" s="4">
        <v>868</v>
      </c>
      <c r="AB97" s="4">
        <v>833</v>
      </c>
      <c r="AC97" s="4">
        <v>88</v>
      </c>
      <c r="AD97" s="4">
        <v>14.01</v>
      </c>
      <c r="AE97" s="4">
        <v>0.32</v>
      </c>
      <c r="AF97" s="4">
        <v>990</v>
      </c>
      <c r="AG97" s="4">
        <v>-7</v>
      </c>
      <c r="AH97" s="4">
        <v>11</v>
      </c>
      <c r="AI97" s="4">
        <v>27</v>
      </c>
      <c r="AJ97" s="4">
        <v>136</v>
      </c>
      <c r="AK97" s="4">
        <v>133</v>
      </c>
      <c r="AL97" s="4">
        <v>4.7</v>
      </c>
      <c r="AM97" s="4">
        <v>142</v>
      </c>
      <c r="AN97" s="4" t="s">
        <v>155</v>
      </c>
      <c r="AO97" s="4">
        <v>2</v>
      </c>
      <c r="AP97" s="5">
        <v>0.83464120370370365</v>
      </c>
      <c r="AQ97" s="4">
        <v>47.164239999999999</v>
      </c>
      <c r="AR97" s="4">
        <v>-88.488386000000006</v>
      </c>
      <c r="AS97" s="4">
        <v>319.10000000000002</v>
      </c>
      <c r="AT97" s="4">
        <v>20.7</v>
      </c>
      <c r="AU97" s="4">
        <v>12</v>
      </c>
      <c r="AV97" s="4">
        <v>10</v>
      </c>
      <c r="AW97" s="4" t="s">
        <v>425</v>
      </c>
      <c r="AX97" s="4">
        <v>1.2</v>
      </c>
      <c r="AY97" s="4">
        <v>1.8708</v>
      </c>
      <c r="AZ97" s="4">
        <v>2.2707999999999999</v>
      </c>
      <c r="BA97" s="4">
        <v>11.154</v>
      </c>
      <c r="BB97" s="4">
        <v>11.44</v>
      </c>
      <c r="BC97" s="4">
        <v>1.03</v>
      </c>
      <c r="BD97" s="4">
        <v>17.471</v>
      </c>
      <c r="BE97" s="4">
        <v>2344.0189999999998</v>
      </c>
      <c r="BF97" s="4">
        <v>46.426000000000002</v>
      </c>
      <c r="BG97" s="4">
        <v>0.19700000000000001</v>
      </c>
      <c r="BH97" s="4">
        <v>8.5999999999999993E-2</v>
      </c>
      <c r="BI97" s="4">
        <v>0.28299999999999997</v>
      </c>
      <c r="BJ97" s="4">
        <v>0.153</v>
      </c>
      <c r="BK97" s="4">
        <v>6.7000000000000004E-2</v>
      </c>
      <c r="BL97" s="4">
        <v>0.22</v>
      </c>
      <c r="BM97" s="4">
        <v>0.80869999999999997</v>
      </c>
      <c r="BQ97" s="4">
        <v>0</v>
      </c>
      <c r="BR97" s="4">
        <v>0.23580300000000001</v>
      </c>
      <c r="BS97" s="4">
        <v>-5</v>
      </c>
      <c r="BT97" s="4">
        <v>6.0000000000000001E-3</v>
      </c>
      <c r="BU97" s="4">
        <v>5.7624360000000001</v>
      </c>
      <c r="BV97" s="4">
        <v>0.1212</v>
      </c>
      <c r="BW97" s="4">
        <f t="shared" si="15"/>
        <v>1.5224355912</v>
      </c>
      <c r="BY97" s="4">
        <f t="shared" si="16"/>
        <v>10424.902859165191</v>
      </c>
      <c r="BZ97" s="4">
        <f t="shared" si="17"/>
        <v>206.47722571344482</v>
      </c>
      <c r="CA97" s="4">
        <f t="shared" si="18"/>
        <v>0.6804595600344</v>
      </c>
      <c r="CB97" s="4">
        <f t="shared" si="19"/>
        <v>3.5966512823517607</v>
      </c>
    </row>
    <row r="98" spans="1:80" x14ac:dyDescent="0.25">
      <c r="A98" s="2">
        <v>42804</v>
      </c>
      <c r="B98" s="3">
        <v>0.62635660879629629</v>
      </c>
      <c r="C98" s="4">
        <v>14.295999999999999</v>
      </c>
      <c r="D98" s="4">
        <v>0.31480000000000002</v>
      </c>
      <c r="E98" s="4">
        <v>3147.5352699999999</v>
      </c>
      <c r="F98" s="4">
        <v>11.5</v>
      </c>
      <c r="G98" s="4">
        <v>6.5</v>
      </c>
      <c r="H98" s="4">
        <v>89.7</v>
      </c>
      <c r="J98" s="4">
        <v>0</v>
      </c>
      <c r="K98" s="4">
        <v>0.85289999999999999</v>
      </c>
      <c r="L98" s="4">
        <v>12.1934</v>
      </c>
      <c r="M98" s="4">
        <v>0.26850000000000002</v>
      </c>
      <c r="N98" s="4">
        <v>9.8225999999999996</v>
      </c>
      <c r="O98" s="4">
        <v>5.5271999999999997</v>
      </c>
      <c r="P98" s="4">
        <v>15.3</v>
      </c>
      <c r="Q98" s="4">
        <v>7.6341999999999999</v>
      </c>
      <c r="R98" s="4">
        <v>4.2957999999999998</v>
      </c>
      <c r="S98" s="4">
        <v>11.9</v>
      </c>
      <c r="T98" s="4">
        <v>89.657399999999996</v>
      </c>
      <c r="W98" s="4">
        <v>0</v>
      </c>
      <c r="X98" s="4">
        <v>0</v>
      </c>
      <c r="Y98" s="4">
        <v>11.6</v>
      </c>
      <c r="Z98" s="4">
        <v>858</v>
      </c>
      <c r="AA98" s="4">
        <v>869</v>
      </c>
      <c r="AB98" s="4">
        <v>833</v>
      </c>
      <c r="AC98" s="4">
        <v>88</v>
      </c>
      <c r="AD98" s="4">
        <v>14.01</v>
      </c>
      <c r="AE98" s="4">
        <v>0.32</v>
      </c>
      <c r="AF98" s="4">
        <v>990</v>
      </c>
      <c r="AG98" s="4">
        <v>-7</v>
      </c>
      <c r="AH98" s="4">
        <v>11</v>
      </c>
      <c r="AI98" s="4">
        <v>27</v>
      </c>
      <c r="AJ98" s="4">
        <v>136</v>
      </c>
      <c r="AK98" s="4">
        <v>133</v>
      </c>
      <c r="AL98" s="4">
        <v>4.7</v>
      </c>
      <c r="AM98" s="4">
        <v>142</v>
      </c>
      <c r="AN98" s="4" t="s">
        <v>155</v>
      </c>
      <c r="AO98" s="4">
        <v>2</v>
      </c>
      <c r="AP98" s="5">
        <v>0.8346527777777778</v>
      </c>
      <c r="AQ98" s="4">
        <v>47.164268999999997</v>
      </c>
      <c r="AR98" s="4">
        <v>-88.488511000000003</v>
      </c>
      <c r="AS98" s="4">
        <v>319</v>
      </c>
      <c r="AT98" s="4">
        <v>21.3</v>
      </c>
      <c r="AU98" s="4">
        <v>12</v>
      </c>
      <c r="AV98" s="4">
        <v>10</v>
      </c>
      <c r="AW98" s="4" t="s">
        <v>425</v>
      </c>
      <c r="AX98" s="4">
        <v>1.2707999999999999</v>
      </c>
      <c r="AY98" s="4">
        <v>1.9708000000000001</v>
      </c>
      <c r="AZ98" s="4">
        <v>2.2999999999999998</v>
      </c>
      <c r="BA98" s="4">
        <v>11.154</v>
      </c>
      <c r="BB98" s="4">
        <v>11.57</v>
      </c>
      <c r="BC98" s="4">
        <v>1.04</v>
      </c>
      <c r="BD98" s="4">
        <v>17.245999999999999</v>
      </c>
      <c r="BE98" s="4">
        <v>2365.1759999999999</v>
      </c>
      <c r="BF98" s="4">
        <v>33.143000000000001</v>
      </c>
      <c r="BG98" s="4">
        <v>0.2</v>
      </c>
      <c r="BH98" s="4">
        <v>0.112</v>
      </c>
      <c r="BI98" s="4">
        <v>0.312</v>
      </c>
      <c r="BJ98" s="4">
        <v>0.155</v>
      </c>
      <c r="BK98" s="4">
        <v>8.6999999999999994E-2</v>
      </c>
      <c r="BL98" s="4">
        <v>0.24199999999999999</v>
      </c>
      <c r="BM98" s="4">
        <v>0.72109999999999996</v>
      </c>
      <c r="BQ98" s="4">
        <v>0</v>
      </c>
      <c r="BR98" s="4">
        <v>0.27314100000000002</v>
      </c>
      <c r="BS98" s="4">
        <v>-5</v>
      </c>
      <c r="BT98" s="4">
        <v>6.0000000000000001E-3</v>
      </c>
      <c r="BU98" s="4">
        <v>6.6748830000000003</v>
      </c>
      <c r="BV98" s="4">
        <v>0.1212</v>
      </c>
      <c r="BW98" s="4">
        <f t="shared" si="15"/>
        <v>1.7635040886</v>
      </c>
      <c r="BY98" s="4">
        <f t="shared" si="16"/>
        <v>12184.617358828094</v>
      </c>
      <c r="BZ98" s="4">
        <f t="shared" si="17"/>
        <v>170.7419545622142</v>
      </c>
      <c r="CA98" s="4">
        <f t="shared" si="18"/>
        <v>0.79850957840699999</v>
      </c>
      <c r="CB98" s="4">
        <f t="shared" si="19"/>
        <v>3.7148726257373399</v>
      </c>
    </row>
    <row r="99" spans="1:80" x14ac:dyDescent="0.25">
      <c r="A99" s="2">
        <v>42804</v>
      </c>
      <c r="B99" s="3">
        <v>0.62636818287037033</v>
      </c>
      <c r="C99" s="4">
        <v>14.295</v>
      </c>
      <c r="D99" s="4">
        <v>0.19700000000000001</v>
      </c>
      <c r="E99" s="4">
        <v>1969.675</v>
      </c>
      <c r="F99" s="4">
        <v>11.6</v>
      </c>
      <c r="G99" s="4">
        <v>14.6</v>
      </c>
      <c r="H99" s="4">
        <v>70.2</v>
      </c>
      <c r="J99" s="4">
        <v>0</v>
      </c>
      <c r="K99" s="4">
        <v>0.85409999999999997</v>
      </c>
      <c r="L99" s="4">
        <v>12.21</v>
      </c>
      <c r="M99" s="4">
        <v>0.16819999999999999</v>
      </c>
      <c r="N99" s="4">
        <v>9.9077999999999999</v>
      </c>
      <c r="O99" s="4">
        <v>12.444699999999999</v>
      </c>
      <c r="P99" s="4">
        <v>22.4</v>
      </c>
      <c r="Q99" s="4">
        <v>7.7001999999999997</v>
      </c>
      <c r="R99" s="4">
        <v>9.6717999999999993</v>
      </c>
      <c r="S99" s="4">
        <v>17.399999999999999</v>
      </c>
      <c r="T99" s="4">
        <v>70.2</v>
      </c>
      <c r="W99" s="4">
        <v>0</v>
      </c>
      <c r="X99" s="4">
        <v>0</v>
      </c>
      <c r="Y99" s="4">
        <v>11.5</v>
      </c>
      <c r="Z99" s="4">
        <v>859</v>
      </c>
      <c r="AA99" s="4">
        <v>870</v>
      </c>
      <c r="AB99" s="4">
        <v>833</v>
      </c>
      <c r="AC99" s="4">
        <v>88</v>
      </c>
      <c r="AD99" s="4">
        <v>14</v>
      </c>
      <c r="AE99" s="4">
        <v>0.32</v>
      </c>
      <c r="AF99" s="4">
        <v>991</v>
      </c>
      <c r="AG99" s="4">
        <v>-7</v>
      </c>
      <c r="AH99" s="4">
        <v>11</v>
      </c>
      <c r="AI99" s="4">
        <v>27</v>
      </c>
      <c r="AJ99" s="4">
        <v>136</v>
      </c>
      <c r="AK99" s="4">
        <v>133.6</v>
      </c>
      <c r="AL99" s="4">
        <v>4.5999999999999996</v>
      </c>
      <c r="AM99" s="4">
        <v>142</v>
      </c>
      <c r="AN99" s="4" t="s">
        <v>155</v>
      </c>
      <c r="AO99" s="4">
        <v>2</v>
      </c>
      <c r="AP99" s="5">
        <v>0.83466435185185184</v>
      </c>
      <c r="AQ99" s="4">
        <v>47.164276999999998</v>
      </c>
      <c r="AR99" s="4">
        <v>-88.488547999999994</v>
      </c>
      <c r="AS99" s="4">
        <v>319</v>
      </c>
      <c r="AT99" s="4">
        <v>21.9</v>
      </c>
      <c r="AU99" s="4">
        <v>12</v>
      </c>
      <c r="AV99" s="4">
        <v>11</v>
      </c>
      <c r="AW99" s="4" t="s">
        <v>415</v>
      </c>
      <c r="AX99" s="4">
        <v>1.3</v>
      </c>
      <c r="AY99" s="4">
        <v>2</v>
      </c>
      <c r="AZ99" s="4">
        <v>2.2999999999999998</v>
      </c>
      <c r="BA99" s="4">
        <v>11.154</v>
      </c>
      <c r="BB99" s="4">
        <v>11.68</v>
      </c>
      <c r="BC99" s="4">
        <v>1.05</v>
      </c>
      <c r="BD99" s="4">
        <v>17.079000000000001</v>
      </c>
      <c r="BE99" s="4">
        <v>2384.8150000000001</v>
      </c>
      <c r="BF99" s="4">
        <v>20.914000000000001</v>
      </c>
      <c r="BG99" s="4">
        <v>0.20300000000000001</v>
      </c>
      <c r="BH99" s="4">
        <v>0.255</v>
      </c>
      <c r="BI99" s="4">
        <v>0.45700000000000002</v>
      </c>
      <c r="BJ99" s="4">
        <v>0.157</v>
      </c>
      <c r="BK99" s="4">
        <v>0.19800000000000001</v>
      </c>
      <c r="BL99" s="4">
        <v>0.35499999999999998</v>
      </c>
      <c r="BM99" s="4">
        <v>0.56850000000000001</v>
      </c>
      <c r="BQ99" s="4">
        <v>0</v>
      </c>
      <c r="BR99" s="4">
        <v>0.30253999999999998</v>
      </c>
      <c r="BS99" s="4">
        <v>-5</v>
      </c>
      <c r="BT99" s="4">
        <v>6.0000000000000001E-3</v>
      </c>
      <c r="BU99" s="4">
        <v>7.3933210000000003</v>
      </c>
      <c r="BV99" s="4">
        <v>0.1212</v>
      </c>
      <c r="BW99" s="4">
        <f t="shared" si="15"/>
        <v>1.9533154081999999</v>
      </c>
      <c r="BY99" s="4">
        <f t="shared" si="16"/>
        <v>13608.148236950659</v>
      </c>
      <c r="BZ99" s="4">
        <f t="shared" si="17"/>
        <v>119.33873790108922</v>
      </c>
      <c r="CA99" s="4">
        <f t="shared" si="18"/>
        <v>0.89586792820460015</v>
      </c>
      <c r="CB99" s="4">
        <f t="shared" si="19"/>
        <v>3.2439548865243006</v>
      </c>
    </row>
    <row r="100" spans="1:80" x14ac:dyDescent="0.25">
      <c r="A100" s="2">
        <v>42804</v>
      </c>
      <c r="B100" s="3">
        <v>0.62637975694444448</v>
      </c>
      <c r="C100" s="4">
        <v>14.28</v>
      </c>
      <c r="D100" s="4">
        <v>0.1231</v>
      </c>
      <c r="E100" s="4">
        <v>1230.719237</v>
      </c>
      <c r="F100" s="4">
        <v>11.7</v>
      </c>
      <c r="G100" s="4">
        <v>20.9</v>
      </c>
      <c r="H100" s="4">
        <v>63.7</v>
      </c>
      <c r="J100" s="4">
        <v>0</v>
      </c>
      <c r="K100" s="4">
        <v>0.85509999999999997</v>
      </c>
      <c r="L100" s="4">
        <v>12.2104</v>
      </c>
      <c r="M100" s="4">
        <v>0.1052</v>
      </c>
      <c r="N100" s="4">
        <v>10.004099999999999</v>
      </c>
      <c r="O100" s="4">
        <v>17.8706</v>
      </c>
      <c r="P100" s="4">
        <v>27.9</v>
      </c>
      <c r="Q100" s="4">
        <v>7.7750000000000004</v>
      </c>
      <c r="R100" s="4">
        <v>13.8887</v>
      </c>
      <c r="S100" s="4">
        <v>21.7</v>
      </c>
      <c r="T100" s="4">
        <v>63.7485</v>
      </c>
      <c r="W100" s="4">
        <v>0</v>
      </c>
      <c r="X100" s="4">
        <v>0</v>
      </c>
      <c r="Y100" s="4">
        <v>11.6</v>
      </c>
      <c r="Z100" s="4">
        <v>858</v>
      </c>
      <c r="AA100" s="4">
        <v>870</v>
      </c>
      <c r="AB100" s="4">
        <v>831</v>
      </c>
      <c r="AC100" s="4">
        <v>88</v>
      </c>
      <c r="AD100" s="4">
        <v>14</v>
      </c>
      <c r="AE100" s="4">
        <v>0.32</v>
      </c>
      <c r="AF100" s="4">
        <v>991</v>
      </c>
      <c r="AG100" s="4">
        <v>-7</v>
      </c>
      <c r="AH100" s="4">
        <v>11</v>
      </c>
      <c r="AI100" s="4">
        <v>27</v>
      </c>
      <c r="AJ100" s="4">
        <v>136</v>
      </c>
      <c r="AK100" s="4">
        <v>135</v>
      </c>
      <c r="AL100" s="4">
        <v>4.7</v>
      </c>
      <c r="AM100" s="4">
        <v>142</v>
      </c>
      <c r="AN100" s="4" t="s">
        <v>155</v>
      </c>
      <c r="AO100" s="4">
        <v>2</v>
      </c>
      <c r="AP100" s="5">
        <v>0.83466435185185184</v>
      </c>
      <c r="AQ100" s="4">
        <v>47.164307000000001</v>
      </c>
      <c r="AR100" s="4">
        <v>-88.488727999999995</v>
      </c>
      <c r="AS100" s="4">
        <v>319.10000000000002</v>
      </c>
      <c r="AT100" s="4">
        <v>22</v>
      </c>
      <c r="AU100" s="4">
        <v>12</v>
      </c>
      <c r="AV100" s="4">
        <v>11</v>
      </c>
      <c r="AW100" s="4" t="s">
        <v>415</v>
      </c>
      <c r="AX100" s="4">
        <v>1.1584000000000001</v>
      </c>
      <c r="AY100" s="4">
        <v>1.5751999999999999</v>
      </c>
      <c r="AZ100" s="4">
        <v>1.946</v>
      </c>
      <c r="BA100" s="4">
        <v>11.154</v>
      </c>
      <c r="BB100" s="4">
        <v>11.75</v>
      </c>
      <c r="BC100" s="4">
        <v>1.05</v>
      </c>
      <c r="BD100" s="4">
        <v>16.952000000000002</v>
      </c>
      <c r="BE100" s="4">
        <v>2397.1770000000001</v>
      </c>
      <c r="BF100" s="4">
        <v>13.148999999999999</v>
      </c>
      <c r="BG100" s="4">
        <v>0.20599999999999999</v>
      </c>
      <c r="BH100" s="4">
        <v>0.36699999999999999</v>
      </c>
      <c r="BI100" s="4">
        <v>0.57299999999999995</v>
      </c>
      <c r="BJ100" s="4">
        <v>0.16</v>
      </c>
      <c r="BK100" s="4">
        <v>0.28599999999999998</v>
      </c>
      <c r="BL100" s="4">
        <v>0.44500000000000001</v>
      </c>
      <c r="BM100" s="4">
        <v>0.51890000000000003</v>
      </c>
      <c r="BQ100" s="4">
        <v>0</v>
      </c>
      <c r="BR100" s="4">
        <v>0.31007499999999999</v>
      </c>
      <c r="BS100" s="4">
        <v>-5</v>
      </c>
      <c r="BT100" s="4">
        <v>6.0000000000000001E-3</v>
      </c>
      <c r="BU100" s="4">
        <v>7.577458</v>
      </c>
      <c r="BV100" s="4">
        <v>0.1212</v>
      </c>
      <c r="BW100" s="4">
        <f t="shared" si="15"/>
        <v>2.0019644035999997</v>
      </c>
      <c r="BY100" s="4">
        <f t="shared" si="16"/>
        <v>14019.36730223574</v>
      </c>
      <c r="BZ100" s="4">
        <f t="shared" si="17"/>
        <v>76.899061127775596</v>
      </c>
      <c r="CA100" s="4">
        <f t="shared" si="18"/>
        <v>0.93572513350400011</v>
      </c>
      <c r="CB100" s="4">
        <f t="shared" si="19"/>
        <v>3.0346735735951604</v>
      </c>
    </row>
    <row r="101" spans="1:80" x14ac:dyDescent="0.25">
      <c r="A101" s="2">
        <v>42804</v>
      </c>
      <c r="B101" s="3">
        <v>0.62639133101851852</v>
      </c>
      <c r="C101" s="4">
        <v>14.217000000000001</v>
      </c>
      <c r="D101" s="4">
        <v>7.8899999999999998E-2</v>
      </c>
      <c r="E101" s="4">
        <v>788.57260699999995</v>
      </c>
      <c r="F101" s="4">
        <v>11.7</v>
      </c>
      <c r="G101" s="4">
        <v>20.9</v>
      </c>
      <c r="H101" s="4">
        <v>29.6</v>
      </c>
      <c r="J101" s="4">
        <v>0</v>
      </c>
      <c r="K101" s="4">
        <v>0.85609999999999997</v>
      </c>
      <c r="L101" s="4">
        <v>12.1717</v>
      </c>
      <c r="M101" s="4">
        <v>6.7500000000000004E-2</v>
      </c>
      <c r="N101" s="4">
        <v>10.0168</v>
      </c>
      <c r="O101" s="4">
        <v>17.9072</v>
      </c>
      <c r="P101" s="4">
        <v>27.9</v>
      </c>
      <c r="Q101" s="4">
        <v>7.7850000000000001</v>
      </c>
      <c r="R101" s="4">
        <v>13.917400000000001</v>
      </c>
      <c r="S101" s="4">
        <v>21.7</v>
      </c>
      <c r="T101" s="4">
        <v>29.6127</v>
      </c>
      <c r="W101" s="4">
        <v>0</v>
      </c>
      <c r="X101" s="4">
        <v>0</v>
      </c>
      <c r="Y101" s="4">
        <v>11.6</v>
      </c>
      <c r="Z101" s="4">
        <v>858</v>
      </c>
      <c r="AA101" s="4">
        <v>872</v>
      </c>
      <c r="AB101" s="4">
        <v>830</v>
      </c>
      <c r="AC101" s="4">
        <v>88</v>
      </c>
      <c r="AD101" s="4">
        <v>14</v>
      </c>
      <c r="AE101" s="4">
        <v>0.32</v>
      </c>
      <c r="AF101" s="4">
        <v>991</v>
      </c>
      <c r="AG101" s="4">
        <v>-7</v>
      </c>
      <c r="AH101" s="4">
        <v>10.723000000000001</v>
      </c>
      <c r="AI101" s="4">
        <v>27</v>
      </c>
      <c r="AJ101" s="4">
        <v>136</v>
      </c>
      <c r="AK101" s="4">
        <v>134.69999999999999</v>
      </c>
      <c r="AL101" s="4">
        <v>4.8</v>
      </c>
      <c r="AM101" s="4">
        <v>142</v>
      </c>
      <c r="AN101" s="4" t="s">
        <v>155</v>
      </c>
      <c r="AO101" s="4">
        <v>2</v>
      </c>
      <c r="AP101" s="5">
        <v>0.83468749999999992</v>
      </c>
      <c r="AQ101" s="4">
        <v>47.164324999999998</v>
      </c>
      <c r="AR101" s="4">
        <v>-88.488902999999993</v>
      </c>
      <c r="AS101" s="4">
        <v>319</v>
      </c>
      <c r="AT101" s="4">
        <v>22.6</v>
      </c>
      <c r="AU101" s="4">
        <v>12</v>
      </c>
      <c r="AV101" s="4">
        <v>11</v>
      </c>
      <c r="AW101" s="4" t="s">
        <v>415</v>
      </c>
      <c r="AX101" s="4">
        <v>1.1708000000000001</v>
      </c>
      <c r="AY101" s="4">
        <v>1.3291999999999999</v>
      </c>
      <c r="AZ101" s="4">
        <v>1.8</v>
      </c>
      <c r="BA101" s="4">
        <v>11.154</v>
      </c>
      <c r="BB101" s="4">
        <v>11.85</v>
      </c>
      <c r="BC101" s="4">
        <v>1.06</v>
      </c>
      <c r="BD101" s="4">
        <v>16.803999999999998</v>
      </c>
      <c r="BE101" s="4">
        <v>2405.2139999999999</v>
      </c>
      <c r="BF101" s="4">
        <v>8.4909999999999997</v>
      </c>
      <c r="BG101" s="4">
        <v>0.20699999999999999</v>
      </c>
      <c r="BH101" s="4">
        <v>0.371</v>
      </c>
      <c r="BI101" s="4">
        <v>0.57799999999999996</v>
      </c>
      <c r="BJ101" s="4">
        <v>0.161</v>
      </c>
      <c r="BK101" s="4">
        <v>0.28799999999999998</v>
      </c>
      <c r="BL101" s="4">
        <v>0.44900000000000001</v>
      </c>
      <c r="BM101" s="4">
        <v>0.24260000000000001</v>
      </c>
      <c r="BQ101" s="4">
        <v>0</v>
      </c>
      <c r="BR101" s="4">
        <v>0.29393900000000001</v>
      </c>
      <c r="BS101" s="4">
        <v>-5</v>
      </c>
      <c r="BT101" s="4">
        <v>6.0000000000000001E-3</v>
      </c>
      <c r="BU101" s="4">
        <v>7.1831339999999999</v>
      </c>
      <c r="BV101" s="4">
        <v>0.1212</v>
      </c>
      <c r="BW101" s="4">
        <f t="shared" si="15"/>
        <v>1.8977840027999999</v>
      </c>
      <c r="BY101" s="4">
        <f t="shared" si="16"/>
        <v>13334.368888749737</v>
      </c>
      <c r="BZ101" s="4">
        <f t="shared" si="17"/>
        <v>47.073618494809196</v>
      </c>
      <c r="CA101" s="4">
        <f t="shared" si="18"/>
        <v>0.89257479421320007</v>
      </c>
      <c r="CB101" s="4">
        <f t="shared" si="19"/>
        <v>1.3449605284231201</v>
      </c>
    </row>
    <row r="102" spans="1:80" x14ac:dyDescent="0.25">
      <c r="A102" s="2">
        <v>42804</v>
      </c>
      <c r="B102" s="3">
        <v>0.62640290509259267</v>
      </c>
      <c r="C102" s="4">
        <v>14.2</v>
      </c>
      <c r="D102" s="4">
        <v>5.0299999999999997E-2</v>
      </c>
      <c r="E102" s="4">
        <v>502.98217199999999</v>
      </c>
      <c r="F102" s="4">
        <v>11.7</v>
      </c>
      <c r="G102" s="4">
        <v>21</v>
      </c>
      <c r="H102" s="4">
        <v>30.1</v>
      </c>
      <c r="J102" s="4">
        <v>0</v>
      </c>
      <c r="K102" s="4">
        <v>0.85660000000000003</v>
      </c>
      <c r="L102" s="4">
        <v>12.1638</v>
      </c>
      <c r="M102" s="4">
        <v>4.3099999999999999E-2</v>
      </c>
      <c r="N102" s="4">
        <v>10.0221</v>
      </c>
      <c r="O102" s="4">
        <v>17.988299999999999</v>
      </c>
      <c r="P102" s="4">
        <v>28</v>
      </c>
      <c r="Q102" s="4">
        <v>7.7893999999999997</v>
      </c>
      <c r="R102" s="4">
        <v>13.9809</v>
      </c>
      <c r="S102" s="4">
        <v>21.8</v>
      </c>
      <c r="T102" s="4">
        <v>30.1</v>
      </c>
      <c r="W102" s="4">
        <v>0</v>
      </c>
      <c r="X102" s="4">
        <v>0</v>
      </c>
      <c r="Y102" s="4">
        <v>11.5</v>
      </c>
      <c r="Z102" s="4">
        <v>859</v>
      </c>
      <c r="AA102" s="4">
        <v>873</v>
      </c>
      <c r="AB102" s="4">
        <v>830</v>
      </c>
      <c r="AC102" s="4">
        <v>88</v>
      </c>
      <c r="AD102" s="4">
        <v>14.01</v>
      </c>
      <c r="AE102" s="4">
        <v>0.32</v>
      </c>
      <c r="AF102" s="4">
        <v>990</v>
      </c>
      <c r="AG102" s="4">
        <v>-7</v>
      </c>
      <c r="AH102" s="4">
        <v>10.276999999999999</v>
      </c>
      <c r="AI102" s="4">
        <v>27</v>
      </c>
      <c r="AJ102" s="4">
        <v>136</v>
      </c>
      <c r="AK102" s="4">
        <v>133.69999999999999</v>
      </c>
      <c r="AL102" s="4">
        <v>4.8</v>
      </c>
      <c r="AM102" s="4">
        <v>142</v>
      </c>
      <c r="AN102" s="4" t="s">
        <v>155</v>
      </c>
      <c r="AO102" s="4">
        <v>2</v>
      </c>
      <c r="AP102" s="5">
        <v>0.83469907407407407</v>
      </c>
      <c r="AQ102" s="4">
        <v>47.164309000000003</v>
      </c>
      <c r="AR102" s="4">
        <v>-88.489052999999998</v>
      </c>
      <c r="AS102" s="4">
        <v>319.10000000000002</v>
      </c>
      <c r="AT102" s="4">
        <v>25.2</v>
      </c>
      <c r="AU102" s="4">
        <v>12</v>
      </c>
      <c r="AV102" s="4">
        <v>11</v>
      </c>
      <c r="AW102" s="4" t="s">
        <v>415</v>
      </c>
      <c r="AX102" s="4">
        <v>1.0584</v>
      </c>
      <c r="AY102" s="4">
        <v>1.2292000000000001</v>
      </c>
      <c r="AZ102" s="4">
        <v>1.6584000000000001</v>
      </c>
      <c r="BA102" s="4">
        <v>11.154</v>
      </c>
      <c r="BB102" s="4">
        <v>11.88</v>
      </c>
      <c r="BC102" s="4">
        <v>1.07</v>
      </c>
      <c r="BD102" s="4">
        <v>16.742000000000001</v>
      </c>
      <c r="BE102" s="4">
        <v>2410.029</v>
      </c>
      <c r="BF102" s="4">
        <v>5.4329999999999998</v>
      </c>
      <c r="BG102" s="4">
        <v>0.20799999999999999</v>
      </c>
      <c r="BH102" s="4">
        <v>0.373</v>
      </c>
      <c r="BI102" s="4">
        <v>0.58099999999999996</v>
      </c>
      <c r="BJ102" s="4">
        <v>0.16200000000000001</v>
      </c>
      <c r="BK102" s="4">
        <v>0.28999999999999998</v>
      </c>
      <c r="BL102" s="4">
        <v>0.45200000000000001</v>
      </c>
      <c r="BM102" s="4">
        <v>0.24729999999999999</v>
      </c>
      <c r="BQ102" s="4">
        <v>0</v>
      </c>
      <c r="BR102" s="4">
        <v>0.29152099999999997</v>
      </c>
      <c r="BS102" s="4">
        <v>-5</v>
      </c>
      <c r="BT102" s="4">
        <v>6.0000000000000001E-3</v>
      </c>
      <c r="BU102" s="4">
        <v>7.1240439999999996</v>
      </c>
      <c r="BV102" s="4">
        <v>0.1212</v>
      </c>
      <c r="BW102" s="4">
        <f t="shared" si="15"/>
        <v>1.8821724247999998</v>
      </c>
      <c r="BY102" s="4">
        <f t="shared" si="16"/>
        <v>13251.152005449616</v>
      </c>
      <c r="BZ102" s="4">
        <f t="shared" si="17"/>
        <v>29.872465785933603</v>
      </c>
      <c r="CA102" s="4">
        <f t="shared" si="18"/>
        <v>0.89073061979040002</v>
      </c>
      <c r="CB102" s="4">
        <f t="shared" si="19"/>
        <v>1.3597387794701599</v>
      </c>
    </row>
    <row r="103" spans="1:80" x14ac:dyDescent="0.25">
      <c r="A103" s="2">
        <v>42804</v>
      </c>
      <c r="B103" s="3">
        <v>0.6264144791666667</v>
      </c>
      <c r="C103" s="4">
        <v>14.192</v>
      </c>
      <c r="D103" s="4">
        <v>3.0300000000000001E-2</v>
      </c>
      <c r="E103" s="4">
        <v>303.44677100000001</v>
      </c>
      <c r="F103" s="4">
        <v>11.9</v>
      </c>
      <c r="G103" s="4">
        <v>20.2</v>
      </c>
      <c r="H103" s="4">
        <v>19.100000000000001</v>
      </c>
      <c r="J103" s="4">
        <v>0</v>
      </c>
      <c r="K103" s="4">
        <v>0.8569</v>
      </c>
      <c r="L103" s="4">
        <v>12.160600000000001</v>
      </c>
      <c r="M103" s="4">
        <v>2.5999999999999999E-2</v>
      </c>
      <c r="N103" s="4">
        <v>10.1759</v>
      </c>
      <c r="O103" s="4">
        <v>17.317</v>
      </c>
      <c r="P103" s="4">
        <v>27.5</v>
      </c>
      <c r="Q103" s="4">
        <v>7.9088000000000003</v>
      </c>
      <c r="R103" s="4">
        <v>13.459</v>
      </c>
      <c r="S103" s="4">
        <v>21.4</v>
      </c>
      <c r="T103" s="4">
        <v>19.124300000000002</v>
      </c>
      <c r="W103" s="4">
        <v>0</v>
      </c>
      <c r="X103" s="4">
        <v>0</v>
      </c>
      <c r="Y103" s="4">
        <v>11.5</v>
      </c>
      <c r="Z103" s="4">
        <v>859</v>
      </c>
      <c r="AA103" s="4">
        <v>874</v>
      </c>
      <c r="AB103" s="4">
        <v>830</v>
      </c>
      <c r="AC103" s="4">
        <v>88</v>
      </c>
      <c r="AD103" s="4">
        <v>14.01</v>
      </c>
      <c r="AE103" s="4">
        <v>0.32</v>
      </c>
      <c r="AF103" s="4">
        <v>990</v>
      </c>
      <c r="AG103" s="4">
        <v>-7</v>
      </c>
      <c r="AH103" s="4">
        <v>11</v>
      </c>
      <c r="AI103" s="4">
        <v>27</v>
      </c>
      <c r="AJ103" s="4">
        <v>136</v>
      </c>
      <c r="AK103" s="4">
        <v>133.30000000000001</v>
      </c>
      <c r="AL103" s="4">
        <v>4.8</v>
      </c>
      <c r="AM103" s="4">
        <v>142</v>
      </c>
      <c r="AN103" s="4" t="s">
        <v>155</v>
      </c>
      <c r="AO103" s="4">
        <v>2</v>
      </c>
      <c r="AP103" s="5">
        <v>0.83471064814814822</v>
      </c>
      <c r="AQ103" s="4">
        <v>47.164276000000001</v>
      </c>
      <c r="AR103" s="4">
        <v>-88.489205999999996</v>
      </c>
      <c r="AS103" s="4">
        <v>319.2</v>
      </c>
      <c r="AT103" s="4">
        <v>26.5</v>
      </c>
      <c r="AU103" s="4">
        <v>12</v>
      </c>
      <c r="AV103" s="4">
        <v>11</v>
      </c>
      <c r="AW103" s="4" t="s">
        <v>415</v>
      </c>
      <c r="AX103" s="4">
        <v>1</v>
      </c>
      <c r="AY103" s="4">
        <v>1.2707999999999999</v>
      </c>
      <c r="AZ103" s="4">
        <v>1.6</v>
      </c>
      <c r="BA103" s="4">
        <v>11.154</v>
      </c>
      <c r="BB103" s="4">
        <v>11.91</v>
      </c>
      <c r="BC103" s="4">
        <v>1.07</v>
      </c>
      <c r="BD103" s="4">
        <v>16.702999999999999</v>
      </c>
      <c r="BE103" s="4">
        <v>2413.636</v>
      </c>
      <c r="BF103" s="4">
        <v>3.2850000000000001</v>
      </c>
      <c r="BG103" s="4">
        <v>0.21199999999999999</v>
      </c>
      <c r="BH103" s="4">
        <v>0.36</v>
      </c>
      <c r="BI103" s="4">
        <v>0.57099999999999995</v>
      </c>
      <c r="BJ103" s="4">
        <v>0.16400000000000001</v>
      </c>
      <c r="BK103" s="4">
        <v>0.28000000000000003</v>
      </c>
      <c r="BL103" s="4">
        <v>0.44400000000000001</v>
      </c>
      <c r="BM103" s="4">
        <v>0.15740000000000001</v>
      </c>
      <c r="BQ103" s="4">
        <v>0</v>
      </c>
      <c r="BR103" s="4">
        <v>0.27837099999999998</v>
      </c>
      <c r="BS103" s="4">
        <v>-5</v>
      </c>
      <c r="BT103" s="4">
        <v>5.7229999999999998E-3</v>
      </c>
      <c r="BU103" s="4">
        <v>6.8026910000000003</v>
      </c>
      <c r="BV103" s="4">
        <v>0.115605</v>
      </c>
      <c r="BW103" s="4">
        <f t="shared" si="15"/>
        <v>1.7972709622</v>
      </c>
      <c r="BY103" s="4">
        <f t="shared" si="16"/>
        <v>12672.353914556579</v>
      </c>
      <c r="BZ103" s="4">
        <f t="shared" si="17"/>
        <v>17.247291061833003</v>
      </c>
      <c r="CA103" s="4">
        <f t="shared" si="18"/>
        <v>0.86105197386320009</v>
      </c>
      <c r="CB103" s="4">
        <f t="shared" si="19"/>
        <v>0.82639988223212024</v>
      </c>
    </row>
    <row r="104" spans="1:80" x14ac:dyDescent="0.25">
      <c r="A104" s="2">
        <v>42804</v>
      </c>
      <c r="B104" s="3">
        <v>0.62642605324074074</v>
      </c>
      <c r="C104" s="4">
        <v>14.183</v>
      </c>
      <c r="D104" s="4">
        <v>1.5900000000000001E-2</v>
      </c>
      <c r="E104" s="4">
        <v>159.473264</v>
      </c>
      <c r="F104" s="4">
        <v>19.600000000000001</v>
      </c>
      <c r="G104" s="4">
        <v>17.100000000000001</v>
      </c>
      <c r="H104" s="4">
        <v>0</v>
      </c>
      <c r="J104" s="4">
        <v>0</v>
      </c>
      <c r="K104" s="4">
        <v>0.85709999999999997</v>
      </c>
      <c r="L104" s="4">
        <v>12.1562</v>
      </c>
      <c r="M104" s="4">
        <v>1.37E-2</v>
      </c>
      <c r="N104" s="4">
        <v>16.770600000000002</v>
      </c>
      <c r="O104" s="4">
        <v>14.655900000000001</v>
      </c>
      <c r="P104" s="4">
        <v>31.4</v>
      </c>
      <c r="Q104" s="4">
        <v>13.019600000000001</v>
      </c>
      <c r="R104" s="4">
        <v>11.3779</v>
      </c>
      <c r="S104" s="4">
        <v>24.4</v>
      </c>
      <c r="T104" s="4">
        <v>0</v>
      </c>
      <c r="W104" s="4">
        <v>0</v>
      </c>
      <c r="X104" s="4">
        <v>0</v>
      </c>
      <c r="Y104" s="4">
        <v>11.4</v>
      </c>
      <c r="Z104" s="4">
        <v>859</v>
      </c>
      <c r="AA104" s="4">
        <v>873</v>
      </c>
      <c r="AB104" s="4">
        <v>832</v>
      </c>
      <c r="AC104" s="4">
        <v>88</v>
      </c>
      <c r="AD104" s="4">
        <v>13.7</v>
      </c>
      <c r="AE104" s="4">
        <v>0.31</v>
      </c>
      <c r="AF104" s="4">
        <v>991</v>
      </c>
      <c r="AG104" s="4">
        <v>-7.3</v>
      </c>
      <c r="AH104" s="4">
        <v>11</v>
      </c>
      <c r="AI104" s="4">
        <v>27</v>
      </c>
      <c r="AJ104" s="4">
        <v>136</v>
      </c>
      <c r="AK104" s="4">
        <v>134</v>
      </c>
      <c r="AL104" s="4">
        <v>4.5999999999999996</v>
      </c>
      <c r="AM104" s="4">
        <v>142</v>
      </c>
      <c r="AN104" s="4" t="s">
        <v>155</v>
      </c>
      <c r="AO104" s="4">
        <v>2</v>
      </c>
      <c r="AP104" s="5">
        <v>0.83472222222222225</v>
      </c>
      <c r="AQ104" s="4">
        <v>47.164239999999999</v>
      </c>
      <c r="AR104" s="4">
        <v>-88.489355000000003</v>
      </c>
      <c r="AS104" s="4">
        <v>319.39999999999998</v>
      </c>
      <c r="AT104" s="4">
        <v>26.7</v>
      </c>
      <c r="AU104" s="4">
        <v>12</v>
      </c>
      <c r="AV104" s="4">
        <v>11</v>
      </c>
      <c r="AW104" s="4" t="s">
        <v>415</v>
      </c>
      <c r="AX104" s="4">
        <v>1</v>
      </c>
      <c r="AY104" s="4">
        <v>1.3</v>
      </c>
      <c r="AZ104" s="4">
        <v>1.6</v>
      </c>
      <c r="BA104" s="4">
        <v>11.154</v>
      </c>
      <c r="BB104" s="4">
        <v>11.93</v>
      </c>
      <c r="BC104" s="4">
        <v>1.07</v>
      </c>
      <c r="BD104" s="4">
        <v>16.677</v>
      </c>
      <c r="BE104" s="4">
        <v>2416.473</v>
      </c>
      <c r="BF104" s="4">
        <v>1.7290000000000001</v>
      </c>
      <c r="BG104" s="4">
        <v>0.34899999999999998</v>
      </c>
      <c r="BH104" s="4">
        <v>0.30499999999999999</v>
      </c>
      <c r="BI104" s="4">
        <v>0.65400000000000003</v>
      </c>
      <c r="BJ104" s="4">
        <v>0.27100000000000002</v>
      </c>
      <c r="BK104" s="4">
        <v>0.23699999999999999</v>
      </c>
      <c r="BL104" s="4">
        <v>0.50800000000000001</v>
      </c>
      <c r="BM104" s="4">
        <v>0</v>
      </c>
      <c r="BQ104" s="4">
        <v>0</v>
      </c>
      <c r="BR104" s="4">
        <v>0.30746499999999999</v>
      </c>
      <c r="BS104" s="4">
        <v>-5</v>
      </c>
      <c r="BT104" s="4">
        <v>5.2769999999999996E-3</v>
      </c>
      <c r="BU104" s="4">
        <v>7.5136760000000002</v>
      </c>
      <c r="BV104" s="4">
        <v>0.106595</v>
      </c>
      <c r="BW104" s="4">
        <f t="shared" si="15"/>
        <v>1.9851131992</v>
      </c>
      <c r="BY104" s="4">
        <f t="shared" si="16"/>
        <v>14013.260163588506</v>
      </c>
      <c r="BZ104" s="4">
        <f t="shared" si="17"/>
        <v>10.026566331527201</v>
      </c>
      <c r="CA104" s="4">
        <f t="shared" si="18"/>
        <v>1.5715439420728001</v>
      </c>
      <c r="CB104" s="4">
        <f t="shared" si="19"/>
        <v>0</v>
      </c>
    </row>
    <row r="105" spans="1:80" x14ac:dyDescent="0.25">
      <c r="A105" s="2">
        <v>42804</v>
      </c>
      <c r="B105" s="3">
        <v>0.62643762731481478</v>
      </c>
      <c r="C105" s="4">
        <v>14.18</v>
      </c>
      <c r="D105" s="4">
        <v>1.44E-2</v>
      </c>
      <c r="E105" s="4">
        <v>143.511572</v>
      </c>
      <c r="F105" s="4">
        <v>41</v>
      </c>
      <c r="G105" s="4">
        <v>9.5</v>
      </c>
      <c r="H105" s="4">
        <v>0</v>
      </c>
      <c r="J105" s="4">
        <v>0</v>
      </c>
      <c r="K105" s="4">
        <v>0.85719999999999996</v>
      </c>
      <c r="L105" s="4">
        <v>12.154400000000001</v>
      </c>
      <c r="M105" s="4">
        <v>1.23E-2</v>
      </c>
      <c r="N105" s="4">
        <v>35.124600000000001</v>
      </c>
      <c r="O105" s="4">
        <v>8.1355000000000004</v>
      </c>
      <c r="P105" s="4">
        <v>43.3</v>
      </c>
      <c r="Q105" s="4">
        <v>27.222100000000001</v>
      </c>
      <c r="R105" s="4">
        <v>6.3051000000000004</v>
      </c>
      <c r="S105" s="4">
        <v>33.5</v>
      </c>
      <c r="T105" s="4">
        <v>0</v>
      </c>
      <c r="W105" s="4">
        <v>0</v>
      </c>
      <c r="X105" s="4">
        <v>0</v>
      </c>
      <c r="Y105" s="4">
        <v>11.5</v>
      </c>
      <c r="Z105" s="4">
        <v>858</v>
      </c>
      <c r="AA105" s="4">
        <v>871</v>
      </c>
      <c r="AB105" s="4">
        <v>833</v>
      </c>
      <c r="AC105" s="4">
        <v>88</v>
      </c>
      <c r="AD105" s="4">
        <v>13.23</v>
      </c>
      <c r="AE105" s="4">
        <v>0.3</v>
      </c>
      <c r="AF105" s="4">
        <v>991</v>
      </c>
      <c r="AG105" s="4">
        <v>-7.7</v>
      </c>
      <c r="AH105" s="4">
        <v>11</v>
      </c>
      <c r="AI105" s="4">
        <v>27</v>
      </c>
      <c r="AJ105" s="4">
        <v>136</v>
      </c>
      <c r="AK105" s="4">
        <v>134</v>
      </c>
      <c r="AL105" s="4">
        <v>4.5999999999999996</v>
      </c>
      <c r="AM105" s="4">
        <v>142</v>
      </c>
      <c r="AN105" s="4" t="s">
        <v>155</v>
      </c>
      <c r="AO105" s="4">
        <v>2</v>
      </c>
      <c r="AP105" s="5">
        <v>0.83473379629629629</v>
      </c>
      <c r="AQ105" s="4">
        <v>47.164205000000003</v>
      </c>
      <c r="AR105" s="4">
        <v>-88.489502999999999</v>
      </c>
      <c r="AS105" s="4">
        <v>319.60000000000002</v>
      </c>
      <c r="AT105" s="4">
        <v>26.7</v>
      </c>
      <c r="AU105" s="4">
        <v>12</v>
      </c>
      <c r="AV105" s="4">
        <v>11</v>
      </c>
      <c r="AW105" s="4" t="s">
        <v>415</v>
      </c>
      <c r="AX105" s="4">
        <v>1</v>
      </c>
      <c r="AY105" s="4">
        <v>1.3</v>
      </c>
      <c r="AZ105" s="4">
        <v>1.6</v>
      </c>
      <c r="BA105" s="4">
        <v>11.154</v>
      </c>
      <c r="BB105" s="4">
        <v>11.93</v>
      </c>
      <c r="BC105" s="4">
        <v>1.07</v>
      </c>
      <c r="BD105" s="4">
        <v>16.664999999999999</v>
      </c>
      <c r="BE105" s="4">
        <v>2416.7469999999998</v>
      </c>
      <c r="BF105" s="4">
        <v>1.5569999999999999</v>
      </c>
      <c r="BG105" s="4">
        <v>0.73099999999999998</v>
      </c>
      <c r="BH105" s="4">
        <v>0.16900000000000001</v>
      </c>
      <c r="BI105" s="4">
        <v>0.90100000000000002</v>
      </c>
      <c r="BJ105" s="4">
        <v>0.56699999999999995</v>
      </c>
      <c r="BK105" s="4">
        <v>0.13100000000000001</v>
      </c>
      <c r="BL105" s="4">
        <v>0.69799999999999995</v>
      </c>
      <c r="BM105" s="4">
        <v>0</v>
      </c>
      <c r="BQ105" s="4">
        <v>0</v>
      </c>
      <c r="BR105" s="4">
        <v>0.32781199999999999</v>
      </c>
      <c r="BS105" s="4">
        <v>-5</v>
      </c>
      <c r="BT105" s="4">
        <v>6.0000000000000001E-3</v>
      </c>
      <c r="BU105" s="4">
        <v>8.0109060000000003</v>
      </c>
      <c r="BV105" s="4">
        <v>0.1212</v>
      </c>
      <c r="BW105" s="4">
        <f t="shared" si="15"/>
        <v>2.1164813651999999</v>
      </c>
      <c r="BY105" s="4">
        <f t="shared" si="16"/>
        <v>14942.305042419148</v>
      </c>
      <c r="BZ105" s="4">
        <f t="shared" si="17"/>
        <v>9.6266464594955998</v>
      </c>
      <c r="CA105" s="4">
        <f t="shared" si="18"/>
        <v>3.5056573812036</v>
      </c>
      <c r="CB105" s="4">
        <f t="shared" si="19"/>
        <v>0</v>
      </c>
    </row>
    <row r="106" spans="1:80" x14ac:dyDescent="0.25">
      <c r="A106" s="2">
        <v>42804</v>
      </c>
      <c r="B106" s="3">
        <v>0.62644920138888882</v>
      </c>
      <c r="C106" s="4">
        <v>14.18</v>
      </c>
      <c r="D106" s="4">
        <v>8.6E-3</v>
      </c>
      <c r="E106" s="4">
        <v>85.974025999999995</v>
      </c>
      <c r="F106" s="4">
        <v>63.4</v>
      </c>
      <c r="G106" s="4">
        <v>6.6</v>
      </c>
      <c r="H106" s="4">
        <v>0</v>
      </c>
      <c r="J106" s="4">
        <v>0</v>
      </c>
      <c r="K106" s="4">
        <v>0.85709999999999997</v>
      </c>
      <c r="L106" s="4">
        <v>12.1541</v>
      </c>
      <c r="M106" s="4">
        <v>7.4000000000000003E-3</v>
      </c>
      <c r="N106" s="4">
        <v>54.342199999999998</v>
      </c>
      <c r="O106" s="4">
        <v>5.6570999999999998</v>
      </c>
      <c r="P106" s="4">
        <v>60</v>
      </c>
      <c r="Q106" s="4">
        <v>42.233800000000002</v>
      </c>
      <c r="R106" s="4">
        <v>4.3966000000000003</v>
      </c>
      <c r="S106" s="4">
        <v>46.6</v>
      </c>
      <c r="T106" s="4">
        <v>0</v>
      </c>
      <c r="W106" s="4">
        <v>0</v>
      </c>
      <c r="X106" s="4">
        <v>0</v>
      </c>
      <c r="Y106" s="4">
        <v>11.5</v>
      </c>
      <c r="Z106" s="4">
        <v>858</v>
      </c>
      <c r="AA106" s="4">
        <v>871</v>
      </c>
      <c r="AB106" s="4">
        <v>834</v>
      </c>
      <c r="AC106" s="4">
        <v>88</v>
      </c>
      <c r="AD106" s="4">
        <v>14</v>
      </c>
      <c r="AE106" s="4">
        <v>0.32</v>
      </c>
      <c r="AF106" s="4">
        <v>991</v>
      </c>
      <c r="AG106" s="4">
        <v>-7</v>
      </c>
      <c r="AH106" s="4">
        <v>11</v>
      </c>
      <c r="AI106" s="4">
        <v>27</v>
      </c>
      <c r="AJ106" s="4">
        <v>136</v>
      </c>
      <c r="AK106" s="4">
        <v>134.30000000000001</v>
      </c>
      <c r="AL106" s="4">
        <v>4.5</v>
      </c>
      <c r="AM106" s="4">
        <v>142</v>
      </c>
      <c r="AN106" s="4" t="s">
        <v>155</v>
      </c>
      <c r="AO106" s="4">
        <v>2</v>
      </c>
      <c r="AP106" s="5">
        <v>0.83474537037037033</v>
      </c>
      <c r="AQ106" s="4">
        <v>47.16413</v>
      </c>
      <c r="AR106" s="4">
        <v>-88.489659000000003</v>
      </c>
      <c r="AS106" s="4">
        <v>319.5</v>
      </c>
      <c r="AT106" s="4">
        <v>29</v>
      </c>
      <c r="AU106" s="4">
        <v>12</v>
      </c>
      <c r="AV106" s="4">
        <v>11</v>
      </c>
      <c r="AW106" s="4" t="s">
        <v>415</v>
      </c>
      <c r="AX106" s="4">
        <v>1</v>
      </c>
      <c r="AY106" s="4">
        <v>1.3</v>
      </c>
      <c r="AZ106" s="4">
        <v>1.670771</v>
      </c>
      <c r="BA106" s="4">
        <v>11.154</v>
      </c>
      <c r="BB106" s="4">
        <v>11.94</v>
      </c>
      <c r="BC106" s="4">
        <v>1.07</v>
      </c>
      <c r="BD106" s="4">
        <v>16.667999999999999</v>
      </c>
      <c r="BE106" s="4">
        <v>2417.7289999999998</v>
      </c>
      <c r="BF106" s="4">
        <v>0.93300000000000005</v>
      </c>
      <c r="BG106" s="4">
        <v>1.1319999999999999</v>
      </c>
      <c r="BH106" s="4">
        <v>0.11799999999999999</v>
      </c>
      <c r="BI106" s="4">
        <v>1.25</v>
      </c>
      <c r="BJ106" s="4">
        <v>0.88</v>
      </c>
      <c r="BK106" s="4">
        <v>9.1999999999999998E-2</v>
      </c>
      <c r="BL106" s="4">
        <v>0.97099999999999997</v>
      </c>
      <c r="BM106" s="4">
        <v>0</v>
      </c>
      <c r="BQ106" s="4">
        <v>0</v>
      </c>
      <c r="BR106" s="4">
        <v>0.29240300000000002</v>
      </c>
      <c r="BS106" s="4">
        <v>-5</v>
      </c>
      <c r="BT106" s="4">
        <v>6.0000000000000001E-3</v>
      </c>
      <c r="BU106" s="4">
        <v>7.1455880000000001</v>
      </c>
      <c r="BV106" s="4">
        <v>0.1212</v>
      </c>
      <c r="BW106" s="4">
        <f t="shared" si="15"/>
        <v>1.8878643496</v>
      </c>
      <c r="BY106" s="4">
        <f t="shared" si="16"/>
        <v>13333.690375425413</v>
      </c>
      <c r="BZ106" s="4">
        <f t="shared" si="17"/>
        <v>5.145462175567201</v>
      </c>
      <c r="CA106" s="4">
        <f t="shared" si="18"/>
        <v>4.8531690401920002</v>
      </c>
      <c r="CB106" s="4">
        <f t="shared" si="19"/>
        <v>0</v>
      </c>
    </row>
    <row r="107" spans="1:80" x14ac:dyDescent="0.25">
      <c r="A107" s="2">
        <v>42804</v>
      </c>
      <c r="B107" s="3">
        <v>0.62646077546296297</v>
      </c>
      <c r="C107" s="4">
        <v>14.192</v>
      </c>
      <c r="D107" s="4">
        <v>6.0000000000000001E-3</v>
      </c>
      <c r="E107" s="4">
        <v>60</v>
      </c>
      <c r="F107" s="4">
        <v>117.6</v>
      </c>
      <c r="G107" s="4">
        <v>15.7</v>
      </c>
      <c r="H107" s="4">
        <v>0</v>
      </c>
      <c r="J107" s="4">
        <v>0</v>
      </c>
      <c r="K107" s="4">
        <v>0.85699999999999998</v>
      </c>
      <c r="L107" s="4">
        <v>12.1624</v>
      </c>
      <c r="M107" s="4">
        <v>5.1000000000000004E-3</v>
      </c>
      <c r="N107" s="4">
        <v>100.7871</v>
      </c>
      <c r="O107" s="4">
        <v>13.428900000000001</v>
      </c>
      <c r="P107" s="4">
        <v>114.2</v>
      </c>
      <c r="Q107" s="4">
        <v>78.329800000000006</v>
      </c>
      <c r="R107" s="4">
        <v>10.4367</v>
      </c>
      <c r="S107" s="4">
        <v>88.8</v>
      </c>
      <c r="T107" s="4">
        <v>0</v>
      </c>
      <c r="W107" s="4">
        <v>0</v>
      </c>
      <c r="X107" s="4">
        <v>0</v>
      </c>
      <c r="Y107" s="4">
        <v>11.4</v>
      </c>
      <c r="Z107" s="4">
        <v>859</v>
      </c>
      <c r="AA107" s="4">
        <v>872</v>
      </c>
      <c r="AB107" s="4">
        <v>835</v>
      </c>
      <c r="AC107" s="4">
        <v>88</v>
      </c>
      <c r="AD107" s="4">
        <v>14</v>
      </c>
      <c r="AE107" s="4">
        <v>0.32</v>
      </c>
      <c r="AF107" s="4">
        <v>991</v>
      </c>
      <c r="AG107" s="4">
        <v>-7</v>
      </c>
      <c r="AH107" s="4">
        <v>11</v>
      </c>
      <c r="AI107" s="4">
        <v>27</v>
      </c>
      <c r="AJ107" s="4">
        <v>136</v>
      </c>
      <c r="AK107" s="4">
        <v>134.4</v>
      </c>
      <c r="AL107" s="4">
        <v>4.4000000000000004</v>
      </c>
      <c r="AM107" s="4">
        <v>142</v>
      </c>
      <c r="AN107" s="4" t="s">
        <v>155</v>
      </c>
      <c r="AO107" s="4">
        <v>2</v>
      </c>
      <c r="AP107" s="5">
        <v>0.83475694444444448</v>
      </c>
      <c r="AQ107" s="4">
        <v>47.164042999999999</v>
      </c>
      <c r="AR107" s="4">
        <v>-88.489804000000007</v>
      </c>
      <c r="AS107" s="4">
        <v>319.5</v>
      </c>
      <c r="AT107" s="4">
        <v>30.5</v>
      </c>
      <c r="AU107" s="4">
        <v>12</v>
      </c>
      <c r="AV107" s="4">
        <v>10</v>
      </c>
      <c r="AW107" s="4" t="s">
        <v>419</v>
      </c>
      <c r="AX107" s="4">
        <v>1</v>
      </c>
      <c r="AY107" s="4">
        <v>1.3</v>
      </c>
      <c r="AZ107" s="4">
        <v>1.7</v>
      </c>
      <c r="BA107" s="4">
        <v>11.154</v>
      </c>
      <c r="BB107" s="4">
        <v>11.93</v>
      </c>
      <c r="BC107" s="4">
        <v>1.07</v>
      </c>
      <c r="BD107" s="4">
        <v>16.684999999999999</v>
      </c>
      <c r="BE107" s="4">
        <v>2418.1689999999999</v>
      </c>
      <c r="BF107" s="4">
        <v>0.65100000000000002</v>
      </c>
      <c r="BG107" s="4">
        <v>2.0979999999999999</v>
      </c>
      <c r="BH107" s="4">
        <v>0.28000000000000003</v>
      </c>
      <c r="BI107" s="4">
        <v>2.3780000000000001</v>
      </c>
      <c r="BJ107" s="4">
        <v>1.631</v>
      </c>
      <c r="BK107" s="4">
        <v>0.217</v>
      </c>
      <c r="BL107" s="4">
        <v>1.8480000000000001</v>
      </c>
      <c r="BM107" s="4">
        <v>0</v>
      </c>
      <c r="BQ107" s="4">
        <v>0</v>
      </c>
      <c r="BR107" s="4">
        <v>0.284105</v>
      </c>
      <c r="BS107" s="4">
        <v>-5</v>
      </c>
      <c r="BT107" s="4">
        <v>6.0000000000000001E-3</v>
      </c>
      <c r="BU107" s="4">
        <v>6.9428179999999999</v>
      </c>
      <c r="BV107" s="4">
        <v>0.1212</v>
      </c>
      <c r="BW107" s="4">
        <f t="shared" si="15"/>
        <v>1.8342925155999998</v>
      </c>
      <c r="BY107" s="4">
        <f t="shared" si="16"/>
        <v>12957.678623454774</v>
      </c>
      <c r="BZ107" s="4">
        <f t="shared" si="17"/>
        <v>3.4883619729924003</v>
      </c>
      <c r="CA107" s="4">
        <f t="shared" si="18"/>
        <v>8.7396595667444004</v>
      </c>
      <c r="CB107" s="4">
        <f t="shared" si="19"/>
        <v>0</v>
      </c>
    </row>
    <row r="108" spans="1:80" x14ac:dyDescent="0.25">
      <c r="A108" s="2">
        <v>42804</v>
      </c>
      <c r="B108" s="3">
        <v>0.62647234953703701</v>
      </c>
      <c r="C108" s="4">
        <v>14.25</v>
      </c>
      <c r="D108" s="4">
        <v>5.7000000000000002E-3</v>
      </c>
      <c r="E108" s="4">
        <v>56.639609999999998</v>
      </c>
      <c r="F108" s="4">
        <v>272.8</v>
      </c>
      <c r="G108" s="4">
        <v>16.7</v>
      </c>
      <c r="H108" s="4">
        <v>0</v>
      </c>
      <c r="J108" s="4">
        <v>0</v>
      </c>
      <c r="K108" s="4">
        <v>0.85650000000000004</v>
      </c>
      <c r="L108" s="4">
        <v>12.205</v>
      </c>
      <c r="M108" s="4">
        <v>4.8999999999999998E-3</v>
      </c>
      <c r="N108" s="4">
        <v>233.6816</v>
      </c>
      <c r="O108" s="4">
        <v>14.276400000000001</v>
      </c>
      <c r="P108" s="4">
        <v>248</v>
      </c>
      <c r="Q108" s="4">
        <v>181.613</v>
      </c>
      <c r="R108" s="4">
        <v>11.0953</v>
      </c>
      <c r="S108" s="4">
        <v>192.7</v>
      </c>
      <c r="T108" s="4">
        <v>0</v>
      </c>
      <c r="W108" s="4">
        <v>0</v>
      </c>
      <c r="X108" s="4">
        <v>0</v>
      </c>
      <c r="Y108" s="4">
        <v>11.5</v>
      </c>
      <c r="Z108" s="4">
        <v>859</v>
      </c>
      <c r="AA108" s="4">
        <v>871</v>
      </c>
      <c r="AB108" s="4">
        <v>838</v>
      </c>
      <c r="AC108" s="4">
        <v>88</v>
      </c>
      <c r="AD108" s="4">
        <v>14</v>
      </c>
      <c r="AE108" s="4">
        <v>0.32</v>
      </c>
      <c r="AF108" s="4">
        <v>991</v>
      </c>
      <c r="AG108" s="4">
        <v>-7</v>
      </c>
      <c r="AH108" s="4">
        <v>11</v>
      </c>
      <c r="AI108" s="4">
        <v>27</v>
      </c>
      <c r="AJ108" s="4">
        <v>136</v>
      </c>
      <c r="AK108" s="4">
        <v>133.30000000000001</v>
      </c>
      <c r="AL108" s="4">
        <v>4.4000000000000004</v>
      </c>
      <c r="AM108" s="4">
        <v>142</v>
      </c>
      <c r="AN108" s="4" t="s">
        <v>155</v>
      </c>
      <c r="AO108" s="4">
        <v>2</v>
      </c>
      <c r="AP108" s="5">
        <v>0.83476851851851841</v>
      </c>
      <c r="AQ108" s="4">
        <v>47.163955999999999</v>
      </c>
      <c r="AR108" s="4">
        <v>-88.489943999999994</v>
      </c>
      <c r="AS108" s="4">
        <v>319.39999999999998</v>
      </c>
      <c r="AT108" s="4">
        <v>31.2</v>
      </c>
      <c r="AU108" s="4">
        <v>12</v>
      </c>
      <c r="AV108" s="4">
        <v>10</v>
      </c>
      <c r="AW108" s="4" t="s">
        <v>419</v>
      </c>
      <c r="AX108" s="4">
        <v>0.92920000000000003</v>
      </c>
      <c r="AY108" s="4">
        <v>1.3</v>
      </c>
      <c r="AZ108" s="4">
        <v>1.7</v>
      </c>
      <c r="BA108" s="4">
        <v>11.154</v>
      </c>
      <c r="BB108" s="4">
        <v>11.89</v>
      </c>
      <c r="BC108" s="4">
        <v>1.07</v>
      </c>
      <c r="BD108" s="4">
        <v>16.756</v>
      </c>
      <c r="BE108" s="4">
        <v>2418.203</v>
      </c>
      <c r="BF108" s="4">
        <v>0.61199999999999999</v>
      </c>
      <c r="BG108" s="4">
        <v>4.8490000000000002</v>
      </c>
      <c r="BH108" s="4">
        <v>0.29599999999999999</v>
      </c>
      <c r="BI108" s="4">
        <v>5.1449999999999996</v>
      </c>
      <c r="BJ108" s="4">
        <v>3.7679999999999998</v>
      </c>
      <c r="BK108" s="4">
        <v>0.23</v>
      </c>
      <c r="BL108" s="4">
        <v>3.9980000000000002</v>
      </c>
      <c r="BM108" s="4">
        <v>0</v>
      </c>
      <c r="BQ108" s="4">
        <v>0</v>
      </c>
      <c r="BR108" s="4">
        <v>0.29558699999999999</v>
      </c>
      <c r="BS108" s="4">
        <v>-5</v>
      </c>
      <c r="BT108" s="4">
        <v>6.0000000000000001E-3</v>
      </c>
      <c r="BU108" s="4">
        <v>7.2234069999999999</v>
      </c>
      <c r="BV108" s="4">
        <v>0.1212</v>
      </c>
      <c r="BW108" s="4">
        <f t="shared" si="15"/>
        <v>1.9084241293999999</v>
      </c>
      <c r="BY108" s="4">
        <f t="shared" si="16"/>
        <v>13481.543443827886</v>
      </c>
      <c r="BZ108" s="4">
        <f t="shared" si="17"/>
        <v>3.4119156198312002</v>
      </c>
      <c r="CA108" s="4">
        <f t="shared" si="18"/>
        <v>21.0066961691568</v>
      </c>
      <c r="CB108" s="4">
        <f t="shared" si="19"/>
        <v>0</v>
      </c>
    </row>
    <row r="109" spans="1:80" x14ac:dyDescent="0.25">
      <c r="A109" s="2">
        <v>42804</v>
      </c>
      <c r="B109" s="3">
        <v>0.62648392361111116</v>
      </c>
      <c r="C109" s="4">
        <v>14.25</v>
      </c>
      <c r="D109" s="4">
        <v>5.0000000000000001E-3</v>
      </c>
      <c r="E109" s="4">
        <v>50</v>
      </c>
      <c r="F109" s="4">
        <v>410.4</v>
      </c>
      <c r="G109" s="4">
        <v>12.6</v>
      </c>
      <c r="H109" s="4">
        <v>0</v>
      </c>
      <c r="J109" s="4">
        <v>0</v>
      </c>
      <c r="K109" s="4">
        <v>0.85650000000000004</v>
      </c>
      <c r="L109" s="4">
        <v>12.205500000000001</v>
      </c>
      <c r="M109" s="4">
        <v>4.3E-3</v>
      </c>
      <c r="N109" s="4">
        <v>351.50729999999999</v>
      </c>
      <c r="O109" s="4">
        <v>10.792199999999999</v>
      </c>
      <c r="P109" s="4">
        <v>362.3</v>
      </c>
      <c r="Q109" s="4">
        <v>273.185</v>
      </c>
      <c r="R109" s="4">
        <v>8.3874999999999993</v>
      </c>
      <c r="S109" s="4">
        <v>281.60000000000002</v>
      </c>
      <c r="T109" s="4">
        <v>0</v>
      </c>
      <c r="W109" s="4">
        <v>0</v>
      </c>
      <c r="X109" s="4">
        <v>0</v>
      </c>
      <c r="Y109" s="4">
        <v>11.5</v>
      </c>
      <c r="Z109" s="4">
        <v>859</v>
      </c>
      <c r="AA109" s="4">
        <v>873</v>
      </c>
      <c r="AB109" s="4">
        <v>838</v>
      </c>
      <c r="AC109" s="4">
        <v>88</v>
      </c>
      <c r="AD109" s="4">
        <v>14</v>
      </c>
      <c r="AE109" s="4">
        <v>0.32</v>
      </c>
      <c r="AF109" s="4">
        <v>991</v>
      </c>
      <c r="AG109" s="4">
        <v>-7</v>
      </c>
      <c r="AH109" s="4">
        <v>11</v>
      </c>
      <c r="AI109" s="4">
        <v>27</v>
      </c>
      <c r="AJ109" s="4">
        <v>135.69999999999999</v>
      </c>
      <c r="AK109" s="4">
        <v>134.30000000000001</v>
      </c>
      <c r="AL109" s="4">
        <v>4.5</v>
      </c>
      <c r="AM109" s="4">
        <v>142</v>
      </c>
      <c r="AN109" s="4" t="s">
        <v>155</v>
      </c>
      <c r="AO109" s="4">
        <v>2</v>
      </c>
      <c r="AP109" s="5">
        <v>0.83478009259259256</v>
      </c>
      <c r="AQ109" s="4">
        <v>47.163871999999998</v>
      </c>
      <c r="AR109" s="4">
        <v>-88.490083999999996</v>
      </c>
      <c r="AS109" s="4">
        <v>319.3</v>
      </c>
      <c r="AT109" s="4">
        <v>31.3</v>
      </c>
      <c r="AU109" s="4">
        <v>12</v>
      </c>
      <c r="AV109" s="4">
        <v>10</v>
      </c>
      <c r="AW109" s="4" t="s">
        <v>419</v>
      </c>
      <c r="AX109" s="4">
        <v>0.9</v>
      </c>
      <c r="AY109" s="4">
        <v>1.3</v>
      </c>
      <c r="AZ109" s="4">
        <v>1.7</v>
      </c>
      <c r="BA109" s="4">
        <v>11.154</v>
      </c>
      <c r="BB109" s="4">
        <v>11.89</v>
      </c>
      <c r="BC109" s="4">
        <v>1.07</v>
      </c>
      <c r="BD109" s="4">
        <v>16.751000000000001</v>
      </c>
      <c r="BE109" s="4">
        <v>2418.3150000000001</v>
      </c>
      <c r="BF109" s="4">
        <v>0.54</v>
      </c>
      <c r="BG109" s="4">
        <v>7.2930000000000001</v>
      </c>
      <c r="BH109" s="4">
        <v>0.224</v>
      </c>
      <c r="BI109" s="4">
        <v>7.5170000000000003</v>
      </c>
      <c r="BJ109" s="4">
        <v>5.6680000000000001</v>
      </c>
      <c r="BK109" s="4">
        <v>0.17399999999999999</v>
      </c>
      <c r="BL109" s="4">
        <v>5.8419999999999996</v>
      </c>
      <c r="BM109" s="4">
        <v>0</v>
      </c>
      <c r="BQ109" s="4">
        <v>0</v>
      </c>
      <c r="BR109" s="4">
        <v>0.31439899999999998</v>
      </c>
      <c r="BS109" s="4">
        <v>-5</v>
      </c>
      <c r="BT109" s="4">
        <v>6.0000000000000001E-3</v>
      </c>
      <c r="BU109" s="4">
        <v>7.6831250000000004</v>
      </c>
      <c r="BV109" s="4">
        <v>0.1212</v>
      </c>
      <c r="BW109" s="4">
        <f t="shared" si="15"/>
        <v>2.0298816250000002</v>
      </c>
      <c r="BY109" s="4">
        <f t="shared" si="16"/>
        <v>14340.211044050626</v>
      </c>
      <c r="BZ109" s="4">
        <f t="shared" si="17"/>
        <v>3.2021113725000006</v>
      </c>
      <c r="CA109" s="4">
        <f t="shared" si="18"/>
        <v>33.610309739500003</v>
      </c>
      <c r="CB109" s="4">
        <f t="shared" si="19"/>
        <v>0</v>
      </c>
    </row>
    <row r="110" spans="1:80" x14ac:dyDescent="0.25">
      <c r="A110" s="2">
        <v>42804</v>
      </c>
      <c r="B110" s="3">
        <v>0.6264954976851852</v>
      </c>
      <c r="C110" s="4">
        <v>14.209</v>
      </c>
      <c r="D110" s="4">
        <v>5.0000000000000001E-3</v>
      </c>
      <c r="E110" s="4">
        <v>50</v>
      </c>
      <c r="F110" s="4">
        <v>619.29999999999995</v>
      </c>
      <c r="G110" s="4">
        <v>15.4</v>
      </c>
      <c r="H110" s="4">
        <v>0</v>
      </c>
      <c r="J110" s="4">
        <v>0</v>
      </c>
      <c r="K110" s="4">
        <v>0.8569</v>
      </c>
      <c r="L110" s="4">
        <v>12.176500000000001</v>
      </c>
      <c r="M110" s="4">
        <v>4.3E-3</v>
      </c>
      <c r="N110" s="4">
        <v>530.67669999999998</v>
      </c>
      <c r="O110" s="4">
        <v>13.1685</v>
      </c>
      <c r="P110" s="4">
        <v>543.79999999999995</v>
      </c>
      <c r="Q110" s="4">
        <v>412.43220000000002</v>
      </c>
      <c r="R110" s="4">
        <v>10.234299999999999</v>
      </c>
      <c r="S110" s="4">
        <v>422.7</v>
      </c>
      <c r="T110" s="4">
        <v>0</v>
      </c>
      <c r="W110" s="4">
        <v>0</v>
      </c>
      <c r="X110" s="4">
        <v>0</v>
      </c>
      <c r="Y110" s="4">
        <v>11.4</v>
      </c>
      <c r="Z110" s="4">
        <v>858</v>
      </c>
      <c r="AA110" s="4">
        <v>875</v>
      </c>
      <c r="AB110" s="4">
        <v>834</v>
      </c>
      <c r="AC110" s="4">
        <v>88</v>
      </c>
      <c r="AD110" s="4">
        <v>14</v>
      </c>
      <c r="AE110" s="4">
        <v>0.32</v>
      </c>
      <c r="AF110" s="4">
        <v>991</v>
      </c>
      <c r="AG110" s="4">
        <v>-7</v>
      </c>
      <c r="AH110" s="4">
        <v>10.723000000000001</v>
      </c>
      <c r="AI110" s="4">
        <v>27</v>
      </c>
      <c r="AJ110" s="4">
        <v>135</v>
      </c>
      <c r="AK110" s="4">
        <v>135.30000000000001</v>
      </c>
      <c r="AL110" s="4">
        <v>4.5999999999999996</v>
      </c>
      <c r="AM110" s="4">
        <v>142</v>
      </c>
      <c r="AN110" s="4" t="s">
        <v>155</v>
      </c>
      <c r="AO110" s="4">
        <v>2</v>
      </c>
      <c r="AP110" s="5">
        <v>0.83479166666666671</v>
      </c>
      <c r="AQ110" s="4">
        <v>47.163789000000001</v>
      </c>
      <c r="AR110" s="4">
        <v>-88.490223</v>
      </c>
      <c r="AS110" s="4">
        <v>319.2</v>
      </c>
      <c r="AT110" s="4">
        <v>31.3</v>
      </c>
      <c r="AU110" s="4">
        <v>12</v>
      </c>
      <c r="AV110" s="4">
        <v>10</v>
      </c>
      <c r="AW110" s="4" t="s">
        <v>419</v>
      </c>
      <c r="AX110" s="4">
        <v>0.9</v>
      </c>
      <c r="AY110" s="4">
        <v>1.3</v>
      </c>
      <c r="AZ110" s="4">
        <v>1.7</v>
      </c>
      <c r="BA110" s="4">
        <v>11.154</v>
      </c>
      <c r="BB110" s="4">
        <v>11.92</v>
      </c>
      <c r="BC110" s="4">
        <v>1.07</v>
      </c>
      <c r="BD110" s="4">
        <v>16.696000000000002</v>
      </c>
      <c r="BE110" s="4">
        <v>2418.3319999999999</v>
      </c>
      <c r="BF110" s="4">
        <v>0.54200000000000004</v>
      </c>
      <c r="BG110" s="4">
        <v>11.037000000000001</v>
      </c>
      <c r="BH110" s="4">
        <v>0.27400000000000002</v>
      </c>
      <c r="BI110" s="4">
        <v>11.311</v>
      </c>
      <c r="BJ110" s="4">
        <v>8.5779999999999994</v>
      </c>
      <c r="BK110" s="4">
        <v>0.21299999999999999</v>
      </c>
      <c r="BL110" s="4">
        <v>8.7910000000000004</v>
      </c>
      <c r="BM110" s="4">
        <v>0</v>
      </c>
      <c r="BQ110" s="4">
        <v>0</v>
      </c>
      <c r="BR110" s="4">
        <v>0.29862899999999998</v>
      </c>
      <c r="BS110" s="4">
        <v>-5</v>
      </c>
      <c r="BT110" s="4">
        <v>6.0000000000000001E-3</v>
      </c>
      <c r="BU110" s="4">
        <v>7.2977460000000001</v>
      </c>
      <c r="BV110" s="4">
        <v>0.1212</v>
      </c>
      <c r="BW110" s="4">
        <f t="shared" si="15"/>
        <v>1.9280644932</v>
      </c>
      <c r="BY110" s="4">
        <f t="shared" si="16"/>
        <v>13621.01403417085</v>
      </c>
      <c r="BZ110" s="4">
        <f t="shared" si="17"/>
        <v>3.0527609966376006</v>
      </c>
      <c r="CA110" s="4">
        <f t="shared" si="18"/>
        <v>48.314730312098398</v>
      </c>
      <c r="CB110" s="4">
        <f t="shared" si="19"/>
        <v>0</v>
      </c>
    </row>
    <row r="111" spans="1:80" x14ac:dyDescent="0.25">
      <c r="A111" s="2">
        <v>42804</v>
      </c>
      <c r="B111" s="3">
        <v>0.62650707175925924</v>
      </c>
      <c r="C111" s="4">
        <v>14.185</v>
      </c>
      <c r="D111" s="4">
        <v>3.3999999999999998E-3</v>
      </c>
      <c r="E111" s="4">
        <v>33.686405000000001</v>
      </c>
      <c r="F111" s="4">
        <v>858.1</v>
      </c>
      <c r="G111" s="4">
        <v>28.8</v>
      </c>
      <c r="H111" s="4">
        <v>-3.3</v>
      </c>
      <c r="J111" s="4">
        <v>0.04</v>
      </c>
      <c r="K111" s="4">
        <v>0.85709999999999997</v>
      </c>
      <c r="L111" s="4">
        <v>12.157999999999999</v>
      </c>
      <c r="M111" s="4">
        <v>2.8999999999999998E-3</v>
      </c>
      <c r="N111" s="4">
        <v>735.52</v>
      </c>
      <c r="O111" s="4">
        <v>24.6846</v>
      </c>
      <c r="P111" s="4">
        <v>760.2</v>
      </c>
      <c r="Q111" s="4">
        <v>571.63260000000002</v>
      </c>
      <c r="R111" s="4">
        <v>19.1844</v>
      </c>
      <c r="S111" s="4">
        <v>590.79999999999995</v>
      </c>
      <c r="T111" s="4">
        <v>0</v>
      </c>
      <c r="W111" s="4">
        <v>0</v>
      </c>
      <c r="X111" s="4">
        <v>3.85E-2</v>
      </c>
      <c r="Y111" s="4">
        <v>11.4</v>
      </c>
      <c r="Z111" s="4">
        <v>858</v>
      </c>
      <c r="AA111" s="4">
        <v>874</v>
      </c>
      <c r="AB111" s="4">
        <v>832</v>
      </c>
      <c r="AC111" s="4">
        <v>88</v>
      </c>
      <c r="AD111" s="4">
        <v>14</v>
      </c>
      <c r="AE111" s="4">
        <v>0.32</v>
      </c>
      <c r="AF111" s="4">
        <v>991</v>
      </c>
      <c r="AG111" s="4">
        <v>-7</v>
      </c>
      <c r="AH111" s="4">
        <v>10.276999999999999</v>
      </c>
      <c r="AI111" s="4">
        <v>27</v>
      </c>
      <c r="AJ111" s="4">
        <v>135</v>
      </c>
      <c r="AK111" s="4">
        <v>135.4</v>
      </c>
      <c r="AL111" s="4">
        <v>4.4000000000000004</v>
      </c>
      <c r="AM111" s="4">
        <v>142</v>
      </c>
      <c r="AN111" s="4" t="s">
        <v>155</v>
      </c>
      <c r="AO111" s="4">
        <v>2</v>
      </c>
      <c r="AP111" s="5">
        <v>0.83480324074074075</v>
      </c>
      <c r="AQ111" s="4">
        <v>47.163725999999997</v>
      </c>
      <c r="AR111" s="4">
        <v>-88.490399999999994</v>
      </c>
      <c r="AS111" s="4">
        <v>319.3</v>
      </c>
      <c r="AT111" s="4">
        <v>32.1</v>
      </c>
      <c r="AU111" s="4">
        <v>12</v>
      </c>
      <c r="AV111" s="4">
        <v>10</v>
      </c>
      <c r="AW111" s="4" t="s">
        <v>419</v>
      </c>
      <c r="AX111" s="4">
        <v>0.9</v>
      </c>
      <c r="AY111" s="4">
        <v>1.3</v>
      </c>
      <c r="AZ111" s="4">
        <v>1.6292</v>
      </c>
      <c r="BA111" s="4">
        <v>11.154</v>
      </c>
      <c r="BB111" s="4">
        <v>11.94</v>
      </c>
      <c r="BC111" s="4">
        <v>1.07</v>
      </c>
      <c r="BD111" s="4">
        <v>16.672000000000001</v>
      </c>
      <c r="BE111" s="4">
        <v>2418.6210000000001</v>
      </c>
      <c r="BF111" s="4">
        <v>0.36599999999999999</v>
      </c>
      <c r="BG111" s="4">
        <v>15.323</v>
      </c>
      <c r="BH111" s="4">
        <v>0.51400000000000001</v>
      </c>
      <c r="BI111" s="4">
        <v>15.837</v>
      </c>
      <c r="BJ111" s="4">
        <v>11.909000000000001</v>
      </c>
      <c r="BK111" s="4">
        <v>0.4</v>
      </c>
      <c r="BL111" s="4">
        <v>12.308</v>
      </c>
      <c r="BM111" s="4">
        <v>0</v>
      </c>
      <c r="BQ111" s="4">
        <v>5.5650000000000004</v>
      </c>
      <c r="BR111" s="4">
        <v>0.296404</v>
      </c>
      <c r="BS111" s="4">
        <v>-5</v>
      </c>
      <c r="BT111" s="4">
        <v>6.0000000000000001E-3</v>
      </c>
      <c r="BU111" s="4">
        <v>7.2433730000000001</v>
      </c>
      <c r="BV111" s="4">
        <v>0.1212</v>
      </c>
      <c r="BW111" s="4">
        <f t="shared" si="15"/>
        <v>1.9136991466</v>
      </c>
      <c r="BY111" s="4">
        <f t="shared" si="16"/>
        <v>13521.144170734951</v>
      </c>
      <c r="BZ111" s="4">
        <f t="shared" si="17"/>
        <v>2.0460993129924003</v>
      </c>
      <c r="CA111" s="4">
        <f t="shared" si="18"/>
        <v>66.576493766192613</v>
      </c>
      <c r="CB111" s="4">
        <f t="shared" si="19"/>
        <v>0</v>
      </c>
    </row>
    <row r="112" spans="1:80" x14ac:dyDescent="0.25">
      <c r="A112" s="2">
        <v>42804</v>
      </c>
      <c r="B112" s="3">
        <v>0.62651864583333328</v>
      </c>
      <c r="C112" s="4">
        <v>14.164</v>
      </c>
      <c r="D112" s="4">
        <v>3.0000000000000001E-3</v>
      </c>
      <c r="E112" s="4">
        <v>30</v>
      </c>
      <c r="F112" s="4">
        <v>1045.5</v>
      </c>
      <c r="G112" s="4">
        <v>28.8</v>
      </c>
      <c r="H112" s="4">
        <v>0</v>
      </c>
      <c r="J112" s="4">
        <v>0.1</v>
      </c>
      <c r="K112" s="4">
        <v>0.85729999999999995</v>
      </c>
      <c r="L112" s="4">
        <v>12.1432</v>
      </c>
      <c r="M112" s="4">
        <v>2.5999999999999999E-3</v>
      </c>
      <c r="N112" s="4">
        <v>896.3252</v>
      </c>
      <c r="O112" s="4">
        <v>24.6907</v>
      </c>
      <c r="P112" s="4">
        <v>921</v>
      </c>
      <c r="Q112" s="4">
        <v>696.60739999999998</v>
      </c>
      <c r="R112" s="4">
        <v>19.1892</v>
      </c>
      <c r="S112" s="4">
        <v>715.8</v>
      </c>
      <c r="T112" s="4">
        <v>0</v>
      </c>
      <c r="W112" s="4">
        <v>0</v>
      </c>
      <c r="X112" s="4">
        <v>8.5699999999999998E-2</v>
      </c>
      <c r="Y112" s="4">
        <v>11.4</v>
      </c>
      <c r="Z112" s="4">
        <v>859</v>
      </c>
      <c r="AA112" s="4">
        <v>875</v>
      </c>
      <c r="AB112" s="4">
        <v>835</v>
      </c>
      <c r="AC112" s="4">
        <v>88</v>
      </c>
      <c r="AD112" s="4">
        <v>14</v>
      </c>
      <c r="AE112" s="4">
        <v>0.32</v>
      </c>
      <c r="AF112" s="4">
        <v>991</v>
      </c>
      <c r="AG112" s="4">
        <v>-7</v>
      </c>
      <c r="AH112" s="4">
        <v>11</v>
      </c>
      <c r="AI112" s="4">
        <v>27</v>
      </c>
      <c r="AJ112" s="4">
        <v>135</v>
      </c>
      <c r="AK112" s="4">
        <v>133.69999999999999</v>
      </c>
      <c r="AL112" s="4">
        <v>4.5</v>
      </c>
      <c r="AM112" s="4">
        <v>142</v>
      </c>
      <c r="AN112" s="4" t="s">
        <v>155</v>
      </c>
      <c r="AO112" s="4">
        <v>2</v>
      </c>
      <c r="AP112" s="5">
        <v>0.83481481481481479</v>
      </c>
      <c r="AQ112" s="4">
        <v>47.163677999999997</v>
      </c>
      <c r="AR112" s="4">
        <v>-88.490599000000003</v>
      </c>
      <c r="AS112" s="4">
        <v>319.2</v>
      </c>
      <c r="AT112" s="4">
        <v>34.1</v>
      </c>
      <c r="AU112" s="4">
        <v>12</v>
      </c>
      <c r="AV112" s="4">
        <v>10</v>
      </c>
      <c r="AW112" s="4" t="s">
        <v>419</v>
      </c>
      <c r="AX112" s="4">
        <v>0.9</v>
      </c>
      <c r="AY112" s="4">
        <v>1.3</v>
      </c>
      <c r="AZ112" s="4">
        <v>1.6</v>
      </c>
      <c r="BA112" s="4">
        <v>11.154</v>
      </c>
      <c r="BB112" s="4">
        <v>11.96</v>
      </c>
      <c r="BC112" s="4">
        <v>1.07</v>
      </c>
      <c r="BD112" s="4">
        <v>16.643000000000001</v>
      </c>
      <c r="BE112" s="4">
        <v>2418.6930000000002</v>
      </c>
      <c r="BF112" s="4">
        <v>0.32600000000000001</v>
      </c>
      <c r="BG112" s="4">
        <v>18.696000000000002</v>
      </c>
      <c r="BH112" s="4">
        <v>0.51500000000000001</v>
      </c>
      <c r="BI112" s="4">
        <v>19.210999999999999</v>
      </c>
      <c r="BJ112" s="4">
        <v>14.53</v>
      </c>
      <c r="BK112" s="4">
        <v>0.4</v>
      </c>
      <c r="BL112" s="4">
        <v>14.93</v>
      </c>
      <c r="BM112" s="4">
        <v>0</v>
      </c>
      <c r="BQ112" s="4">
        <v>12.416</v>
      </c>
      <c r="BR112" s="4">
        <v>0.31765700000000002</v>
      </c>
      <c r="BS112" s="4">
        <v>-5</v>
      </c>
      <c r="BT112" s="4">
        <v>6.0000000000000001E-3</v>
      </c>
      <c r="BU112" s="4">
        <v>7.7627430000000004</v>
      </c>
      <c r="BV112" s="4">
        <v>0.1212</v>
      </c>
      <c r="BW112" s="4">
        <f t="shared" si="15"/>
        <v>2.0509167006000002</v>
      </c>
      <c r="BY112" s="4">
        <f t="shared" si="16"/>
        <v>14491.079205151051</v>
      </c>
      <c r="BZ112" s="4">
        <f t="shared" si="17"/>
        <v>1.9531589254524002</v>
      </c>
      <c r="CA112" s="4">
        <f t="shared" si="18"/>
        <v>87.053371738722007</v>
      </c>
      <c r="CB112" s="4">
        <f t="shared" si="19"/>
        <v>0</v>
      </c>
    </row>
    <row r="113" spans="1:80" x14ac:dyDescent="0.25">
      <c r="A113" s="2">
        <v>42804</v>
      </c>
      <c r="B113" s="3">
        <v>0.62653021990740743</v>
      </c>
      <c r="C113" s="4">
        <v>14.13</v>
      </c>
      <c r="D113" s="4">
        <v>3.0000000000000001E-3</v>
      </c>
      <c r="E113" s="4">
        <v>30</v>
      </c>
      <c r="F113" s="4">
        <v>1134.9000000000001</v>
      </c>
      <c r="G113" s="4">
        <v>26.1</v>
      </c>
      <c r="H113" s="4">
        <v>-0.5</v>
      </c>
      <c r="J113" s="4">
        <v>0.1</v>
      </c>
      <c r="K113" s="4">
        <v>0.85760000000000003</v>
      </c>
      <c r="L113" s="4">
        <v>12.118</v>
      </c>
      <c r="M113" s="4">
        <v>2.5999999999999999E-3</v>
      </c>
      <c r="N113" s="4">
        <v>973.30939999999998</v>
      </c>
      <c r="O113" s="4">
        <v>22.411799999999999</v>
      </c>
      <c r="P113" s="4">
        <v>995.7</v>
      </c>
      <c r="Q113" s="4">
        <v>756.43809999999996</v>
      </c>
      <c r="R113" s="4">
        <v>17.417999999999999</v>
      </c>
      <c r="S113" s="4">
        <v>773.9</v>
      </c>
      <c r="T113" s="4">
        <v>0</v>
      </c>
      <c r="W113" s="4">
        <v>0</v>
      </c>
      <c r="X113" s="4">
        <v>8.5800000000000001E-2</v>
      </c>
      <c r="Y113" s="4">
        <v>11.4</v>
      </c>
      <c r="Z113" s="4">
        <v>859</v>
      </c>
      <c r="AA113" s="4">
        <v>873</v>
      </c>
      <c r="AB113" s="4">
        <v>834</v>
      </c>
      <c r="AC113" s="4">
        <v>88</v>
      </c>
      <c r="AD113" s="4">
        <v>14</v>
      </c>
      <c r="AE113" s="4">
        <v>0.32</v>
      </c>
      <c r="AF113" s="4">
        <v>991</v>
      </c>
      <c r="AG113" s="4">
        <v>-7</v>
      </c>
      <c r="AH113" s="4">
        <v>10.723000000000001</v>
      </c>
      <c r="AI113" s="4">
        <v>27</v>
      </c>
      <c r="AJ113" s="4">
        <v>135</v>
      </c>
      <c r="AK113" s="4">
        <v>133.30000000000001</v>
      </c>
      <c r="AL113" s="4">
        <v>4.4000000000000004</v>
      </c>
      <c r="AM113" s="4">
        <v>142</v>
      </c>
      <c r="AN113" s="4" t="s">
        <v>155</v>
      </c>
      <c r="AO113" s="4">
        <v>2</v>
      </c>
      <c r="AP113" s="5">
        <v>0.83482638888888883</v>
      </c>
      <c r="AQ113" s="4">
        <v>47.163645000000002</v>
      </c>
      <c r="AR113" s="4">
        <v>-88.490807000000004</v>
      </c>
      <c r="AS113" s="4">
        <v>319.3</v>
      </c>
      <c r="AT113" s="4">
        <v>34.9</v>
      </c>
      <c r="AU113" s="4">
        <v>12</v>
      </c>
      <c r="AV113" s="4">
        <v>10</v>
      </c>
      <c r="AW113" s="4" t="s">
        <v>419</v>
      </c>
      <c r="AX113" s="4">
        <v>0.9708</v>
      </c>
      <c r="AY113" s="4">
        <v>1.4416</v>
      </c>
      <c r="AZ113" s="4">
        <v>1.7416</v>
      </c>
      <c r="BA113" s="4">
        <v>11.154</v>
      </c>
      <c r="BB113" s="4">
        <v>11.98</v>
      </c>
      <c r="BC113" s="4">
        <v>1.07</v>
      </c>
      <c r="BD113" s="4">
        <v>16.603999999999999</v>
      </c>
      <c r="BE113" s="4">
        <v>2418.7089999999998</v>
      </c>
      <c r="BF113" s="4">
        <v>0.32700000000000001</v>
      </c>
      <c r="BG113" s="4">
        <v>20.344000000000001</v>
      </c>
      <c r="BH113" s="4">
        <v>0.46800000000000003</v>
      </c>
      <c r="BI113" s="4">
        <v>20.812999999999999</v>
      </c>
      <c r="BJ113" s="4">
        <v>15.811</v>
      </c>
      <c r="BK113" s="4">
        <v>0.36399999999999999</v>
      </c>
      <c r="BL113" s="4">
        <v>16.175000000000001</v>
      </c>
      <c r="BM113" s="4">
        <v>0</v>
      </c>
      <c r="BQ113" s="4">
        <v>12.446</v>
      </c>
      <c r="BR113" s="4">
        <v>0.27555400000000002</v>
      </c>
      <c r="BS113" s="4">
        <v>-5</v>
      </c>
      <c r="BT113" s="4">
        <v>6.0000000000000001E-3</v>
      </c>
      <c r="BU113" s="4">
        <v>6.7338509999999996</v>
      </c>
      <c r="BV113" s="4">
        <v>0.1212</v>
      </c>
      <c r="BW113" s="4">
        <f t="shared" si="15"/>
        <v>1.7790834341999999</v>
      </c>
      <c r="BY113" s="4">
        <f t="shared" si="16"/>
        <v>12570.481040969476</v>
      </c>
      <c r="BZ113" s="4">
        <f t="shared" si="17"/>
        <v>1.6994798879885999</v>
      </c>
      <c r="CA113" s="4">
        <f t="shared" si="18"/>
        <v>82.172711036659791</v>
      </c>
      <c r="CB113" s="4">
        <f t="shared" si="19"/>
        <v>0</v>
      </c>
    </row>
    <row r="114" spans="1:80" x14ac:dyDescent="0.25">
      <c r="A114" s="2">
        <v>42804</v>
      </c>
      <c r="B114" s="3">
        <v>0.62654179398148147</v>
      </c>
      <c r="C114" s="4">
        <v>14.13</v>
      </c>
      <c r="D114" s="4">
        <v>2.7000000000000001E-3</v>
      </c>
      <c r="E114" s="4">
        <v>26.637025000000001</v>
      </c>
      <c r="F114" s="4">
        <v>1388</v>
      </c>
      <c r="G114" s="4">
        <v>24.1</v>
      </c>
      <c r="H114" s="4">
        <v>-18.7</v>
      </c>
      <c r="J114" s="4">
        <v>0.2</v>
      </c>
      <c r="K114" s="4">
        <v>0.85760000000000003</v>
      </c>
      <c r="L114" s="4">
        <v>12.1173</v>
      </c>
      <c r="M114" s="4">
        <v>2.3E-3</v>
      </c>
      <c r="N114" s="4">
        <v>1190.3338000000001</v>
      </c>
      <c r="O114" s="4">
        <v>20.667200000000001</v>
      </c>
      <c r="P114" s="4">
        <v>1211</v>
      </c>
      <c r="Q114" s="4">
        <v>924.10029999999995</v>
      </c>
      <c r="R114" s="4">
        <v>16.044699999999999</v>
      </c>
      <c r="S114" s="4">
        <v>940.1</v>
      </c>
      <c r="T114" s="4">
        <v>0</v>
      </c>
      <c r="W114" s="4">
        <v>0</v>
      </c>
      <c r="X114" s="4">
        <v>0.17150000000000001</v>
      </c>
      <c r="Y114" s="4">
        <v>11.4</v>
      </c>
      <c r="Z114" s="4">
        <v>859</v>
      </c>
      <c r="AA114" s="4">
        <v>871</v>
      </c>
      <c r="AB114" s="4">
        <v>834</v>
      </c>
      <c r="AC114" s="4">
        <v>88</v>
      </c>
      <c r="AD114" s="4">
        <v>13.7</v>
      </c>
      <c r="AE114" s="4">
        <v>0.31</v>
      </c>
      <c r="AF114" s="4">
        <v>991</v>
      </c>
      <c r="AG114" s="4">
        <v>-7.3</v>
      </c>
      <c r="AH114" s="4">
        <v>10</v>
      </c>
      <c r="AI114" s="4">
        <v>27</v>
      </c>
      <c r="AJ114" s="4">
        <v>135</v>
      </c>
      <c r="AK114" s="4">
        <v>134.30000000000001</v>
      </c>
      <c r="AL114" s="4">
        <v>4.2</v>
      </c>
      <c r="AM114" s="4">
        <v>142</v>
      </c>
      <c r="AN114" s="4" t="s">
        <v>155</v>
      </c>
      <c r="AO114" s="4">
        <v>2</v>
      </c>
      <c r="AP114" s="5">
        <v>0.83483796296296298</v>
      </c>
      <c r="AQ114" s="4">
        <v>47.163609000000001</v>
      </c>
      <c r="AR114" s="4">
        <v>-88.491015000000004</v>
      </c>
      <c r="AS114" s="4">
        <v>319.39999999999998</v>
      </c>
      <c r="AT114" s="4">
        <v>35.4</v>
      </c>
      <c r="AU114" s="4">
        <v>12</v>
      </c>
      <c r="AV114" s="4">
        <v>10</v>
      </c>
      <c r="AW114" s="4" t="s">
        <v>419</v>
      </c>
      <c r="AX114" s="4">
        <v>0.92920000000000003</v>
      </c>
      <c r="AY114" s="4">
        <v>1.4292</v>
      </c>
      <c r="AZ114" s="4">
        <v>1.7292000000000001</v>
      </c>
      <c r="BA114" s="4">
        <v>11.154</v>
      </c>
      <c r="BB114" s="4">
        <v>11.98</v>
      </c>
      <c r="BC114" s="4">
        <v>1.07</v>
      </c>
      <c r="BD114" s="4">
        <v>16.61</v>
      </c>
      <c r="BE114" s="4">
        <v>2418.768</v>
      </c>
      <c r="BF114" s="4">
        <v>0.28999999999999998</v>
      </c>
      <c r="BG114" s="4">
        <v>24.882000000000001</v>
      </c>
      <c r="BH114" s="4">
        <v>0.432</v>
      </c>
      <c r="BI114" s="4">
        <v>25.314</v>
      </c>
      <c r="BJ114" s="4">
        <v>19.317</v>
      </c>
      <c r="BK114" s="4">
        <v>0.33500000000000002</v>
      </c>
      <c r="BL114" s="4">
        <v>19.652999999999999</v>
      </c>
      <c r="BM114" s="4">
        <v>0</v>
      </c>
      <c r="BQ114" s="4">
        <v>24.893000000000001</v>
      </c>
      <c r="BR114" s="4">
        <v>0.28143200000000002</v>
      </c>
      <c r="BS114" s="4">
        <v>-5</v>
      </c>
      <c r="BT114" s="4">
        <v>5.7229999999999998E-3</v>
      </c>
      <c r="BU114" s="4">
        <v>6.8774949999999997</v>
      </c>
      <c r="BV114" s="4">
        <v>0.115605</v>
      </c>
      <c r="BW114" s="4">
        <f t="shared" si="15"/>
        <v>1.8170341789999997</v>
      </c>
      <c r="BY114" s="4">
        <f t="shared" si="16"/>
        <v>12838.943032830288</v>
      </c>
      <c r="BZ114" s="4">
        <f t="shared" si="17"/>
        <v>1.5393346858899999</v>
      </c>
      <c r="CA114" s="4">
        <f t="shared" si="18"/>
        <v>102.53561423219701</v>
      </c>
      <c r="CB114" s="4">
        <f t="shared" si="19"/>
        <v>0</v>
      </c>
    </row>
    <row r="115" spans="1:80" x14ac:dyDescent="0.25">
      <c r="A115" s="2">
        <v>42804</v>
      </c>
      <c r="B115" s="3">
        <v>0.62655336805555562</v>
      </c>
      <c r="C115" s="4">
        <v>14.13</v>
      </c>
      <c r="D115" s="4">
        <v>2E-3</v>
      </c>
      <c r="E115" s="4">
        <v>20</v>
      </c>
      <c r="F115" s="4">
        <v>1507.8</v>
      </c>
      <c r="G115" s="4">
        <v>15</v>
      </c>
      <c r="H115" s="4">
        <v>19.100000000000001</v>
      </c>
      <c r="J115" s="4">
        <v>0.3</v>
      </c>
      <c r="K115" s="4">
        <v>0.85750000000000004</v>
      </c>
      <c r="L115" s="4">
        <v>12.1168</v>
      </c>
      <c r="M115" s="4">
        <v>1.6999999999999999E-3</v>
      </c>
      <c r="N115" s="4">
        <v>1292.9970000000001</v>
      </c>
      <c r="O115" s="4">
        <v>12.877800000000001</v>
      </c>
      <c r="P115" s="4">
        <v>1305.9000000000001</v>
      </c>
      <c r="Q115" s="4">
        <v>1002.0916999999999</v>
      </c>
      <c r="R115" s="4">
        <v>9.9804999999999993</v>
      </c>
      <c r="S115" s="4">
        <v>1012.1</v>
      </c>
      <c r="T115" s="4">
        <v>19.084800000000001</v>
      </c>
      <c r="W115" s="4">
        <v>0</v>
      </c>
      <c r="X115" s="4">
        <v>0.25729999999999997</v>
      </c>
      <c r="Y115" s="4">
        <v>11.4</v>
      </c>
      <c r="Z115" s="4">
        <v>860</v>
      </c>
      <c r="AA115" s="4">
        <v>871</v>
      </c>
      <c r="AB115" s="4">
        <v>832</v>
      </c>
      <c r="AC115" s="4">
        <v>88</v>
      </c>
      <c r="AD115" s="4">
        <v>13.23</v>
      </c>
      <c r="AE115" s="4">
        <v>0.3</v>
      </c>
      <c r="AF115" s="4">
        <v>991</v>
      </c>
      <c r="AG115" s="4">
        <v>-7.7</v>
      </c>
      <c r="AH115" s="4">
        <v>10</v>
      </c>
      <c r="AI115" s="4">
        <v>27</v>
      </c>
      <c r="AJ115" s="4">
        <v>135</v>
      </c>
      <c r="AK115" s="4">
        <v>135.30000000000001</v>
      </c>
      <c r="AL115" s="4">
        <v>4</v>
      </c>
      <c r="AM115" s="4">
        <v>142</v>
      </c>
      <c r="AN115" s="4" t="s">
        <v>155</v>
      </c>
      <c r="AO115" s="4">
        <v>2</v>
      </c>
      <c r="AP115" s="5">
        <v>0.83484953703703713</v>
      </c>
      <c r="AQ115" s="4">
        <v>47.163566000000003</v>
      </c>
      <c r="AR115" s="4">
        <v>-88.491221999999993</v>
      </c>
      <c r="AS115" s="4">
        <v>319.5</v>
      </c>
      <c r="AT115" s="4">
        <v>35.700000000000003</v>
      </c>
      <c r="AU115" s="4">
        <v>12</v>
      </c>
      <c r="AV115" s="4">
        <v>10</v>
      </c>
      <c r="AW115" s="4" t="s">
        <v>419</v>
      </c>
      <c r="AX115" s="4">
        <v>0.9</v>
      </c>
      <c r="AY115" s="4">
        <v>1.4</v>
      </c>
      <c r="AZ115" s="4">
        <v>1.7</v>
      </c>
      <c r="BA115" s="4">
        <v>11.154</v>
      </c>
      <c r="BB115" s="4">
        <v>11.98</v>
      </c>
      <c r="BC115" s="4">
        <v>1.07</v>
      </c>
      <c r="BD115" s="4">
        <v>16.614000000000001</v>
      </c>
      <c r="BE115" s="4">
        <v>2418.5</v>
      </c>
      <c r="BF115" s="4">
        <v>0.218</v>
      </c>
      <c r="BG115" s="4">
        <v>27.027000000000001</v>
      </c>
      <c r="BH115" s="4">
        <v>0.26900000000000002</v>
      </c>
      <c r="BI115" s="4">
        <v>27.295999999999999</v>
      </c>
      <c r="BJ115" s="4">
        <v>20.946000000000002</v>
      </c>
      <c r="BK115" s="4">
        <v>0.20899999999999999</v>
      </c>
      <c r="BL115" s="4">
        <v>21.155000000000001</v>
      </c>
      <c r="BM115" s="4">
        <v>0.158</v>
      </c>
      <c r="BQ115" s="4">
        <v>37.335999999999999</v>
      </c>
      <c r="BR115" s="4">
        <v>0.296601</v>
      </c>
      <c r="BS115" s="4">
        <v>-5</v>
      </c>
      <c r="BT115" s="4">
        <v>5.2769999999999996E-3</v>
      </c>
      <c r="BU115" s="4">
        <v>7.2481869999999997</v>
      </c>
      <c r="BV115" s="4">
        <v>0.106595</v>
      </c>
      <c r="BW115" s="4">
        <f t="shared" si="15"/>
        <v>1.9149710053999998</v>
      </c>
      <c r="BY115" s="4">
        <f t="shared" si="16"/>
        <v>13529.453532282099</v>
      </c>
      <c r="BZ115" s="4">
        <f t="shared" si="17"/>
        <v>1.2195248583987999</v>
      </c>
      <c r="CA115" s="4">
        <f t="shared" si="18"/>
        <v>117.17508111936363</v>
      </c>
      <c r="CB115" s="4">
        <f t="shared" si="19"/>
        <v>0.88387581480279998</v>
      </c>
    </row>
    <row r="116" spans="1:80" x14ac:dyDescent="0.25">
      <c r="A116" s="2">
        <v>42804</v>
      </c>
      <c r="B116" s="3">
        <v>0.62656494212962965</v>
      </c>
      <c r="C116" s="4">
        <v>14.11</v>
      </c>
      <c r="D116" s="4">
        <v>2E-3</v>
      </c>
      <c r="E116" s="4">
        <v>20</v>
      </c>
      <c r="F116" s="4">
        <v>1539.1</v>
      </c>
      <c r="G116" s="4">
        <v>22.1</v>
      </c>
      <c r="H116" s="4">
        <v>0</v>
      </c>
      <c r="J116" s="4">
        <v>0.3</v>
      </c>
      <c r="K116" s="4">
        <v>0.85770000000000002</v>
      </c>
      <c r="L116" s="4">
        <v>12.101900000000001</v>
      </c>
      <c r="M116" s="4">
        <v>1.6999999999999999E-3</v>
      </c>
      <c r="N116" s="4">
        <v>1320.0959</v>
      </c>
      <c r="O116" s="4">
        <v>18.955100000000002</v>
      </c>
      <c r="P116" s="4">
        <v>1339.1</v>
      </c>
      <c r="Q116" s="4">
        <v>1025.9541999999999</v>
      </c>
      <c r="R116" s="4">
        <v>14.7316</v>
      </c>
      <c r="S116" s="4">
        <v>1040.7</v>
      </c>
      <c r="T116" s="4">
        <v>0</v>
      </c>
      <c r="W116" s="4">
        <v>0</v>
      </c>
      <c r="X116" s="4">
        <v>0.25729999999999997</v>
      </c>
      <c r="Y116" s="4">
        <v>11.5</v>
      </c>
      <c r="Z116" s="4">
        <v>861</v>
      </c>
      <c r="AA116" s="4">
        <v>870</v>
      </c>
      <c r="AB116" s="4">
        <v>832</v>
      </c>
      <c r="AC116" s="4">
        <v>88</v>
      </c>
      <c r="AD116" s="4">
        <v>14</v>
      </c>
      <c r="AE116" s="4">
        <v>0.32</v>
      </c>
      <c r="AF116" s="4">
        <v>991</v>
      </c>
      <c r="AG116" s="4">
        <v>-7</v>
      </c>
      <c r="AH116" s="4">
        <v>10</v>
      </c>
      <c r="AI116" s="4">
        <v>27</v>
      </c>
      <c r="AJ116" s="4">
        <v>135</v>
      </c>
      <c r="AK116" s="4">
        <v>136.30000000000001</v>
      </c>
      <c r="AL116" s="4">
        <v>4.0999999999999996</v>
      </c>
      <c r="AM116" s="4">
        <v>142</v>
      </c>
      <c r="AN116" s="4" t="s">
        <v>155</v>
      </c>
      <c r="AO116" s="4">
        <v>2</v>
      </c>
      <c r="AP116" s="5">
        <v>0.83486111111111105</v>
      </c>
      <c r="AQ116" s="4">
        <v>47.163500999999997</v>
      </c>
      <c r="AR116" s="4">
        <v>-88.491415000000003</v>
      </c>
      <c r="AS116" s="4">
        <v>319.2</v>
      </c>
      <c r="AT116" s="4">
        <v>35.700000000000003</v>
      </c>
      <c r="AU116" s="4">
        <v>12</v>
      </c>
      <c r="AV116" s="4">
        <v>10</v>
      </c>
      <c r="AW116" s="4" t="s">
        <v>419</v>
      </c>
      <c r="AX116" s="4">
        <v>1.0416000000000001</v>
      </c>
      <c r="AY116" s="4">
        <v>1.5416000000000001</v>
      </c>
      <c r="AZ116" s="4">
        <v>1.9124000000000001</v>
      </c>
      <c r="BA116" s="4">
        <v>11.154</v>
      </c>
      <c r="BB116" s="4">
        <v>12</v>
      </c>
      <c r="BC116" s="4">
        <v>1.08</v>
      </c>
      <c r="BD116" s="4">
        <v>16.591000000000001</v>
      </c>
      <c r="BE116" s="4">
        <v>2418.8910000000001</v>
      </c>
      <c r="BF116" s="4">
        <v>0.218</v>
      </c>
      <c r="BG116" s="4">
        <v>27.632000000000001</v>
      </c>
      <c r="BH116" s="4">
        <v>0.39700000000000002</v>
      </c>
      <c r="BI116" s="4">
        <v>28.027999999999999</v>
      </c>
      <c r="BJ116" s="4">
        <v>21.475000000000001</v>
      </c>
      <c r="BK116" s="4">
        <v>0.308</v>
      </c>
      <c r="BL116" s="4">
        <v>21.783000000000001</v>
      </c>
      <c r="BM116" s="4">
        <v>0</v>
      </c>
      <c r="BQ116" s="4">
        <v>37.395000000000003</v>
      </c>
      <c r="BR116" s="4">
        <v>0.29408899999999999</v>
      </c>
      <c r="BS116" s="4">
        <v>-5</v>
      </c>
      <c r="BT116" s="4">
        <v>6.0000000000000001E-3</v>
      </c>
      <c r="BU116" s="4">
        <v>7.1867999999999999</v>
      </c>
      <c r="BV116" s="4">
        <v>0.1212</v>
      </c>
      <c r="BW116" s="4">
        <f t="shared" si="15"/>
        <v>1.8987525599999999</v>
      </c>
      <c r="BY116" s="4">
        <f t="shared" si="16"/>
        <v>13417.037450385842</v>
      </c>
      <c r="BZ116" s="4">
        <f t="shared" si="17"/>
        <v>1.2091963483200001</v>
      </c>
      <c r="CA116" s="4">
        <f t="shared" si="18"/>
        <v>119.11693385400001</v>
      </c>
      <c r="CB116" s="4">
        <f t="shared" si="19"/>
        <v>0</v>
      </c>
    </row>
    <row r="117" spans="1:80" x14ac:dyDescent="0.25">
      <c r="A117" s="2">
        <v>42804</v>
      </c>
      <c r="B117" s="3">
        <v>0.62657651620370369</v>
      </c>
      <c r="C117" s="4">
        <v>14.095000000000001</v>
      </c>
      <c r="D117" s="4">
        <v>2E-3</v>
      </c>
      <c r="E117" s="4">
        <v>20</v>
      </c>
      <c r="F117" s="4">
        <v>1536.5</v>
      </c>
      <c r="G117" s="4">
        <v>17.5</v>
      </c>
      <c r="H117" s="4">
        <v>12.1</v>
      </c>
      <c r="J117" s="4">
        <v>0.4</v>
      </c>
      <c r="K117" s="4">
        <v>0.8579</v>
      </c>
      <c r="L117" s="4">
        <v>12.091699999999999</v>
      </c>
      <c r="M117" s="4">
        <v>1.6999999999999999E-3</v>
      </c>
      <c r="N117" s="4">
        <v>1318.1279</v>
      </c>
      <c r="O117" s="4">
        <v>14.998200000000001</v>
      </c>
      <c r="P117" s="4">
        <v>1333.1</v>
      </c>
      <c r="Q117" s="4">
        <v>1024.4247</v>
      </c>
      <c r="R117" s="4">
        <v>11.6564</v>
      </c>
      <c r="S117" s="4">
        <v>1036.0999999999999</v>
      </c>
      <c r="T117" s="4">
        <v>12.0509</v>
      </c>
      <c r="W117" s="4">
        <v>0</v>
      </c>
      <c r="X117" s="4">
        <v>0.34320000000000001</v>
      </c>
      <c r="Y117" s="4">
        <v>11.5</v>
      </c>
      <c r="Z117" s="4">
        <v>860</v>
      </c>
      <c r="AA117" s="4">
        <v>871</v>
      </c>
      <c r="AB117" s="4">
        <v>832</v>
      </c>
      <c r="AC117" s="4">
        <v>88</v>
      </c>
      <c r="AD117" s="4">
        <v>14</v>
      </c>
      <c r="AE117" s="4">
        <v>0.32</v>
      </c>
      <c r="AF117" s="4">
        <v>991</v>
      </c>
      <c r="AG117" s="4">
        <v>-7</v>
      </c>
      <c r="AH117" s="4">
        <v>10.276999999999999</v>
      </c>
      <c r="AI117" s="4">
        <v>27</v>
      </c>
      <c r="AJ117" s="4">
        <v>135</v>
      </c>
      <c r="AK117" s="4">
        <v>136.4</v>
      </c>
      <c r="AL117" s="4">
        <v>4.3</v>
      </c>
      <c r="AM117" s="4">
        <v>142</v>
      </c>
      <c r="AN117" s="4" t="s">
        <v>155</v>
      </c>
      <c r="AO117" s="4">
        <v>2</v>
      </c>
      <c r="AP117" s="5">
        <v>0.8348726851851852</v>
      </c>
      <c r="AQ117" s="4">
        <v>47.163440000000001</v>
      </c>
      <c r="AR117" s="4">
        <v>-88.491606000000004</v>
      </c>
      <c r="AS117" s="4">
        <v>319</v>
      </c>
      <c r="AT117" s="4">
        <v>35.6</v>
      </c>
      <c r="AU117" s="4">
        <v>12</v>
      </c>
      <c r="AV117" s="4">
        <v>11</v>
      </c>
      <c r="AW117" s="4" t="s">
        <v>415</v>
      </c>
      <c r="AX117" s="4">
        <v>1.3832</v>
      </c>
      <c r="AY117" s="4">
        <v>1.1752</v>
      </c>
      <c r="AZ117" s="4">
        <v>2.2124000000000001</v>
      </c>
      <c r="BA117" s="4">
        <v>11.154</v>
      </c>
      <c r="BB117" s="4">
        <v>12.01</v>
      </c>
      <c r="BC117" s="4">
        <v>1.08</v>
      </c>
      <c r="BD117" s="4">
        <v>16.567</v>
      </c>
      <c r="BE117" s="4">
        <v>2418.6550000000002</v>
      </c>
      <c r="BF117" s="4">
        <v>0.218</v>
      </c>
      <c r="BG117" s="4">
        <v>27.611000000000001</v>
      </c>
      <c r="BH117" s="4">
        <v>0.314</v>
      </c>
      <c r="BI117" s="4">
        <v>27.925000000000001</v>
      </c>
      <c r="BJ117" s="4">
        <v>21.459</v>
      </c>
      <c r="BK117" s="4">
        <v>0.24399999999999999</v>
      </c>
      <c r="BL117" s="4">
        <v>21.702999999999999</v>
      </c>
      <c r="BM117" s="4">
        <v>0.1</v>
      </c>
      <c r="BQ117" s="4">
        <v>49.908000000000001</v>
      </c>
      <c r="BR117" s="4">
        <v>0.28626800000000002</v>
      </c>
      <c r="BS117" s="4">
        <v>-5</v>
      </c>
      <c r="BT117" s="4">
        <v>6.5539999999999999E-3</v>
      </c>
      <c r="BU117" s="4">
        <v>6.9956740000000002</v>
      </c>
      <c r="BV117" s="4">
        <v>0.13239100000000001</v>
      </c>
      <c r="BW117" s="4">
        <f t="shared" si="15"/>
        <v>1.8482570707999999</v>
      </c>
      <c r="BY117" s="4">
        <f t="shared" si="16"/>
        <v>13058.950081239149</v>
      </c>
      <c r="BZ117" s="4">
        <f t="shared" si="17"/>
        <v>1.1770389401176</v>
      </c>
      <c r="CA117" s="4">
        <f t="shared" si="18"/>
        <v>115.86274594487881</v>
      </c>
      <c r="CB117" s="4">
        <f t="shared" si="19"/>
        <v>0.53992611932000012</v>
      </c>
    </row>
    <row r="118" spans="1:80" x14ac:dyDescent="0.25">
      <c r="A118" s="2">
        <v>42804</v>
      </c>
      <c r="B118" s="3">
        <v>0.62658809027777773</v>
      </c>
      <c r="C118" s="4">
        <v>14.382</v>
      </c>
      <c r="D118" s="4">
        <v>3.3999999999999998E-3</v>
      </c>
      <c r="E118" s="4">
        <v>33.500867</v>
      </c>
      <c r="F118" s="4">
        <v>1532.9</v>
      </c>
      <c r="G118" s="4">
        <v>17.399999999999999</v>
      </c>
      <c r="H118" s="4">
        <v>48.8</v>
      </c>
      <c r="J118" s="4">
        <v>0.5</v>
      </c>
      <c r="K118" s="4">
        <v>0.85529999999999995</v>
      </c>
      <c r="L118" s="4">
        <v>12.301299999999999</v>
      </c>
      <c r="M118" s="4">
        <v>2.8999999999999998E-3</v>
      </c>
      <c r="N118" s="4">
        <v>1311.1655000000001</v>
      </c>
      <c r="O118" s="4">
        <v>14.883100000000001</v>
      </c>
      <c r="P118" s="4">
        <v>1326</v>
      </c>
      <c r="Q118" s="4">
        <v>1019.0137</v>
      </c>
      <c r="R118" s="4">
        <v>11.5669</v>
      </c>
      <c r="S118" s="4">
        <v>1030.5999999999999</v>
      </c>
      <c r="T118" s="4">
        <v>48.771999999999998</v>
      </c>
      <c r="W118" s="4">
        <v>0</v>
      </c>
      <c r="X118" s="4">
        <v>0.42770000000000002</v>
      </c>
      <c r="Y118" s="4">
        <v>11.7</v>
      </c>
      <c r="Z118" s="4">
        <v>859</v>
      </c>
      <c r="AA118" s="4">
        <v>871</v>
      </c>
      <c r="AB118" s="4">
        <v>832</v>
      </c>
      <c r="AC118" s="4">
        <v>88</v>
      </c>
      <c r="AD118" s="4">
        <v>14</v>
      </c>
      <c r="AE118" s="4">
        <v>0.32</v>
      </c>
      <c r="AF118" s="4">
        <v>991</v>
      </c>
      <c r="AG118" s="4">
        <v>-7</v>
      </c>
      <c r="AH118" s="4">
        <v>11</v>
      </c>
      <c r="AI118" s="4">
        <v>27</v>
      </c>
      <c r="AJ118" s="4">
        <v>135</v>
      </c>
      <c r="AK118" s="4">
        <v>135.6</v>
      </c>
      <c r="AL118" s="4">
        <v>4.5999999999999996</v>
      </c>
      <c r="AM118" s="4">
        <v>142</v>
      </c>
      <c r="AN118" s="4" t="s">
        <v>155</v>
      </c>
      <c r="AO118" s="4">
        <v>2</v>
      </c>
      <c r="AP118" s="5">
        <v>0.83488425925925924</v>
      </c>
      <c r="AQ118" s="4">
        <v>47.163336999999999</v>
      </c>
      <c r="AR118" s="4">
        <v>-88.491748000000001</v>
      </c>
      <c r="AS118" s="4">
        <v>318.89999999999998</v>
      </c>
      <c r="AT118" s="4">
        <v>34.700000000000003</v>
      </c>
      <c r="AU118" s="4">
        <v>12</v>
      </c>
      <c r="AV118" s="4">
        <v>11</v>
      </c>
      <c r="AW118" s="4" t="s">
        <v>415</v>
      </c>
      <c r="AX118" s="4">
        <v>1.5</v>
      </c>
      <c r="AY118" s="4">
        <v>1</v>
      </c>
      <c r="AZ118" s="4">
        <v>2.2999999999999998</v>
      </c>
      <c r="BA118" s="4">
        <v>11.154</v>
      </c>
      <c r="BB118" s="4">
        <v>11.78</v>
      </c>
      <c r="BC118" s="4">
        <v>1.06</v>
      </c>
      <c r="BD118" s="4">
        <v>16.911000000000001</v>
      </c>
      <c r="BE118" s="4">
        <v>2417.578</v>
      </c>
      <c r="BF118" s="4">
        <v>0.35799999999999998</v>
      </c>
      <c r="BG118" s="4">
        <v>26.984999999999999</v>
      </c>
      <c r="BH118" s="4">
        <v>0.30599999999999999</v>
      </c>
      <c r="BI118" s="4">
        <v>27.291</v>
      </c>
      <c r="BJ118" s="4">
        <v>20.972000000000001</v>
      </c>
      <c r="BK118" s="4">
        <v>0.23799999999999999</v>
      </c>
      <c r="BL118" s="4">
        <v>21.21</v>
      </c>
      <c r="BM118" s="4">
        <v>0.39739999999999998</v>
      </c>
      <c r="BQ118" s="4">
        <v>61.113999999999997</v>
      </c>
      <c r="BR118" s="4">
        <v>0.36362</v>
      </c>
      <c r="BS118" s="4">
        <v>-5</v>
      </c>
      <c r="BT118" s="4">
        <v>8.0000000000000002E-3</v>
      </c>
      <c r="BU118" s="4">
        <v>8.8859639999999995</v>
      </c>
      <c r="BV118" s="4">
        <v>0.16159999999999999</v>
      </c>
      <c r="BW118" s="4">
        <f t="shared" si="15"/>
        <v>2.3476716887999998</v>
      </c>
      <c r="BY118" s="4">
        <f t="shared" si="16"/>
        <v>16580.202047833187</v>
      </c>
      <c r="BZ118" s="4">
        <f t="shared" si="17"/>
        <v>2.4552309514416</v>
      </c>
      <c r="CA118" s="4">
        <f t="shared" si="18"/>
        <v>143.82989808277441</v>
      </c>
      <c r="CB118" s="4">
        <f t="shared" si="19"/>
        <v>2.7254435198404798</v>
      </c>
    </row>
    <row r="119" spans="1:80" x14ac:dyDescent="0.25">
      <c r="A119" s="2">
        <v>42804</v>
      </c>
      <c r="B119" s="3">
        <v>0.62659966435185188</v>
      </c>
      <c r="C119" s="4">
        <v>15.035</v>
      </c>
      <c r="D119" s="4">
        <v>7.1900000000000006E-2</v>
      </c>
      <c r="E119" s="4">
        <v>719.01234599999998</v>
      </c>
      <c r="F119" s="4">
        <v>1533.1</v>
      </c>
      <c r="G119" s="4">
        <v>14</v>
      </c>
      <c r="H119" s="4">
        <v>10.5</v>
      </c>
      <c r="J119" s="4">
        <v>0.5</v>
      </c>
      <c r="K119" s="4">
        <v>0.84889999999999999</v>
      </c>
      <c r="L119" s="4">
        <v>12.7636</v>
      </c>
      <c r="M119" s="4">
        <v>6.0999999999999999E-2</v>
      </c>
      <c r="N119" s="4">
        <v>1301.5027</v>
      </c>
      <c r="O119" s="4">
        <v>11.8848</v>
      </c>
      <c r="P119" s="4">
        <v>1313.4</v>
      </c>
      <c r="Q119" s="4">
        <v>1011.5039</v>
      </c>
      <c r="R119" s="4">
        <v>9.2367000000000008</v>
      </c>
      <c r="S119" s="4">
        <v>1020.7</v>
      </c>
      <c r="T119" s="4">
        <v>10.504</v>
      </c>
      <c r="W119" s="4">
        <v>0</v>
      </c>
      <c r="X119" s="4">
        <v>0.42449999999999999</v>
      </c>
      <c r="Y119" s="4">
        <v>11.7</v>
      </c>
      <c r="Z119" s="4">
        <v>860</v>
      </c>
      <c r="AA119" s="4">
        <v>872</v>
      </c>
      <c r="AB119" s="4">
        <v>833</v>
      </c>
      <c r="AC119" s="4">
        <v>88</v>
      </c>
      <c r="AD119" s="4">
        <v>14</v>
      </c>
      <c r="AE119" s="4">
        <v>0.32</v>
      </c>
      <c r="AF119" s="4">
        <v>991</v>
      </c>
      <c r="AG119" s="4">
        <v>-7</v>
      </c>
      <c r="AH119" s="4">
        <v>11</v>
      </c>
      <c r="AI119" s="4">
        <v>27</v>
      </c>
      <c r="AJ119" s="4">
        <v>135.30000000000001</v>
      </c>
      <c r="AK119" s="4">
        <v>137.30000000000001</v>
      </c>
      <c r="AL119" s="4">
        <v>4.7</v>
      </c>
      <c r="AM119" s="4">
        <v>142</v>
      </c>
      <c r="AN119" s="4" t="s">
        <v>155</v>
      </c>
      <c r="AO119" s="4">
        <v>2</v>
      </c>
      <c r="AP119" s="5">
        <v>0.83489583333333339</v>
      </c>
      <c r="AQ119" s="4">
        <v>47.163218000000001</v>
      </c>
      <c r="AR119" s="4">
        <v>-88.491861999999998</v>
      </c>
      <c r="AS119" s="4">
        <v>318.8</v>
      </c>
      <c r="AT119" s="4">
        <v>34</v>
      </c>
      <c r="AU119" s="4">
        <v>12</v>
      </c>
      <c r="AV119" s="4">
        <v>11</v>
      </c>
      <c r="AW119" s="4" t="s">
        <v>415</v>
      </c>
      <c r="AX119" s="4">
        <v>1.2168000000000001</v>
      </c>
      <c r="AY119" s="4">
        <v>1</v>
      </c>
      <c r="AZ119" s="4">
        <v>1.946</v>
      </c>
      <c r="BA119" s="4">
        <v>11.154</v>
      </c>
      <c r="BB119" s="4">
        <v>11.25</v>
      </c>
      <c r="BC119" s="4">
        <v>1.01</v>
      </c>
      <c r="BD119" s="4">
        <v>17.797000000000001</v>
      </c>
      <c r="BE119" s="4">
        <v>2407.0720000000001</v>
      </c>
      <c r="BF119" s="4">
        <v>7.3259999999999996</v>
      </c>
      <c r="BG119" s="4">
        <v>25.704000000000001</v>
      </c>
      <c r="BH119" s="4">
        <v>0.23499999999999999</v>
      </c>
      <c r="BI119" s="4">
        <v>25.939</v>
      </c>
      <c r="BJ119" s="4">
        <v>19.977</v>
      </c>
      <c r="BK119" s="4">
        <v>0.182</v>
      </c>
      <c r="BL119" s="4">
        <v>20.158999999999999</v>
      </c>
      <c r="BM119" s="4">
        <v>8.2100000000000006E-2</v>
      </c>
      <c r="BQ119" s="4">
        <v>58.203000000000003</v>
      </c>
      <c r="BR119" s="4">
        <v>0.42500500000000002</v>
      </c>
      <c r="BS119" s="4">
        <v>-5</v>
      </c>
      <c r="BT119" s="4">
        <v>8.0000000000000002E-3</v>
      </c>
      <c r="BU119" s="4">
        <v>10.386060000000001</v>
      </c>
      <c r="BV119" s="4">
        <v>0.16159999999999999</v>
      </c>
      <c r="BW119" s="4">
        <f t="shared" si="15"/>
        <v>2.7439970520000001</v>
      </c>
      <c r="BY119" s="4">
        <f t="shared" si="16"/>
        <v>19294.99553615578</v>
      </c>
      <c r="BZ119" s="4">
        <f t="shared" si="17"/>
        <v>58.724931077208005</v>
      </c>
      <c r="CA119" s="4">
        <f t="shared" si="18"/>
        <v>160.13485505451604</v>
      </c>
      <c r="CB119" s="4">
        <f t="shared" si="19"/>
        <v>0.65811040696680012</v>
      </c>
    </row>
    <row r="120" spans="1:80" x14ac:dyDescent="0.25">
      <c r="A120" s="2">
        <v>42804</v>
      </c>
      <c r="B120" s="3">
        <v>0.62661123842592592</v>
      </c>
      <c r="C120" s="4">
        <v>15.343999999999999</v>
      </c>
      <c r="D120" s="4">
        <v>0.43530000000000002</v>
      </c>
      <c r="E120" s="4">
        <v>4352.8270039999998</v>
      </c>
      <c r="F120" s="4">
        <v>1533.4</v>
      </c>
      <c r="G120" s="4">
        <v>14</v>
      </c>
      <c r="H120" s="4">
        <v>40.700000000000003</v>
      </c>
      <c r="J120" s="4">
        <v>0.6</v>
      </c>
      <c r="K120" s="4">
        <v>0.84250000000000003</v>
      </c>
      <c r="L120" s="4">
        <v>12.9276</v>
      </c>
      <c r="M120" s="4">
        <v>0.36670000000000003</v>
      </c>
      <c r="N120" s="4">
        <v>1291.9864</v>
      </c>
      <c r="O120" s="4">
        <v>11.7957</v>
      </c>
      <c r="P120" s="4">
        <v>1303.8</v>
      </c>
      <c r="Q120" s="4">
        <v>1004.1081</v>
      </c>
      <c r="R120" s="4">
        <v>9.1674000000000007</v>
      </c>
      <c r="S120" s="4">
        <v>1013.3</v>
      </c>
      <c r="T120" s="4">
        <v>40.712600000000002</v>
      </c>
      <c r="W120" s="4">
        <v>0</v>
      </c>
      <c r="X120" s="4">
        <v>0.50549999999999995</v>
      </c>
      <c r="Y120" s="4">
        <v>11.8</v>
      </c>
      <c r="Z120" s="4">
        <v>859</v>
      </c>
      <c r="AA120" s="4">
        <v>873</v>
      </c>
      <c r="AB120" s="4">
        <v>832</v>
      </c>
      <c r="AC120" s="4">
        <v>88</v>
      </c>
      <c r="AD120" s="4">
        <v>14</v>
      </c>
      <c r="AE120" s="4">
        <v>0.32</v>
      </c>
      <c r="AF120" s="4">
        <v>991</v>
      </c>
      <c r="AG120" s="4">
        <v>-7</v>
      </c>
      <c r="AH120" s="4">
        <v>11</v>
      </c>
      <c r="AI120" s="4">
        <v>27</v>
      </c>
      <c r="AJ120" s="4">
        <v>136</v>
      </c>
      <c r="AK120" s="4">
        <v>138.30000000000001</v>
      </c>
      <c r="AL120" s="4">
        <v>4.8</v>
      </c>
      <c r="AM120" s="4">
        <v>142</v>
      </c>
      <c r="AN120" s="4" t="s">
        <v>155</v>
      </c>
      <c r="AO120" s="4">
        <v>2</v>
      </c>
      <c r="AP120" s="5">
        <v>0.83490740740740732</v>
      </c>
      <c r="AQ120" s="4">
        <v>47.163102000000002</v>
      </c>
      <c r="AR120" s="4">
        <v>-88.491971000000007</v>
      </c>
      <c r="AS120" s="4">
        <v>318.7</v>
      </c>
      <c r="AT120" s="4">
        <v>33.9</v>
      </c>
      <c r="AU120" s="4">
        <v>12</v>
      </c>
      <c r="AV120" s="4">
        <v>10</v>
      </c>
      <c r="AW120" s="4" t="s">
        <v>425</v>
      </c>
      <c r="AX120" s="4">
        <v>1.1000000000000001</v>
      </c>
      <c r="AY120" s="4">
        <v>1</v>
      </c>
      <c r="AZ120" s="4">
        <v>1.8</v>
      </c>
      <c r="BA120" s="4">
        <v>11.154</v>
      </c>
      <c r="BB120" s="4">
        <v>10.77</v>
      </c>
      <c r="BC120" s="4">
        <v>0.97</v>
      </c>
      <c r="BD120" s="4">
        <v>18.687999999999999</v>
      </c>
      <c r="BE120" s="4">
        <v>2351.0639999999999</v>
      </c>
      <c r="BF120" s="4">
        <v>42.451000000000001</v>
      </c>
      <c r="BG120" s="4">
        <v>24.606000000000002</v>
      </c>
      <c r="BH120" s="4">
        <v>0.22500000000000001</v>
      </c>
      <c r="BI120" s="4">
        <v>24.831</v>
      </c>
      <c r="BJ120" s="4">
        <v>19.123000000000001</v>
      </c>
      <c r="BK120" s="4">
        <v>0.17499999999999999</v>
      </c>
      <c r="BL120" s="4">
        <v>19.297999999999998</v>
      </c>
      <c r="BM120" s="4">
        <v>0.307</v>
      </c>
      <c r="BQ120" s="4">
        <v>66.847999999999999</v>
      </c>
      <c r="BR120" s="4">
        <v>0.47975600000000002</v>
      </c>
      <c r="BS120" s="4">
        <v>-5</v>
      </c>
      <c r="BT120" s="4">
        <v>8.0000000000000002E-3</v>
      </c>
      <c r="BU120" s="4">
        <v>11.724036999999999</v>
      </c>
      <c r="BV120" s="4">
        <v>0.16159999999999999</v>
      </c>
      <c r="BW120" s="4">
        <f t="shared" si="15"/>
        <v>3.0974905753999997</v>
      </c>
      <c r="BY120" s="4">
        <f t="shared" si="16"/>
        <v>21273.865350919019</v>
      </c>
      <c r="BZ120" s="4">
        <f t="shared" si="17"/>
        <v>384.12261767942658</v>
      </c>
      <c r="CA120" s="4">
        <f t="shared" si="18"/>
        <v>173.03660262146181</v>
      </c>
      <c r="CB120" s="4">
        <f t="shared" si="19"/>
        <v>2.7779238092761998</v>
      </c>
    </row>
    <row r="121" spans="1:80" x14ac:dyDescent="0.25">
      <c r="A121" s="2">
        <v>42804</v>
      </c>
      <c r="B121" s="3">
        <v>0.62662281250000007</v>
      </c>
      <c r="C121" s="4">
        <v>14.754</v>
      </c>
      <c r="D121" s="4">
        <v>1.1827000000000001</v>
      </c>
      <c r="E121" s="4">
        <v>11826.960706</v>
      </c>
      <c r="F121" s="4">
        <v>1487.1</v>
      </c>
      <c r="G121" s="4">
        <v>15.9</v>
      </c>
      <c r="H121" s="4">
        <v>28.9</v>
      </c>
      <c r="J121" s="4">
        <v>0.6</v>
      </c>
      <c r="K121" s="4">
        <v>0.84009999999999996</v>
      </c>
      <c r="L121" s="4">
        <v>12.3949</v>
      </c>
      <c r="M121" s="4">
        <v>0.99360000000000004</v>
      </c>
      <c r="N121" s="4">
        <v>1249.3022000000001</v>
      </c>
      <c r="O121" s="4">
        <v>13.375400000000001</v>
      </c>
      <c r="P121" s="4">
        <v>1262.7</v>
      </c>
      <c r="Q121" s="4">
        <v>970.93460000000005</v>
      </c>
      <c r="R121" s="4">
        <v>10.395099999999999</v>
      </c>
      <c r="S121" s="4">
        <v>981.3</v>
      </c>
      <c r="T121" s="4">
        <v>28.908300000000001</v>
      </c>
      <c r="W121" s="4">
        <v>0</v>
      </c>
      <c r="X121" s="4">
        <v>0.504</v>
      </c>
      <c r="Y121" s="4">
        <v>11.9</v>
      </c>
      <c r="Z121" s="4">
        <v>858</v>
      </c>
      <c r="AA121" s="4">
        <v>873</v>
      </c>
      <c r="AB121" s="4">
        <v>830</v>
      </c>
      <c r="AC121" s="4">
        <v>88</v>
      </c>
      <c r="AD121" s="4">
        <v>14</v>
      </c>
      <c r="AE121" s="4">
        <v>0.32</v>
      </c>
      <c r="AF121" s="4">
        <v>991</v>
      </c>
      <c r="AG121" s="4">
        <v>-7</v>
      </c>
      <c r="AH121" s="4">
        <v>11</v>
      </c>
      <c r="AI121" s="4">
        <v>27</v>
      </c>
      <c r="AJ121" s="4">
        <v>136</v>
      </c>
      <c r="AK121" s="4">
        <v>138.69999999999999</v>
      </c>
      <c r="AL121" s="4">
        <v>4.8</v>
      </c>
      <c r="AM121" s="4">
        <v>142</v>
      </c>
      <c r="AN121" s="4" t="s">
        <v>155</v>
      </c>
      <c r="AO121" s="4">
        <v>2</v>
      </c>
      <c r="AP121" s="5">
        <v>0.83491898148148147</v>
      </c>
      <c r="AQ121" s="4">
        <v>47.162967999999999</v>
      </c>
      <c r="AR121" s="4">
        <v>-88.492024000000001</v>
      </c>
      <c r="AS121" s="4">
        <v>318.7</v>
      </c>
      <c r="AT121" s="4">
        <v>34.5</v>
      </c>
      <c r="AU121" s="4">
        <v>12</v>
      </c>
      <c r="AV121" s="4">
        <v>10</v>
      </c>
      <c r="AW121" s="4" t="s">
        <v>425</v>
      </c>
      <c r="AX121" s="4">
        <v>1.1000000000000001</v>
      </c>
      <c r="AY121" s="4">
        <v>1.070729</v>
      </c>
      <c r="AZ121" s="4">
        <v>1.8</v>
      </c>
      <c r="BA121" s="4">
        <v>11.154</v>
      </c>
      <c r="BB121" s="4">
        <v>10.59</v>
      </c>
      <c r="BC121" s="4">
        <v>0.95</v>
      </c>
      <c r="BD121" s="4">
        <v>19.036999999999999</v>
      </c>
      <c r="BE121" s="4">
        <v>2238.4740000000002</v>
      </c>
      <c r="BF121" s="4">
        <v>114.20399999999999</v>
      </c>
      <c r="BG121" s="4">
        <v>23.626999999999999</v>
      </c>
      <c r="BH121" s="4">
        <v>0.253</v>
      </c>
      <c r="BI121" s="4">
        <v>23.88</v>
      </c>
      <c r="BJ121" s="4">
        <v>18.363</v>
      </c>
      <c r="BK121" s="4">
        <v>0.19700000000000001</v>
      </c>
      <c r="BL121" s="4">
        <v>18.559000000000001</v>
      </c>
      <c r="BM121" s="4">
        <v>0.2165</v>
      </c>
      <c r="BQ121" s="4">
        <v>66.188000000000002</v>
      </c>
      <c r="BR121" s="4">
        <v>0.51966699999999999</v>
      </c>
      <c r="BS121" s="4">
        <v>-5</v>
      </c>
      <c r="BT121" s="4">
        <v>7.7229999999999998E-3</v>
      </c>
      <c r="BU121" s="4">
        <v>12.699362000000001</v>
      </c>
      <c r="BV121" s="4">
        <v>0.156005</v>
      </c>
      <c r="BW121" s="4">
        <f t="shared" si="15"/>
        <v>3.3551714403999999</v>
      </c>
      <c r="BY121" s="4">
        <f t="shared" si="16"/>
        <v>21940.106518239223</v>
      </c>
      <c r="BZ121" s="4">
        <f t="shared" si="17"/>
        <v>1119.3553844310863</v>
      </c>
      <c r="CA121" s="4">
        <f t="shared" si="18"/>
        <v>179.98251308455082</v>
      </c>
      <c r="CB121" s="4">
        <f t="shared" si="19"/>
        <v>2.1219960835814002</v>
      </c>
    </row>
    <row r="122" spans="1:80" x14ac:dyDescent="0.25">
      <c r="A122" s="2">
        <v>42804</v>
      </c>
      <c r="B122" s="3">
        <v>0.62663438657407411</v>
      </c>
      <c r="C122" s="4">
        <v>14.066000000000001</v>
      </c>
      <c r="D122" s="4">
        <v>1.9902</v>
      </c>
      <c r="E122" s="4">
        <v>19902.341619999999</v>
      </c>
      <c r="F122" s="4">
        <v>1318.9</v>
      </c>
      <c r="G122" s="4">
        <v>25.6</v>
      </c>
      <c r="H122" s="4">
        <v>25</v>
      </c>
      <c r="J122" s="4">
        <v>0.6</v>
      </c>
      <c r="K122" s="4">
        <v>0.8377</v>
      </c>
      <c r="L122" s="4">
        <v>11.784000000000001</v>
      </c>
      <c r="M122" s="4">
        <v>1.6673</v>
      </c>
      <c r="N122" s="4">
        <v>1104.8820000000001</v>
      </c>
      <c r="O122" s="4">
        <v>21.432500000000001</v>
      </c>
      <c r="P122" s="4">
        <v>1126.3</v>
      </c>
      <c r="Q122" s="4">
        <v>858.69389999999999</v>
      </c>
      <c r="R122" s="4">
        <v>16.6569</v>
      </c>
      <c r="S122" s="4">
        <v>875.4</v>
      </c>
      <c r="T122" s="4">
        <v>25.0077</v>
      </c>
      <c r="W122" s="4">
        <v>0</v>
      </c>
      <c r="X122" s="4">
        <v>0.50260000000000005</v>
      </c>
      <c r="Y122" s="4">
        <v>11.9</v>
      </c>
      <c r="Z122" s="4">
        <v>859</v>
      </c>
      <c r="AA122" s="4">
        <v>873</v>
      </c>
      <c r="AB122" s="4">
        <v>831</v>
      </c>
      <c r="AC122" s="4">
        <v>88</v>
      </c>
      <c r="AD122" s="4">
        <v>14</v>
      </c>
      <c r="AE122" s="4">
        <v>0.32</v>
      </c>
      <c r="AF122" s="4">
        <v>991</v>
      </c>
      <c r="AG122" s="4">
        <v>-7</v>
      </c>
      <c r="AH122" s="4">
        <v>11</v>
      </c>
      <c r="AI122" s="4">
        <v>27</v>
      </c>
      <c r="AJ122" s="4">
        <v>136</v>
      </c>
      <c r="AK122" s="4">
        <v>137.4</v>
      </c>
      <c r="AL122" s="4">
        <v>4.7</v>
      </c>
      <c r="AM122" s="4">
        <v>142</v>
      </c>
      <c r="AN122" s="4" t="s">
        <v>155</v>
      </c>
      <c r="AO122" s="4">
        <v>2</v>
      </c>
      <c r="AP122" s="5">
        <v>0.83493055555555562</v>
      </c>
      <c r="AQ122" s="4">
        <v>47.162818999999999</v>
      </c>
      <c r="AR122" s="4">
        <v>-88.492025999999996</v>
      </c>
      <c r="AS122" s="4">
        <v>318.60000000000002</v>
      </c>
      <c r="AT122" s="4">
        <v>35.799999999999997</v>
      </c>
      <c r="AU122" s="4">
        <v>12</v>
      </c>
      <c r="AV122" s="4">
        <v>10</v>
      </c>
      <c r="AW122" s="4" t="s">
        <v>425</v>
      </c>
      <c r="AX122" s="4">
        <v>1.1000000000000001</v>
      </c>
      <c r="AY122" s="4">
        <v>1.170771</v>
      </c>
      <c r="AZ122" s="4">
        <v>1.870771</v>
      </c>
      <c r="BA122" s="4">
        <v>11.154</v>
      </c>
      <c r="BB122" s="4">
        <v>10.43</v>
      </c>
      <c r="BC122" s="4">
        <v>0.94</v>
      </c>
      <c r="BD122" s="4">
        <v>19.369</v>
      </c>
      <c r="BE122" s="4">
        <v>2118.2199999999998</v>
      </c>
      <c r="BF122" s="4">
        <v>190.751</v>
      </c>
      <c r="BG122" s="4">
        <v>20.797999999999998</v>
      </c>
      <c r="BH122" s="4">
        <v>0.40300000000000002</v>
      </c>
      <c r="BI122" s="4">
        <v>21.202000000000002</v>
      </c>
      <c r="BJ122" s="4">
        <v>16.164000000000001</v>
      </c>
      <c r="BK122" s="4">
        <v>0.314</v>
      </c>
      <c r="BL122" s="4">
        <v>16.478000000000002</v>
      </c>
      <c r="BM122" s="4">
        <v>0.18640000000000001</v>
      </c>
      <c r="BQ122" s="4">
        <v>65.695999999999998</v>
      </c>
      <c r="BR122" s="4">
        <v>0.58206899999999995</v>
      </c>
      <c r="BS122" s="4">
        <v>-5</v>
      </c>
      <c r="BT122" s="4">
        <v>7.0000000000000001E-3</v>
      </c>
      <c r="BU122" s="4">
        <v>14.224309</v>
      </c>
      <c r="BV122" s="4">
        <v>0.1414</v>
      </c>
      <c r="BW122" s="4">
        <f t="shared" si="15"/>
        <v>3.7580624378</v>
      </c>
      <c r="BY122" s="4">
        <f t="shared" si="16"/>
        <v>23254.500562142563</v>
      </c>
      <c r="BZ122" s="4">
        <f t="shared" si="17"/>
        <v>2094.1258399643361</v>
      </c>
      <c r="CA122" s="4">
        <f t="shared" si="18"/>
        <v>177.45359173573681</v>
      </c>
      <c r="CB122" s="4">
        <f t="shared" si="19"/>
        <v>2.0463591623076804</v>
      </c>
    </row>
    <row r="123" spans="1:80" x14ac:dyDescent="0.25">
      <c r="A123" s="2">
        <v>42804</v>
      </c>
      <c r="B123" s="3">
        <v>0.62664596064814815</v>
      </c>
      <c r="C123" s="4">
        <v>13.64</v>
      </c>
      <c r="D123" s="4">
        <v>2.452</v>
      </c>
      <c r="E123" s="4">
        <v>24520.250835999999</v>
      </c>
      <c r="F123" s="4">
        <v>1087.0999999999999</v>
      </c>
      <c r="G123" s="4">
        <v>25</v>
      </c>
      <c r="H123" s="4">
        <v>59.6</v>
      </c>
      <c r="J123" s="4">
        <v>0.5</v>
      </c>
      <c r="K123" s="4">
        <v>0.8367</v>
      </c>
      <c r="L123" s="4">
        <v>11.412699999999999</v>
      </c>
      <c r="M123" s="4">
        <v>2.0516000000000001</v>
      </c>
      <c r="N123" s="4">
        <v>909.60760000000005</v>
      </c>
      <c r="O123" s="4">
        <v>20.8965</v>
      </c>
      <c r="P123" s="4">
        <v>930.5</v>
      </c>
      <c r="Q123" s="4">
        <v>706.93029999999999</v>
      </c>
      <c r="R123" s="4">
        <v>16.240400000000001</v>
      </c>
      <c r="S123" s="4">
        <v>723.2</v>
      </c>
      <c r="T123" s="4">
        <v>59.5929</v>
      </c>
      <c r="W123" s="4">
        <v>0</v>
      </c>
      <c r="X123" s="4">
        <v>0.41839999999999999</v>
      </c>
      <c r="Y123" s="4">
        <v>11.9</v>
      </c>
      <c r="Z123" s="4">
        <v>860</v>
      </c>
      <c r="AA123" s="4">
        <v>873</v>
      </c>
      <c r="AB123" s="4">
        <v>831</v>
      </c>
      <c r="AC123" s="4">
        <v>88</v>
      </c>
      <c r="AD123" s="4">
        <v>14</v>
      </c>
      <c r="AE123" s="4">
        <v>0.32</v>
      </c>
      <c r="AF123" s="4">
        <v>991</v>
      </c>
      <c r="AG123" s="4">
        <v>-7</v>
      </c>
      <c r="AH123" s="4">
        <v>11</v>
      </c>
      <c r="AI123" s="4">
        <v>27</v>
      </c>
      <c r="AJ123" s="4">
        <v>136</v>
      </c>
      <c r="AK123" s="4">
        <v>136.30000000000001</v>
      </c>
      <c r="AL123" s="4">
        <v>4.9000000000000004</v>
      </c>
      <c r="AM123" s="4">
        <v>142</v>
      </c>
      <c r="AN123" s="4" t="s">
        <v>155</v>
      </c>
      <c r="AO123" s="4">
        <v>2</v>
      </c>
      <c r="AP123" s="5">
        <v>0.83494212962962966</v>
      </c>
      <c r="AQ123" s="4">
        <v>47.162666999999999</v>
      </c>
      <c r="AR123" s="4">
        <v>-88.491990000000001</v>
      </c>
      <c r="AS123" s="4">
        <v>318.89999999999998</v>
      </c>
      <c r="AT123" s="4">
        <v>37.1</v>
      </c>
      <c r="AU123" s="4">
        <v>12</v>
      </c>
      <c r="AV123" s="4">
        <v>10</v>
      </c>
      <c r="AW123" s="4" t="s">
        <v>425</v>
      </c>
      <c r="AX123" s="4">
        <v>1.1000000000000001</v>
      </c>
      <c r="AY123" s="4">
        <v>1.2</v>
      </c>
      <c r="AZ123" s="4">
        <v>1.9</v>
      </c>
      <c r="BA123" s="4">
        <v>11.154</v>
      </c>
      <c r="BB123" s="4">
        <v>10.35</v>
      </c>
      <c r="BC123" s="4">
        <v>0.93</v>
      </c>
      <c r="BD123" s="4">
        <v>19.515000000000001</v>
      </c>
      <c r="BE123" s="4">
        <v>2048.9430000000002</v>
      </c>
      <c r="BF123" s="4">
        <v>234.435</v>
      </c>
      <c r="BG123" s="4">
        <v>17.100999999999999</v>
      </c>
      <c r="BH123" s="4">
        <v>0.39300000000000002</v>
      </c>
      <c r="BI123" s="4">
        <v>17.494</v>
      </c>
      <c r="BJ123" s="4">
        <v>13.291</v>
      </c>
      <c r="BK123" s="4">
        <v>0.30499999999999999</v>
      </c>
      <c r="BL123" s="4">
        <v>13.596</v>
      </c>
      <c r="BM123" s="4">
        <v>0.44359999999999999</v>
      </c>
      <c r="BQ123" s="4">
        <v>54.612000000000002</v>
      </c>
      <c r="BR123" s="4">
        <v>0.61597299999999999</v>
      </c>
      <c r="BS123" s="4">
        <v>-5</v>
      </c>
      <c r="BT123" s="4">
        <v>7.2760000000000003E-3</v>
      </c>
      <c r="BU123" s="4">
        <v>15.052839000000001</v>
      </c>
      <c r="BV123" s="4">
        <v>0.146981</v>
      </c>
      <c r="BW123" s="4">
        <f t="shared" si="15"/>
        <v>3.9769600638</v>
      </c>
      <c r="BY123" s="4">
        <f t="shared" si="16"/>
        <v>23804.171342744812</v>
      </c>
      <c r="BZ123" s="4">
        <f t="shared" si="17"/>
        <v>2723.6145216027871</v>
      </c>
      <c r="CA123" s="4">
        <f t="shared" si="18"/>
        <v>154.41192913439824</v>
      </c>
      <c r="CB123" s="4">
        <f t="shared" si="19"/>
        <v>5.1536477137927204</v>
      </c>
    </row>
    <row r="124" spans="1:80" x14ac:dyDescent="0.25">
      <c r="A124" s="2">
        <v>42804</v>
      </c>
      <c r="B124" s="3">
        <v>0.62665753472222219</v>
      </c>
      <c r="C124" s="4">
        <v>13.425000000000001</v>
      </c>
      <c r="D124" s="4">
        <v>2.6747000000000001</v>
      </c>
      <c r="E124" s="4">
        <v>26746.871219000001</v>
      </c>
      <c r="F124" s="4">
        <v>848.9</v>
      </c>
      <c r="G124" s="4">
        <v>31.7</v>
      </c>
      <c r="H124" s="4">
        <v>50.8</v>
      </c>
      <c r="J124" s="4">
        <v>0.3</v>
      </c>
      <c r="K124" s="4">
        <v>0.83630000000000004</v>
      </c>
      <c r="L124" s="4">
        <v>11.227</v>
      </c>
      <c r="M124" s="4">
        <v>2.2368000000000001</v>
      </c>
      <c r="N124" s="4">
        <v>709.92439999999999</v>
      </c>
      <c r="O124" s="4">
        <v>26.510300000000001</v>
      </c>
      <c r="P124" s="4">
        <v>736.4</v>
      </c>
      <c r="Q124" s="4">
        <v>551.74019999999996</v>
      </c>
      <c r="R124" s="4">
        <v>20.603300000000001</v>
      </c>
      <c r="S124" s="4">
        <v>572.29999999999995</v>
      </c>
      <c r="T124" s="4">
        <v>50.818600000000004</v>
      </c>
      <c r="W124" s="4">
        <v>0</v>
      </c>
      <c r="X124" s="4">
        <v>0.25490000000000002</v>
      </c>
      <c r="Y124" s="4">
        <v>11.9</v>
      </c>
      <c r="Z124" s="4">
        <v>862</v>
      </c>
      <c r="AA124" s="4">
        <v>876</v>
      </c>
      <c r="AB124" s="4">
        <v>832</v>
      </c>
      <c r="AC124" s="4">
        <v>88</v>
      </c>
      <c r="AD124" s="4">
        <v>14</v>
      </c>
      <c r="AE124" s="4">
        <v>0.32</v>
      </c>
      <c r="AF124" s="4">
        <v>991</v>
      </c>
      <c r="AG124" s="4">
        <v>-7</v>
      </c>
      <c r="AH124" s="4">
        <v>11</v>
      </c>
      <c r="AI124" s="4">
        <v>27</v>
      </c>
      <c r="AJ124" s="4">
        <v>136</v>
      </c>
      <c r="AK124" s="4">
        <v>137.6</v>
      </c>
      <c r="AL124" s="4">
        <v>4.9000000000000004</v>
      </c>
      <c r="AM124" s="4">
        <v>142</v>
      </c>
      <c r="AN124" s="4" t="s">
        <v>155</v>
      </c>
      <c r="AO124" s="4">
        <v>2</v>
      </c>
      <c r="AP124" s="5">
        <v>0.8349537037037037</v>
      </c>
      <c r="AQ124" s="4">
        <v>47.162511000000002</v>
      </c>
      <c r="AR124" s="4">
        <v>-88.491936999999993</v>
      </c>
      <c r="AS124" s="4">
        <v>319.10000000000002</v>
      </c>
      <c r="AT124" s="4">
        <v>38.6</v>
      </c>
      <c r="AU124" s="4">
        <v>12</v>
      </c>
      <c r="AV124" s="4">
        <v>10</v>
      </c>
      <c r="AW124" s="4" t="s">
        <v>425</v>
      </c>
      <c r="AX124" s="4">
        <v>1.1000000000000001</v>
      </c>
      <c r="AY124" s="4">
        <v>1.2707999999999999</v>
      </c>
      <c r="AZ124" s="4">
        <v>1.9</v>
      </c>
      <c r="BA124" s="4">
        <v>11.154</v>
      </c>
      <c r="BB124" s="4">
        <v>10.32</v>
      </c>
      <c r="BC124" s="4">
        <v>0.93</v>
      </c>
      <c r="BD124" s="4">
        <v>19.576000000000001</v>
      </c>
      <c r="BE124" s="4">
        <v>2015.8109999999999</v>
      </c>
      <c r="BF124" s="4">
        <v>255.619</v>
      </c>
      <c r="BG124" s="4">
        <v>13.349</v>
      </c>
      <c r="BH124" s="4">
        <v>0.498</v>
      </c>
      <c r="BI124" s="4">
        <v>13.847</v>
      </c>
      <c r="BJ124" s="4">
        <v>10.374000000000001</v>
      </c>
      <c r="BK124" s="4">
        <v>0.38700000000000001</v>
      </c>
      <c r="BL124" s="4">
        <v>10.762</v>
      </c>
      <c r="BM124" s="4">
        <v>0.37830000000000003</v>
      </c>
      <c r="BQ124" s="4">
        <v>33.28</v>
      </c>
      <c r="BR124" s="4">
        <v>0.63564799999999999</v>
      </c>
      <c r="BS124" s="4">
        <v>-5</v>
      </c>
      <c r="BT124" s="4">
        <v>8.0000000000000002E-3</v>
      </c>
      <c r="BU124" s="4">
        <v>15.533649</v>
      </c>
      <c r="BV124" s="4">
        <v>0.16159999999999999</v>
      </c>
      <c r="BW124" s="4">
        <f t="shared" si="15"/>
        <v>4.1039900657999997</v>
      </c>
      <c r="BY124" s="4">
        <f t="shared" si="16"/>
        <v>24167.296624684841</v>
      </c>
      <c r="BZ124" s="4">
        <f t="shared" si="17"/>
        <v>3064.5830367555859</v>
      </c>
      <c r="CA124" s="4">
        <f t="shared" si="18"/>
        <v>124.37254047352683</v>
      </c>
      <c r="CB124" s="4">
        <f t="shared" si="19"/>
        <v>4.5353896338090607</v>
      </c>
    </row>
    <row r="125" spans="1:80" x14ac:dyDescent="0.25">
      <c r="A125" s="2">
        <v>42804</v>
      </c>
      <c r="B125" s="3">
        <v>0.62666910879629623</v>
      </c>
      <c r="C125" s="4">
        <v>13.302</v>
      </c>
      <c r="D125" s="4">
        <v>2.7890999999999999</v>
      </c>
      <c r="E125" s="4">
        <v>27891.319044</v>
      </c>
      <c r="F125" s="4">
        <v>714.9</v>
      </c>
      <c r="G125" s="4">
        <v>40.799999999999997</v>
      </c>
      <c r="H125" s="4">
        <v>101.9</v>
      </c>
      <c r="J125" s="4">
        <v>0.2</v>
      </c>
      <c r="K125" s="4">
        <v>0.83609999999999995</v>
      </c>
      <c r="L125" s="4">
        <v>11.1212</v>
      </c>
      <c r="M125" s="4">
        <v>2.3319000000000001</v>
      </c>
      <c r="N125" s="4">
        <v>597.7319</v>
      </c>
      <c r="O125" s="4">
        <v>34.130000000000003</v>
      </c>
      <c r="P125" s="4">
        <v>631.9</v>
      </c>
      <c r="Q125" s="4">
        <v>464.54629999999997</v>
      </c>
      <c r="R125" s="4">
        <v>26.525200000000002</v>
      </c>
      <c r="S125" s="4">
        <v>491.1</v>
      </c>
      <c r="T125" s="4">
        <v>101.9196</v>
      </c>
      <c r="W125" s="4">
        <v>0</v>
      </c>
      <c r="X125" s="4">
        <v>0.16719999999999999</v>
      </c>
      <c r="Y125" s="4">
        <v>11.9</v>
      </c>
      <c r="Z125" s="4">
        <v>864</v>
      </c>
      <c r="AA125" s="4">
        <v>877</v>
      </c>
      <c r="AB125" s="4">
        <v>834</v>
      </c>
      <c r="AC125" s="4">
        <v>88</v>
      </c>
      <c r="AD125" s="4">
        <v>14</v>
      </c>
      <c r="AE125" s="4">
        <v>0.32</v>
      </c>
      <c r="AF125" s="4">
        <v>991</v>
      </c>
      <c r="AG125" s="4">
        <v>-7</v>
      </c>
      <c r="AH125" s="4">
        <v>11</v>
      </c>
      <c r="AI125" s="4">
        <v>27</v>
      </c>
      <c r="AJ125" s="4">
        <v>136</v>
      </c>
      <c r="AK125" s="4">
        <v>139</v>
      </c>
      <c r="AL125" s="4">
        <v>4.8</v>
      </c>
      <c r="AM125" s="4">
        <v>142</v>
      </c>
      <c r="AN125" s="4" t="s">
        <v>155</v>
      </c>
      <c r="AO125" s="4">
        <v>2</v>
      </c>
      <c r="AP125" s="5">
        <v>0.83496527777777774</v>
      </c>
      <c r="AQ125" s="4">
        <v>47.162350000000004</v>
      </c>
      <c r="AR125" s="4">
        <v>-88.491873999999996</v>
      </c>
      <c r="AS125" s="4">
        <v>319.39999999999998</v>
      </c>
      <c r="AT125" s="4">
        <v>40.1</v>
      </c>
      <c r="AU125" s="4">
        <v>12</v>
      </c>
      <c r="AV125" s="4">
        <v>10</v>
      </c>
      <c r="AW125" s="4" t="s">
        <v>425</v>
      </c>
      <c r="AX125" s="4">
        <v>0.95840000000000003</v>
      </c>
      <c r="AY125" s="4">
        <v>1.3</v>
      </c>
      <c r="AZ125" s="4">
        <v>1.7584</v>
      </c>
      <c r="BA125" s="4">
        <v>11.154</v>
      </c>
      <c r="BB125" s="4">
        <v>10.31</v>
      </c>
      <c r="BC125" s="4">
        <v>0.92</v>
      </c>
      <c r="BD125" s="4">
        <v>19.606000000000002</v>
      </c>
      <c r="BE125" s="4">
        <v>1997.6420000000001</v>
      </c>
      <c r="BF125" s="4">
        <v>266.59699999999998</v>
      </c>
      <c r="BG125" s="4">
        <v>11.244</v>
      </c>
      <c r="BH125" s="4">
        <v>0.64200000000000002</v>
      </c>
      <c r="BI125" s="4">
        <v>11.885999999999999</v>
      </c>
      <c r="BJ125" s="4">
        <v>8.7379999999999995</v>
      </c>
      <c r="BK125" s="4">
        <v>0.499</v>
      </c>
      <c r="BL125" s="4">
        <v>9.2370000000000001</v>
      </c>
      <c r="BM125" s="4">
        <v>0.7591</v>
      </c>
      <c r="BQ125" s="4">
        <v>21.838999999999999</v>
      </c>
      <c r="BR125" s="4">
        <v>0.64662900000000001</v>
      </c>
      <c r="BS125" s="4">
        <v>-5</v>
      </c>
      <c r="BT125" s="4">
        <v>7.7229999999999998E-3</v>
      </c>
      <c r="BU125" s="4">
        <v>15.801997</v>
      </c>
      <c r="BV125" s="4">
        <v>0.156005</v>
      </c>
      <c r="BW125" s="4">
        <f t="shared" si="15"/>
        <v>4.1748876073999996</v>
      </c>
      <c r="BY125" s="4">
        <f t="shared" si="16"/>
        <v>24363.204445330914</v>
      </c>
      <c r="BZ125" s="4">
        <f t="shared" si="17"/>
        <v>3251.412022530506</v>
      </c>
      <c r="CA125" s="4">
        <f t="shared" si="18"/>
        <v>106.56848446483481</v>
      </c>
      <c r="CB125" s="4">
        <f t="shared" si="19"/>
        <v>9.2579693931398612</v>
      </c>
    </row>
    <row r="126" spans="1:80" x14ac:dyDescent="0.25">
      <c r="A126" s="2">
        <v>42804</v>
      </c>
      <c r="B126" s="3">
        <v>0.62668068287037038</v>
      </c>
      <c r="C126" s="4">
        <v>13.311</v>
      </c>
      <c r="D126" s="4">
        <v>2.8003</v>
      </c>
      <c r="E126" s="4">
        <v>28003.004048999999</v>
      </c>
      <c r="F126" s="4">
        <v>409.4</v>
      </c>
      <c r="G126" s="4">
        <v>27.6</v>
      </c>
      <c r="H126" s="4">
        <v>119</v>
      </c>
      <c r="J126" s="4">
        <v>0.1</v>
      </c>
      <c r="K126" s="4">
        <v>0.83589999999999998</v>
      </c>
      <c r="L126" s="4">
        <v>11.126300000000001</v>
      </c>
      <c r="M126" s="4">
        <v>2.3407</v>
      </c>
      <c r="N126" s="4">
        <v>342.21339999999998</v>
      </c>
      <c r="O126" s="4">
        <v>23.052399999999999</v>
      </c>
      <c r="P126" s="4">
        <v>365.3</v>
      </c>
      <c r="Q126" s="4">
        <v>265.96190000000001</v>
      </c>
      <c r="R126" s="4">
        <v>17.915900000000001</v>
      </c>
      <c r="S126" s="4">
        <v>283.89999999999998</v>
      </c>
      <c r="T126" s="4">
        <v>118.95740000000001</v>
      </c>
      <c r="W126" s="4">
        <v>0</v>
      </c>
      <c r="X126" s="4">
        <v>8.3599999999999994E-2</v>
      </c>
      <c r="Y126" s="4">
        <v>12</v>
      </c>
      <c r="Z126" s="4">
        <v>863</v>
      </c>
      <c r="AA126" s="4">
        <v>877</v>
      </c>
      <c r="AB126" s="4">
        <v>834</v>
      </c>
      <c r="AC126" s="4">
        <v>88</v>
      </c>
      <c r="AD126" s="4">
        <v>14</v>
      </c>
      <c r="AE126" s="4">
        <v>0.32</v>
      </c>
      <c r="AF126" s="4">
        <v>991</v>
      </c>
      <c r="AG126" s="4">
        <v>-7</v>
      </c>
      <c r="AH126" s="4">
        <v>11</v>
      </c>
      <c r="AI126" s="4">
        <v>27</v>
      </c>
      <c r="AJ126" s="4">
        <v>136</v>
      </c>
      <c r="AK126" s="4">
        <v>138.4</v>
      </c>
      <c r="AL126" s="4">
        <v>4.9000000000000004</v>
      </c>
      <c r="AM126" s="4">
        <v>142</v>
      </c>
      <c r="AN126" s="4" t="s">
        <v>155</v>
      </c>
      <c r="AO126" s="4">
        <v>2</v>
      </c>
      <c r="AP126" s="5">
        <v>0.83497685185185189</v>
      </c>
      <c r="AQ126" s="4">
        <v>47.162188999999998</v>
      </c>
      <c r="AR126" s="4">
        <v>-88.491812999999993</v>
      </c>
      <c r="AS126" s="4">
        <v>319.5</v>
      </c>
      <c r="AT126" s="4">
        <v>40.5</v>
      </c>
      <c r="AU126" s="4">
        <v>12</v>
      </c>
      <c r="AV126" s="4">
        <v>10</v>
      </c>
      <c r="AW126" s="4" t="s">
        <v>425</v>
      </c>
      <c r="AX126" s="4">
        <v>0.9</v>
      </c>
      <c r="AY126" s="4">
        <v>1.3</v>
      </c>
      <c r="AZ126" s="4">
        <v>1.7</v>
      </c>
      <c r="BA126" s="4">
        <v>11.154</v>
      </c>
      <c r="BB126" s="4">
        <v>10.3</v>
      </c>
      <c r="BC126" s="4">
        <v>0.92</v>
      </c>
      <c r="BD126" s="4">
        <v>19.635999999999999</v>
      </c>
      <c r="BE126" s="4">
        <v>1996.242</v>
      </c>
      <c r="BF126" s="4">
        <v>267.29000000000002</v>
      </c>
      <c r="BG126" s="4">
        <v>6.43</v>
      </c>
      <c r="BH126" s="4">
        <v>0.433</v>
      </c>
      <c r="BI126" s="4">
        <v>6.8630000000000004</v>
      </c>
      <c r="BJ126" s="4">
        <v>4.9969999999999999</v>
      </c>
      <c r="BK126" s="4">
        <v>0.33700000000000002</v>
      </c>
      <c r="BL126" s="4">
        <v>5.3339999999999996</v>
      </c>
      <c r="BM126" s="4">
        <v>0.88500000000000001</v>
      </c>
      <c r="BQ126" s="4">
        <v>10.904</v>
      </c>
      <c r="BR126" s="4">
        <v>0.57626200000000005</v>
      </c>
      <c r="BS126" s="4">
        <v>-5</v>
      </c>
      <c r="BT126" s="4">
        <v>6.7229999999999998E-3</v>
      </c>
      <c r="BU126" s="4">
        <v>14.082402999999999</v>
      </c>
      <c r="BV126" s="4">
        <v>0.13580500000000001</v>
      </c>
      <c r="BW126" s="4">
        <f t="shared" si="15"/>
        <v>3.7205708725999997</v>
      </c>
      <c r="BY126" s="4">
        <f t="shared" si="16"/>
        <v>21696.752325528167</v>
      </c>
      <c r="BZ126" s="4">
        <f t="shared" si="17"/>
        <v>2905.1211872560662</v>
      </c>
      <c r="CA126" s="4">
        <f t="shared" si="18"/>
        <v>54.311386781093802</v>
      </c>
      <c r="CB126" s="4">
        <f t="shared" si="19"/>
        <v>9.6188867923290005</v>
      </c>
    </row>
    <row r="127" spans="1:80" x14ac:dyDescent="0.25">
      <c r="A127" s="2">
        <v>42804</v>
      </c>
      <c r="B127" s="3">
        <v>0.62669225694444441</v>
      </c>
      <c r="C127" s="4">
        <v>13.391999999999999</v>
      </c>
      <c r="D127" s="4">
        <v>2.6478000000000002</v>
      </c>
      <c r="E127" s="4">
        <v>26477.720206999998</v>
      </c>
      <c r="F127" s="4">
        <v>258.8</v>
      </c>
      <c r="G127" s="4">
        <v>16.399999999999999</v>
      </c>
      <c r="H127" s="4">
        <v>100.2</v>
      </c>
      <c r="J127" s="4">
        <v>0.1</v>
      </c>
      <c r="K127" s="4">
        <v>0.8367</v>
      </c>
      <c r="L127" s="4">
        <v>11.2058</v>
      </c>
      <c r="M127" s="4">
        <v>2.2155</v>
      </c>
      <c r="N127" s="4">
        <v>216.55760000000001</v>
      </c>
      <c r="O127" s="4">
        <v>13.7227</v>
      </c>
      <c r="P127" s="4">
        <v>230.3</v>
      </c>
      <c r="Q127" s="4">
        <v>168.30459999999999</v>
      </c>
      <c r="R127" s="4">
        <v>10.664999999999999</v>
      </c>
      <c r="S127" s="4">
        <v>179</v>
      </c>
      <c r="T127" s="4">
        <v>100.2</v>
      </c>
      <c r="W127" s="4">
        <v>0</v>
      </c>
      <c r="X127" s="4">
        <v>8.3699999999999997E-2</v>
      </c>
      <c r="Y127" s="4">
        <v>11.9</v>
      </c>
      <c r="Z127" s="4">
        <v>861</v>
      </c>
      <c r="AA127" s="4">
        <v>875</v>
      </c>
      <c r="AB127" s="4">
        <v>832</v>
      </c>
      <c r="AC127" s="4">
        <v>88</v>
      </c>
      <c r="AD127" s="4">
        <v>14</v>
      </c>
      <c r="AE127" s="4">
        <v>0.32</v>
      </c>
      <c r="AF127" s="4">
        <v>991</v>
      </c>
      <c r="AG127" s="4">
        <v>-7</v>
      </c>
      <c r="AH127" s="4">
        <v>11</v>
      </c>
      <c r="AI127" s="4">
        <v>27</v>
      </c>
      <c r="AJ127" s="4">
        <v>135.69999999999999</v>
      </c>
      <c r="AK127" s="4">
        <v>137</v>
      </c>
      <c r="AL127" s="4">
        <v>4.8</v>
      </c>
      <c r="AM127" s="4">
        <v>142</v>
      </c>
      <c r="AN127" s="4" t="s">
        <v>155</v>
      </c>
      <c r="AO127" s="4">
        <v>2</v>
      </c>
      <c r="AP127" s="5">
        <v>0.83498842592592604</v>
      </c>
      <c r="AQ127" s="4">
        <v>47.162021000000003</v>
      </c>
      <c r="AR127" s="4">
        <v>-88.491730000000004</v>
      </c>
      <c r="AS127" s="4">
        <v>319.39999999999998</v>
      </c>
      <c r="AT127" s="4">
        <v>43.1</v>
      </c>
      <c r="AU127" s="4">
        <v>12</v>
      </c>
      <c r="AV127" s="4">
        <v>9</v>
      </c>
      <c r="AW127" s="4" t="s">
        <v>431</v>
      </c>
      <c r="AX127" s="4">
        <v>0.9</v>
      </c>
      <c r="AY127" s="4">
        <v>1.3</v>
      </c>
      <c r="AZ127" s="4">
        <v>1.7</v>
      </c>
      <c r="BA127" s="4">
        <v>11.154</v>
      </c>
      <c r="BB127" s="4">
        <v>10.36</v>
      </c>
      <c r="BC127" s="4">
        <v>0.93</v>
      </c>
      <c r="BD127" s="4">
        <v>19.510000000000002</v>
      </c>
      <c r="BE127" s="4">
        <v>2017.646</v>
      </c>
      <c r="BF127" s="4">
        <v>253.89599999999999</v>
      </c>
      <c r="BG127" s="4">
        <v>4.0830000000000002</v>
      </c>
      <c r="BH127" s="4">
        <v>0.25900000000000001</v>
      </c>
      <c r="BI127" s="4">
        <v>4.3419999999999996</v>
      </c>
      <c r="BJ127" s="4">
        <v>3.173</v>
      </c>
      <c r="BK127" s="4">
        <v>0.20100000000000001</v>
      </c>
      <c r="BL127" s="4">
        <v>3.375</v>
      </c>
      <c r="BM127" s="4">
        <v>0.74809999999999999</v>
      </c>
      <c r="BQ127" s="4">
        <v>10.955</v>
      </c>
      <c r="BR127" s="4">
        <v>0.39057199999999997</v>
      </c>
      <c r="BS127" s="4">
        <v>-5</v>
      </c>
      <c r="BT127" s="4">
        <v>6.0000000000000001E-3</v>
      </c>
      <c r="BU127" s="4">
        <v>9.5446030000000004</v>
      </c>
      <c r="BV127" s="4">
        <v>0.1212</v>
      </c>
      <c r="BW127" s="4">
        <f t="shared" si="15"/>
        <v>2.5216841126</v>
      </c>
      <c r="BY127" s="4">
        <f t="shared" si="16"/>
        <v>14863.038883810428</v>
      </c>
      <c r="BZ127" s="4">
        <f t="shared" si="17"/>
        <v>1870.3311286736784</v>
      </c>
      <c r="CA127" s="4">
        <f t="shared" si="18"/>
        <v>23.373982541204203</v>
      </c>
      <c r="CB127" s="4">
        <f t="shared" si="19"/>
        <v>5.5108970498187411</v>
      </c>
    </row>
    <row r="128" spans="1:80" x14ac:dyDescent="0.25">
      <c r="A128" s="2">
        <v>42804</v>
      </c>
      <c r="B128" s="3">
        <v>0.62670383101851856</v>
      </c>
      <c r="C128" s="4">
        <v>13.747</v>
      </c>
      <c r="D128" s="4">
        <v>2.2663000000000002</v>
      </c>
      <c r="E128" s="4">
        <v>22663.336013</v>
      </c>
      <c r="F128" s="4">
        <v>181.4</v>
      </c>
      <c r="G128" s="4">
        <v>5.2</v>
      </c>
      <c r="H128" s="4">
        <v>99.8</v>
      </c>
      <c r="J128" s="4">
        <v>0</v>
      </c>
      <c r="K128" s="4">
        <v>0.83760000000000001</v>
      </c>
      <c r="L128" s="4">
        <v>11.514200000000001</v>
      </c>
      <c r="M128" s="4">
        <v>1.8982000000000001</v>
      </c>
      <c r="N128" s="4">
        <v>151.89709999999999</v>
      </c>
      <c r="O128" s="4">
        <v>4.3552999999999997</v>
      </c>
      <c r="P128" s="4">
        <v>156.30000000000001</v>
      </c>
      <c r="Q128" s="4">
        <v>118.05159999999999</v>
      </c>
      <c r="R128" s="4">
        <v>3.3847999999999998</v>
      </c>
      <c r="S128" s="4">
        <v>121.4</v>
      </c>
      <c r="T128" s="4">
        <v>99.766900000000007</v>
      </c>
      <c r="W128" s="4">
        <v>0</v>
      </c>
      <c r="X128" s="4">
        <v>0</v>
      </c>
      <c r="Y128" s="4">
        <v>11.9</v>
      </c>
      <c r="Z128" s="4">
        <v>858</v>
      </c>
      <c r="AA128" s="4">
        <v>871</v>
      </c>
      <c r="AB128" s="4">
        <v>830</v>
      </c>
      <c r="AC128" s="4">
        <v>88</v>
      </c>
      <c r="AD128" s="4">
        <v>14</v>
      </c>
      <c r="AE128" s="4">
        <v>0.32</v>
      </c>
      <c r="AF128" s="4">
        <v>991</v>
      </c>
      <c r="AG128" s="4">
        <v>-7</v>
      </c>
      <c r="AH128" s="4">
        <v>11</v>
      </c>
      <c r="AI128" s="4">
        <v>27</v>
      </c>
      <c r="AJ128" s="4">
        <v>135</v>
      </c>
      <c r="AK128" s="4">
        <v>137.6</v>
      </c>
      <c r="AL128" s="4">
        <v>4.5999999999999996</v>
      </c>
      <c r="AM128" s="4">
        <v>142</v>
      </c>
      <c r="AN128" s="4" t="s">
        <v>155</v>
      </c>
      <c r="AO128" s="4">
        <v>2</v>
      </c>
      <c r="AP128" s="5">
        <v>0.83499999999999996</v>
      </c>
      <c r="AQ128" s="4">
        <v>47.161845</v>
      </c>
      <c r="AR128" s="4">
        <v>-88.491628000000006</v>
      </c>
      <c r="AS128" s="4">
        <v>319.5</v>
      </c>
      <c r="AT128" s="4">
        <v>45.5</v>
      </c>
      <c r="AU128" s="4">
        <v>12</v>
      </c>
      <c r="AV128" s="4">
        <v>10</v>
      </c>
      <c r="AW128" s="4" t="s">
        <v>416</v>
      </c>
      <c r="AX128" s="4">
        <v>0.9</v>
      </c>
      <c r="AY128" s="4">
        <v>1.1584000000000001</v>
      </c>
      <c r="AZ128" s="4">
        <v>1.5584</v>
      </c>
      <c r="BA128" s="4">
        <v>11.154</v>
      </c>
      <c r="BB128" s="4">
        <v>10.42</v>
      </c>
      <c r="BC128" s="4">
        <v>0.93</v>
      </c>
      <c r="BD128" s="4">
        <v>19.395</v>
      </c>
      <c r="BE128" s="4">
        <v>2074.5770000000002</v>
      </c>
      <c r="BF128" s="4">
        <v>217.67599999999999</v>
      </c>
      <c r="BG128" s="4">
        <v>2.8660000000000001</v>
      </c>
      <c r="BH128" s="4">
        <v>8.2000000000000003E-2</v>
      </c>
      <c r="BI128" s="4">
        <v>2.948</v>
      </c>
      <c r="BJ128" s="4">
        <v>2.2269999999999999</v>
      </c>
      <c r="BK128" s="4">
        <v>6.4000000000000001E-2</v>
      </c>
      <c r="BL128" s="4">
        <v>2.2909999999999999</v>
      </c>
      <c r="BM128" s="4">
        <v>0.74539999999999995</v>
      </c>
      <c r="BQ128" s="4">
        <v>0</v>
      </c>
      <c r="BR128" s="4">
        <v>0.26091999999999999</v>
      </c>
      <c r="BS128" s="4">
        <v>-5</v>
      </c>
      <c r="BT128" s="4">
        <v>6.0000000000000001E-3</v>
      </c>
      <c r="BU128" s="4">
        <v>6.376233</v>
      </c>
      <c r="BV128" s="4">
        <v>0.1212</v>
      </c>
      <c r="BW128" s="4">
        <f t="shared" si="15"/>
        <v>1.6846007586</v>
      </c>
      <c r="BY128" s="4">
        <f t="shared" si="16"/>
        <v>10209.359848290766</v>
      </c>
      <c r="BZ128" s="4">
        <f t="shared" si="17"/>
        <v>1071.2220439812743</v>
      </c>
      <c r="CA128" s="4">
        <f t="shared" si="18"/>
        <v>10.9594603536738</v>
      </c>
      <c r="CB128" s="4">
        <f t="shared" si="19"/>
        <v>3.66824505955476</v>
      </c>
    </row>
    <row r="129" spans="1:80" x14ac:dyDescent="0.25">
      <c r="A129" s="2">
        <v>42804</v>
      </c>
      <c r="B129" s="3">
        <v>0.6267154050925926</v>
      </c>
      <c r="C129" s="4">
        <v>13.593</v>
      </c>
      <c r="D129" s="4">
        <v>2.9681000000000002</v>
      </c>
      <c r="E129" s="4">
        <v>29681.0209</v>
      </c>
      <c r="F129" s="4">
        <v>128.9</v>
      </c>
      <c r="G129" s="4">
        <v>5.2</v>
      </c>
      <c r="H129" s="4">
        <v>101.2</v>
      </c>
      <c r="J129" s="4">
        <v>0</v>
      </c>
      <c r="K129" s="4">
        <v>0.83150000000000002</v>
      </c>
      <c r="L129" s="4">
        <v>11.3027</v>
      </c>
      <c r="M129" s="4">
        <v>2.4679000000000002</v>
      </c>
      <c r="N129" s="4">
        <v>107.1378</v>
      </c>
      <c r="O129" s="4">
        <v>4.3377999999999997</v>
      </c>
      <c r="P129" s="4">
        <v>111.5</v>
      </c>
      <c r="Q129" s="4">
        <v>83.265500000000003</v>
      </c>
      <c r="R129" s="4">
        <v>3.3713000000000002</v>
      </c>
      <c r="S129" s="4">
        <v>86.6</v>
      </c>
      <c r="T129" s="4">
        <v>101.233</v>
      </c>
      <c r="W129" s="4">
        <v>0</v>
      </c>
      <c r="X129" s="4">
        <v>0</v>
      </c>
      <c r="Y129" s="4">
        <v>11.9</v>
      </c>
      <c r="Z129" s="4">
        <v>858</v>
      </c>
      <c r="AA129" s="4">
        <v>871</v>
      </c>
      <c r="AB129" s="4">
        <v>829</v>
      </c>
      <c r="AC129" s="4">
        <v>88</v>
      </c>
      <c r="AD129" s="4">
        <v>14</v>
      </c>
      <c r="AE129" s="4">
        <v>0.32</v>
      </c>
      <c r="AF129" s="4">
        <v>991</v>
      </c>
      <c r="AG129" s="4">
        <v>-7</v>
      </c>
      <c r="AH129" s="4">
        <v>11</v>
      </c>
      <c r="AI129" s="4">
        <v>27</v>
      </c>
      <c r="AJ129" s="4">
        <v>135.30000000000001</v>
      </c>
      <c r="AK129" s="4">
        <v>139.30000000000001</v>
      </c>
      <c r="AL129" s="4">
        <v>4.4000000000000004</v>
      </c>
      <c r="AM129" s="4">
        <v>142</v>
      </c>
      <c r="AN129" s="4" t="s">
        <v>155</v>
      </c>
      <c r="AO129" s="4">
        <v>2</v>
      </c>
      <c r="AP129" s="5">
        <v>0.83501157407407411</v>
      </c>
      <c r="AQ129" s="4">
        <v>47.161673</v>
      </c>
      <c r="AR129" s="4">
        <v>-88.491512</v>
      </c>
      <c r="AS129" s="4">
        <v>319.7</v>
      </c>
      <c r="AT129" s="4">
        <v>45.5</v>
      </c>
      <c r="AU129" s="4">
        <v>12</v>
      </c>
      <c r="AV129" s="4">
        <v>10</v>
      </c>
      <c r="AW129" s="4" t="s">
        <v>407</v>
      </c>
      <c r="AX129" s="4">
        <v>0.9</v>
      </c>
      <c r="AY129" s="4">
        <v>1.1000000000000001</v>
      </c>
      <c r="AZ129" s="4">
        <v>1.5</v>
      </c>
      <c r="BA129" s="4">
        <v>11.154</v>
      </c>
      <c r="BB129" s="4">
        <v>10.02</v>
      </c>
      <c r="BC129" s="4">
        <v>0.9</v>
      </c>
      <c r="BD129" s="4">
        <v>20.266999999999999</v>
      </c>
      <c r="BE129" s="4">
        <v>1983.3389999999999</v>
      </c>
      <c r="BF129" s="4">
        <v>275.62900000000002</v>
      </c>
      <c r="BG129" s="4">
        <v>1.9690000000000001</v>
      </c>
      <c r="BH129" s="4">
        <v>0.08</v>
      </c>
      <c r="BI129" s="4">
        <v>2.048</v>
      </c>
      <c r="BJ129" s="4">
        <v>1.53</v>
      </c>
      <c r="BK129" s="4">
        <v>6.2E-2</v>
      </c>
      <c r="BL129" s="4">
        <v>1.5920000000000001</v>
      </c>
      <c r="BM129" s="4">
        <v>0.73660000000000003</v>
      </c>
      <c r="BQ129" s="4">
        <v>0</v>
      </c>
      <c r="BR129" s="4">
        <v>0.21482599999999999</v>
      </c>
      <c r="BS129" s="4">
        <v>-5</v>
      </c>
      <c r="BT129" s="4">
        <v>6.5539999999999999E-3</v>
      </c>
      <c r="BU129" s="4">
        <v>5.2498100000000001</v>
      </c>
      <c r="BV129" s="4">
        <v>0.13239100000000001</v>
      </c>
      <c r="BW129" s="4">
        <f t="shared" si="15"/>
        <v>1.3869998020000001</v>
      </c>
      <c r="BY129" s="4">
        <f t="shared" si="16"/>
        <v>8036.0996202523629</v>
      </c>
      <c r="BZ129" s="4">
        <f t="shared" si="17"/>
        <v>1116.7945077621821</v>
      </c>
      <c r="CA129" s="4">
        <f t="shared" si="18"/>
        <v>6.1992591377400004</v>
      </c>
      <c r="CB129" s="4">
        <f t="shared" si="19"/>
        <v>2.9845583535028002</v>
      </c>
    </row>
    <row r="130" spans="1:80" x14ac:dyDescent="0.25">
      <c r="A130" s="2">
        <v>42804</v>
      </c>
      <c r="B130" s="3">
        <v>0.62672697916666664</v>
      </c>
      <c r="C130" s="4">
        <v>13.132999999999999</v>
      </c>
      <c r="D130" s="4">
        <v>3.8656000000000001</v>
      </c>
      <c r="E130" s="4">
        <v>38655.905171999999</v>
      </c>
      <c r="F130" s="4">
        <v>90.5</v>
      </c>
      <c r="G130" s="4">
        <v>5.3</v>
      </c>
      <c r="H130" s="4">
        <v>201.1</v>
      </c>
      <c r="J130" s="4">
        <v>0</v>
      </c>
      <c r="K130" s="4">
        <v>0.82599999999999996</v>
      </c>
      <c r="L130" s="4">
        <v>10.847200000000001</v>
      </c>
      <c r="M130" s="4">
        <v>3.1928000000000001</v>
      </c>
      <c r="N130" s="4">
        <v>74.749700000000004</v>
      </c>
      <c r="O130" s="4">
        <v>4.3776000000000002</v>
      </c>
      <c r="P130" s="4">
        <v>79.099999999999994</v>
      </c>
      <c r="Q130" s="4">
        <v>58.094099999999997</v>
      </c>
      <c r="R130" s="4">
        <v>3.4022000000000001</v>
      </c>
      <c r="S130" s="4">
        <v>61.5</v>
      </c>
      <c r="T130" s="4">
        <v>201.0941</v>
      </c>
      <c r="W130" s="4">
        <v>0</v>
      </c>
      <c r="X130" s="4">
        <v>0</v>
      </c>
      <c r="Y130" s="4">
        <v>11.9</v>
      </c>
      <c r="Z130" s="4">
        <v>857</v>
      </c>
      <c r="AA130" s="4">
        <v>871</v>
      </c>
      <c r="AB130" s="4">
        <v>830</v>
      </c>
      <c r="AC130" s="4">
        <v>88</v>
      </c>
      <c r="AD130" s="4">
        <v>14</v>
      </c>
      <c r="AE130" s="4">
        <v>0.32</v>
      </c>
      <c r="AF130" s="4">
        <v>991</v>
      </c>
      <c r="AG130" s="4">
        <v>-7</v>
      </c>
      <c r="AH130" s="4">
        <v>11</v>
      </c>
      <c r="AI130" s="4">
        <v>27</v>
      </c>
      <c r="AJ130" s="4">
        <v>136</v>
      </c>
      <c r="AK130" s="4">
        <v>139.69999999999999</v>
      </c>
      <c r="AL130" s="4">
        <v>4.5</v>
      </c>
      <c r="AM130" s="4">
        <v>142</v>
      </c>
      <c r="AN130" s="4" t="s">
        <v>155</v>
      </c>
      <c r="AO130" s="4">
        <v>2</v>
      </c>
      <c r="AP130" s="5">
        <v>0.83502314814814815</v>
      </c>
      <c r="AQ130" s="4">
        <v>47.161524</v>
      </c>
      <c r="AR130" s="4">
        <v>-88.491375000000005</v>
      </c>
      <c r="AS130" s="4">
        <v>319.60000000000002</v>
      </c>
      <c r="AT130" s="4">
        <v>41</v>
      </c>
      <c r="AU130" s="4">
        <v>12</v>
      </c>
      <c r="AV130" s="4">
        <v>10</v>
      </c>
      <c r="AW130" s="4" t="s">
        <v>407</v>
      </c>
      <c r="AX130" s="4">
        <v>0.9708</v>
      </c>
      <c r="AY130" s="4">
        <v>1.1708000000000001</v>
      </c>
      <c r="AZ130" s="4">
        <v>1.5</v>
      </c>
      <c r="BA130" s="4">
        <v>11.154</v>
      </c>
      <c r="BB130" s="4">
        <v>9.68</v>
      </c>
      <c r="BC130" s="4">
        <v>0.87</v>
      </c>
      <c r="BD130" s="4">
        <v>21.071000000000002</v>
      </c>
      <c r="BE130" s="4">
        <v>1865.46</v>
      </c>
      <c r="BF130" s="4">
        <v>349.48099999999999</v>
      </c>
      <c r="BG130" s="4">
        <v>1.3460000000000001</v>
      </c>
      <c r="BH130" s="4">
        <v>7.9000000000000001E-2</v>
      </c>
      <c r="BI130" s="4">
        <v>1.425</v>
      </c>
      <c r="BJ130" s="4">
        <v>1.046</v>
      </c>
      <c r="BK130" s="4">
        <v>6.0999999999999999E-2</v>
      </c>
      <c r="BL130" s="4">
        <v>1.1080000000000001</v>
      </c>
      <c r="BM130" s="4">
        <v>1.4339999999999999</v>
      </c>
      <c r="BQ130" s="4">
        <v>0</v>
      </c>
      <c r="BR130" s="4">
        <v>0.16612199999999999</v>
      </c>
      <c r="BS130" s="4">
        <v>-5</v>
      </c>
      <c r="BT130" s="4">
        <v>8.0000000000000002E-3</v>
      </c>
      <c r="BU130" s="4">
        <v>4.0596059999999996</v>
      </c>
      <c r="BV130" s="4">
        <v>0.16159999999999999</v>
      </c>
      <c r="BW130" s="4">
        <f t="shared" si="15"/>
        <v>1.0725479051999998</v>
      </c>
      <c r="BY130" s="4">
        <f t="shared" si="16"/>
        <v>5844.8665674409676</v>
      </c>
      <c r="BZ130" s="4">
        <f t="shared" si="17"/>
        <v>1094.9952359502947</v>
      </c>
      <c r="CA130" s="4">
        <f t="shared" si="18"/>
        <v>3.2773312906968002</v>
      </c>
      <c r="CB130" s="4">
        <f t="shared" si="19"/>
        <v>4.4930144080871992</v>
      </c>
    </row>
    <row r="131" spans="1:80" x14ac:dyDescent="0.25">
      <c r="A131" s="2">
        <v>42804</v>
      </c>
      <c r="B131" s="3">
        <v>0.62673855324074068</v>
      </c>
      <c r="C131" s="4">
        <v>12.81</v>
      </c>
      <c r="D131" s="4">
        <v>4.2016999999999998</v>
      </c>
      <c r="E131" s="4">
        <v>42016.529126000001</v>
      </c>
      <c r="F131" s="4">
        <v>80.7</v>
      </c>
      <c r="G131" s="4">
        <v>7.4</v>
      </c>
      <c r="H131" s="4">
        <v>189.2</v>
      </c>
      <c r="J131" s="4">
        <v>0</v>
      </c>
      <c r="K131" s="4">
        <v>0.82520000000000004</v>
      </c>
      <c r="L131" s="4">
        <v>10.5709</v>
      </c>
      <c r="M131" s="4">
        <v>3.4672000000000001</v>
      </c>
      <c r="N131" s="4">
        <v>66.614500000000007</v>
      </c>
      <c r="O131" s="4">
        <v>6.1064999999999996</v>
      </c>
      <c r="P131" s="4">
        <v>72.7</v>
      </c>
      <c r="Q131" s="4">
        <v>51.771599999999999</v>
      </c>
      <c r="R131" s="4">
        <v>4.7458999999999998</v>
      </c>
      <c r="S131" s="4">
        <v>56.5</v>
      </c>
      <c r="T131" s="4">
        <v>189.24850000000001</v>
      </c>
      <c r="W131" s="4">
        <v>0</v>
      </c>
      <c r="X131" s="4">
        <v>0</v>
      </c>
      <c r="Y131" s="4">
        <v>11.9</v>
      </c>
      <c r="Z131" s="4">
        <v>857</v>
      </c>
      <c r="AA131" s="4">
        <v>870</v>
      </c>
      <c r="AB131" s="4">
        <v>830</v>
      </c>
      <c r="AC131" s="4">
        <v>88</v>
      </c>
      <c r="AD131" s="4">
        <v>14</v>
      </c>
      <c r="AE131" s="4">
        <v>0.32</v>
      </c>
      <c r="AF131" s="4">
        <v>991</v>
      </c>
      <c r="AG131" s="4">
        <v>-7</v>
      </c>
      <c r="AH131" s="4">
        <v>11</v>
      </c>
      <c r="AI131" s="4">
        <v>27</v>
      </c>
      <c r="AJ131" s="4">
        <v>136</v>
      </c>
      <c r="AK131" s="4">
        <v>138.4</v>
      </c>
      <c r="AL131" s="4">
        <v>4.5</v>
      </c>
      <c r="AM131" s="4">
        <v>142</v>
      </c>
      <c r="AN131" s="4" t="s">
        <v>155</v>
      </c>
      <c r="AO131" s="4">
        <v>2</v>
      </c>
      <c r="AP131" s="5">
        <v>0.83503472222222219</v>
      </c>
      <c r="AQ131" s="4">
        <v>47.161391999999999</v>
      </c>
      <c r="AR131" s="4">
        <v>-88.491228000000007</v>
      </c>
      <c r="AS131" s="4">
        <v>319.5</v>
      </c>
      <c r="AT131" s="4">
        <v>39.200000000000003</v>
      </c>
      <c r="AU131" s="4">
        <v>12</v>
      </c>
      <c r="AV131" s="4">
        <v>10</v>
      </c>
      <c r="AW131" s="4" t="s">
        <v>407</v>
      </c>
      <c r="AX131" s="4">
        <v>1</v>
      </c>
      <c r="AY131" s="4">
        <v>1.2</v>
      </c>
      <c r="AZ131" s="4">
        <v>1.5708</v>
      </c>
      <c r="BA131" s="4">
        <v>11.154</v>
      </c>
      <c r="BB131" s="4">
        <v>9.6300000000000008</v>
      </c>
      <c r="BC131" s="4">
        <v>0.86</v>
      </c>
      <c r="BD131" s="4">
        <v>21.181000000000001</v>
      </c>
      <c r="BE131" s="4">
        <v>1818.338</v>
      </c>
      <c r="BF131" s="4">
        <v>379.59699999999998</v>
      </c>
      <c r="BG131" s="4">
        <v>1.2</v>
      </c>
      <c r="BH131" s="4">
        <v>0.11</v>
      </c>
      <c r="BI131" s="4">
        <v>1.31</v>
      </c>
      <c r="BJ131" s="4">
        <v>0.93300000000000005</v>
      </c>
      <c r="BK131" s="4">
        <v>8.5000000000000006E-2</v>
      </c>
      <c r="BL131" s="4">
        <v>1.018</v>
      </c>
      <c r="BM131" s="4">
        <v>1.3498000000000001</v>
      </c>
      <c r="BQ131" s="4">
        <v>0</v>
      </c>
      <c r="BR131" s="4">
        <v>0.154615</v>
      </c>
      <c r="BS131" s="4">
        <v>-5</v>
      </c>
      <c r="BT131" s="4">
        <v>7.7229999999999998E-3</v>
      </c>
      <c r="BU131" s="4">
        <v>3.7784040000000001</v>
      </c>
      <c r="BV131" s="4">
        <v>0.156005</v>
      </c>
      <c r="BW131" s="4">
        <f t="shared" si="15"/>
        <v>0.99825433679999998</v>
      </c>
      <c r="BY131" s="4">
        <f t="shared" si="16"/>
        <v>5302.586738895634</v>
      </c>
      <c r="BZ131" s="4">
        <f t="shared" si="17"/>
        <v>1106.9702213364983</v>
      </c>
      <c r="CA131" s="4">
        <f t="shared" si="18"/>
        <v>2.7207886693176007</v>
      </c>
      <c r="CB131" s="4">
        <f t="shared" si="19"/>
        <v>3.9362492452785607</v>
      </c>
    </row>
    <row r="132" spans="1:80" x14ac:dyDescent="0.25">
      <c r="A132" s="2">
        <v>42804</v>
      </c>
      <c r="B132" s="3">
        <v>0.62675012731481483</v>
      </c>
      <c r="C132" s="4">
        <v>12.81</v>
      </c>
      <c r="D132" s="4">
        <v>3.5861999999999998</v>
      </c>
      <c r="E132" s="4">
        <v>35861.948376</v>
      </c>
      <c r="F132" s="4">
        <v>58.8</v>
      </c>
      <c r="G132" s="4">
        <v>4.4000000000000004</v>
      </c>
      <c r="H132" s="4">
        <v>160.4</v>
      </c>
      <c r="J132" s="4">
        <v>0</v>
      </c>
      <c r="K132" s="4">
        <v>0.83179999999999998</v>
      </c>
      <c r="L132" s="4">
        <v>10.6557</v>
      </c>
      <c r="M132" s="4">
        <v>2.9830999999999999</v>
      </c>
      <c r="N132" s="4">
        <v>48.876399999999997</v>
      </c>
      <c r="O132" s="4">
        <v>3.6448999999999998</v>
      </c>
      <c r="P132" s="4">
        <v>52.5</v>
      </c>
      <c r="Q132" s="4">
        <v>37.985900000000001</v>
      </c>
      <c r="R132" s="4">
        <v>2.8327</v>
      </c>
      <c r="S132" s="4">
        <v>40.799999999999997</v>
      </c>
      <c r="T132" s="4">
        <v>160.4</v>
      </c>
      <c r="W132" s="4">
        <v>0</v>
      </c>
      <c r="X132" s="4">
        <v>0</v>
      </c>
      <c r="Y132" s="4">
        <v>11.9</v>
      </c>
      <c r="Z132" s="4">
        <v>858</v>
      </c>
      <c r="AA132" s="4">
        <v>869</v>
      </c>
      <c r="AB132" s="4">
        <v>832</v>
      </c>
      <c r="AC132" s="4">
        <v>88</v>
      </c>
      <c r="AD132" s="4">
        <v>14</v>
      </c>
      <c r="AE132" s="4">
        <v>0.32</v>
      </c>
      <c r="AF132" s="4">
        <v>991</v>
      </c>
      <c r="AG132" s="4">
        <v>-7</v>
      </c>
      <c r="AH132" s="4">
        <v>11</v>
      </c>
      <c r="AI132" s="4">
        <v>27</v>
      </c>
      <c r="AJ132" s="4">
        <v>136</v>
      </c>
      <c r="AK132" s="4">
        <v>138.1</v>
      </c>
      <c r="AL132" s="4">
        <v>4.5999999999999996</v>
      </c>
      <c r="AM132" s="4">
        <v>142</v>
      </c>
      <c r="AN132" s="4" t="s">
        <v>155</v>
      </c>
      <c r="AO132" s="4">
        <v>2</v>
      </c>
      <c r="AP132" s="5">
        <v>0.83504629629629623</v>
      </c>
      <c r="AQ132" s="4">
        <v>47.161270999999999</v>
      </c>
      <c r="AR132" s="4">
        <v>-88.491084000000001</v>
      </c>
      <c r="AS132" s="4">
        <v>319.5</v>
      </c>
      <c r="AT132" s="4">
        <v>37.5</v>
      </c>
      <c r="AU132" s="4">
        <v>12</v>
      </c>
      <c r="AV132" s="4">
        <v>10</v>
      </c>
      <c r="AW132" s="4" t="s">
        <v>407</v>
      </c>
      <c r="AX132" s="4">
        <v>1</v>
      </c>
      <c r="AY132" s="4">
        <v>1.2707999999999999</v>
      </c>
      <c r="AZ132" s="4">
        <v>1.6</v>
      </c>
      <c r="BA132" s="4">
        <v>11.154</v>
      </c>
      <c r="BB132" s="4">
        <v>10.039999999999999</v>
      </c>
      <c r="BC132" s="4">
        <v>0.9</v>
      </c>
      <c r="BD132" s="4">
        <v>20.218</v>
      </c>
      <c r="BE132" s="4">
        <v>1887.085</v>
      </c>
      <c r="BF132" s="4">
        <v>336.24299999999999</v>
      </c>
      <c r="BG132" s="4">
        <v>0.90600000000000003</v>
      </c>
      <c r="BH132" s="4">
        <v>6.8000000000000005E-2</v>
      </c>
      <c r="BI132" s="4">
        <v>0.97399999999999998</v>
      </c>
      <c r="BJ132" s="4">
        <v>0.70399999999999996</v>
      </c>
      <c r="BK132" s="4">
        <v>5.2999999999999999E-2</v>
      </c>
      <c r="BL132" s="4">
        <v>0.75700000000000001</v>
      </c>
      <c r="BM132" s="4">
        <v>1.1778999999999999</v>
      </c>
      <c r="BQ132" s="4">
        <v>0</v>
      </c>
      <c r="BR132" s="4">
        <v>0.163188</v>
      </c>
      <c r="BS132" s="4">
        <v>-5</v>
      </c>
      <c r="BT132" s="4">
        <v>7.554E-3</v>
      </c>
      <c r="BU132" s="4">
        <v>3.9879069999999999</v>
      </c>
      <c r="BV132" s="4">
        <v>0.152591</v>
      </c>
      <c r="BW132" s="4">
        <f t="shared" si="15"/>
        <v>1.0536050293999999</v>
      </c>
      <c r="BY132" s="4">
        <f t="shared" si="16"/>
        <v>5808.1959355091212</v>
      </c>
      <c r="BZ132" s="4">
        <f t="shared" si="17"/>
        <v>1034.9111067828917</v>
      </c>
      <c r="CA132" s="4">
        <f t="shared" si="18"/>
        <v>2.1668181023103998</v>
      </c>
      <c r="CB132" s="4">
        <f t="shared" si="19"/>
        <v>3.6254190947605403</v>
      </c>
    </row>
    <row r="133" spans="1:80" x14ac:dyDescent="0.25">
      <c r="A133" s="2">
        <v>42804</v>
      </c>
      <c r="B133" s="3">
        <v>0.62676170138888887</v>
      </c>
      <c r="C133" s="4">
        <v>13.297000000000001</v>
      </c>
      <c r="D133" s="4">
        <v>2.1046999999999998</v>
      </c>
      <c r="E133" s="4">
        <v>21046.552021</v>
      </c>
      <c r="F133" s="4">
        <v>45.8</v>
      </c>
      <c r="G133" s="4">
        <v>0.2</v>
      </c>
      <c r="H133" s="4">
        <v>155.30000000000001</v>
      </c>
      <c r="J133" s="4">
        <v>0</v>
      </c>
      <c r="K133" s="4">
        <v>0.84319999999999995</v>
      </c>
      <c r="L133" s="4">
        <v>11.212199999999999</v>
      </c>
      <c r="M133" s="4">
        <v>1.7746</v>
      </c>
      <c r="N133" s="4">
        <v>38.653300000000002</v>
      </c>
      <c r="O133" s="4">
        <v>0.1686</v>
      </c>
      <c r="P133" s="4">
        <v>38.799999999999997</v>
      </c>
      <c r="Q133" s="4">
        <v>30.040600000000001</v>
      </c>
      <c r="R133" s="4">
        <v>0.13109999999999999</v>
      </c>
      <c r="S133" s="4">
        <v>30.2</v>
      </c>
      <c r="T133" s="4">
        <v>155.2765</v>
      </c>
      <c r="W133" s="4">
        <v>0</v>
      </c>
      <c r="X133" s="4">
        <v>0</v>
      </c>
      <c r="Y133" s="4">
        <v>11.9</v>
      </c>
      <c r="Z133" s="4">
        <v>858</v>
      </c>
      <c r="AA133" s="4">
        <v>869</v>
      </c>
      <c r="AB133" s="4">
        <v>831</v>
      </c>
      <c r="AC133" s="4">
        <v>88</v>
      </c>
      <c r="AD133" s="4">
        <v>14</v>
      </c>
      <c r="AE133" s="4">
        <v>0.32</v>
      </c>
      <c r="AF133" s="4">
        <v>991</v>
      </c>
      <c r="AG133" s="4">
        <v>-7</v>
      </c>
      <c r="AH133" s="4">
        <v>11</v>
      </c>
      <c r="AI133" s="4">
        <v>27</v>
      </c>
      <c r="AJ133" s="4">
        <v>136</v>
      </c>
      <c r="AK133" s="4">
        <v>140.4</v>
      </c>
      <c r="AL133" s="4">
        <v>4.7</v>
      </c>
      <c r="AM133" s="4">
        <v>142</v>
      </c>
      <c r="AN133" s="4" t="s">
        <v>155</v>
      </c>
      <c r="AO133" s="4">
        <v>2</v>
      </c>
      <c r="AP133" s="5">
        <v>0.83505787037037038</v>
      </c>
      <c r="AQ133" s="4">
        <v>47.161155999999998</v>
      </c>
      <c r="AR133" s="4">
        <v>-88.490944999999996</v>
      </c>
      <c r="AS133" s="4">
        <v>319.5</v>
      </c>
      <c r="AT133" s="4">
        <v>36.799999999999997</v>
      </c>
      <c r="AU133" s="4">
        <v>12</v>
      </c>
      <c r="AV133" s="4">
        <v>10</v>
      </c>
      <c r="AW133" s="4" t="s">
        <v>407</v>
      </c>
      <c r="AX133" s="4">
        <v>1</v>
      </c>
      <c r="AY133" s="4">
        <v>1.3</v>
      </c>
      <c r="AZ133" s="4">
        <v>1.6</v>
      </c>
      <c r="BA133" s="4">
        <v>11.154</v>
      </c>
      <c r="BB133" s="4">
        <v>10.82</v>
      </c>
      <c r="BC133" s="4">
        <v>0.97</v>
      </c>
      <c r="BD133" s="4">
        <v>18.596</v>
      </c>
      <c r="BE133" s="4">
        <v>2085.6210000000001</v>
      </c>
      <c r="BF133" s="4">
        <v>210.102</v>
      </c>
      <c r="BG133" s="4">
        <v>0.753</v>
      </c>
      <c r="BH133" s="4">
        <v>3.0000000000000001E-3</v>
      </c>
      <c r="BI133" s="4">
        <v>0.75600000000000001</v>
      </c>
      <c r="BJ133" s="4">
        <v>0.58499999999999996</v>
      </c>
      <c r="BK133" s="4">
        <v>3.0000000000000001E-3</v>
      </c>
      <c r="BL133" s="4">
        <v>0.58799999999999997</v>
      </c>
      <c r="BM133" s="4">
        <v>1.1976</v>
      </c>
      <c r="BQ133" s="4">
        <v>0</v>
      </c>
      <c r="BR133" s="4">
        <v>0.211897</v>
      </c>
      <c r="BS133" s="4">
        <v>-5</v>
      </c>
      <c r="BT133" s="4">
        <v>8.9999999999999993E-3</v>
      </c>
      <c r="BU133" s="4">
        <v>5.1782329999999996</v>
      </c>
      <c r="BV133" s="4">
        <v>0.18179999999999999</v>
      </c>
      <c r="BW133" s="4">
        <f t="shared" si="15"/>
        <v>1.3680891585999999</v>
      </c>
      <c r="BY133" s="4">
        <f t="shared" si="16"/>
        <v>8335.3099422014584</v>
      </c>
      <c r="BZ133" s="4">
        <f t="shared" si="17"/>
        <v>839.68529731739886</v>
      </c>
      <c r="CA133" s="4">
        <f t="shared" si="18"/>
        <v>2.3379877341989999</v>
      </c>
      <c r="CB133" s="4">
        <f t="shared" si="19"/>
        <v>4.7862805307294405</v>
      </c>
    </row>
    <row r="134" spans="1:80" x14ac:dyDescent="0.25">
      <c r="A134" s="2">
        <v>42804</v>
      </c>
      <c r="B134" s="3">
        <v>0.62677327546296302</v>
      </c>
      <c r="C134" s="4">
        <v>14.08</v>
      </c>
      <c r="D134" s="4">
        <v>0.90780000000000005</v>
      </c>
      <c r="E134" s="4">
        <v>9077.9418889999997</v>
      </c>
      <c r="F134" s="4">
        <v>42.6</v>
      </c>
      <c r="G134" s="4">
        <v>0.3</v>
      </c>
      <c r="H134" s="4">
        <v>90</v>
      </c>
      <c r="J134" s="4">
        <v>0</v>
      </c>
      <c r="K134" s="4">
        <v>0.84870000000000001</v>
      </c>
      <c r="L134" s="4">
        <v>11.950100000000001</v>
      </c>
      <c r="M134" s="4">
        <v>0.77049999999999996</v>
      </c>
      <c r="N134" s="4">
        <v>36.147799999999997</v>
      </c>
      <c r="O134" s="4">
        <v>0.26819999999999999</v>
      </c>
      <c r="P134" s="4">
        <v>36.4</v>
      </c>
      <c r="Q134" s="4">
        <v>28.093399999999999</v>
      </c>
      <c r="R134" s="4">
        <v>0.2084</v>
      </c>
      <c r="S134" s="4">
        <v>28.3</v>
      </c>
      <c r="T134" s="4">
        <v>89.956299999999999</v>
      </c>
      <c r="W134" s="4">
        <v>0</v>
      </c>
      <c r="X134" s="4">
        <v>0</v>
      </c>
      <c r="Y134" s="4">
        <v>12</v>
      </c>
      <c r="Z134" s="4">
        <v>858</v>
      </c>
      <c r="AA134" s="4">
        <v>870</v>
      </c>
      <c r="AB134" s="4">
        <v>830</v>
      </c>
      <c r="AC134" s="4">
        <v>88</v>
      </c>
      <c r="AD134" s="4">
        <v>14</v>
      </c>
      <c r="AE134" s="4">
        <v>0.32</v>
      </c>
      <c r="AF134" s="4">
        <v>991</v>
      </c>
      <c r="AG134" s="4">
        <v>-7</v>
      </c>
      <c r="AH134" s="4">
        <v>11</v>
      </c>
      <c r="AI134" s="4">
        <v>27</v>
      </c>
      <c r="AJ134" s="4">
        <v>136</v>
      </c>
      <c r="AK134" s="4">
        <v>139</v>
      </c>
      <c r="AL134" s="4">
        <v>4.7</v>
      </c>
      <c r="AM134" s="4">
        <v>142</v>
      </c>
      <c r="AN134" s="4" t="s">
        <v>155</v>
      </c>
      <c r="AO134" s="4">
        <v>2</v>
      </c>
      <c r="AP134" s="5">
        <v>0.83506944444444453</v>
      </c>
      <c r="AQ134" s="4">
        <v>47.161043999999997</v>
      </c>
      <c r="AR134" s="4">
        <v>-88.490849999999995</v>
      </c>
      <c r="AS134" s="4">
        <v>319.8</v>
      </c>
      <c r="AT134" s="4">
        <v>34.1</v>
      </c>
      <c r="AU134" s="4">
        <v>12</v>
      </c>
      <c r="AV134" s="4">
        <v>10</v>
      </c>
      <c r="AW134" s="4" t="s">
        <v>407</v>
      </c>
      <c r="AX134" s="4">
        <v>1</v>
      </c>
      <c r="AY134" s="4">
        <v>1.3</v>
      </c>
      <c r="AZ134" s="4">
        <v>1.6708000000000001</v>
      </c>
      <c r="BA134" s="4">
        <v>11.154</v>
      </c>
      <c r="BB134" s="4">
        <v>11.24</v>
      </c>
      <c r="BC134" s="4">
        <v>1.01</v>
      </c>
      <c r="BD134" s="4">
        <v>17.823</v>
      </c>
      <c r="BE134" s="4">
        <v>2270.6999999999998</v>
      </c>
      <c r="BF134" s="4">
        <v>93.18</v>
      </c>
      <c r="BG134" s="4">
        <v>0.71899999999999997</v>
      </c>
      <c r="BH134" s="4">
        <v>5.0000000000000001E-3</v>
      </c>
      <c r="BI134" s="4">
        <v>0.72499999999999998</v>
      </c>
      <c r="BJ134" s="4">
        <v>0.55900000000000005</v>
      </c>
      <c r="BK134" s="4">
        <v>4.0000000000000001E-3</v>
      </c>
      <c r="BL134" s="4">
        <v>0.56299999999999994</v>
      </c>
      <c r="BM134" s="4">
        <v>0.70879999999999999</v>
      </c>
      <c r="BQ134" s="4">
        <v>0</v>
      </c>
      <c r="BR134" s="4">
        <v>0.24990599999999999</v>
      </c>
      <c r="BS134" s="4">
        <v>-5</v>
      </c>
      <c r="BT134" s="4">
        <v>8.7229999999999999E-3</v>
      </c>
      <c r="BU134" s="4">
        <v>6.1070779999999996</v>
      </c>
      <c r="BV134" s="4">
        <v>0.176205</v>
      </c>
      <c r="BW134" s="4">
        <f t="shared" si="15"/>
        <v>1.6134900075999998</v>
      </c>
      <c r="BY134" s="4">
        <f t="shared" si="16"/>
        <v>10702.814566868279</v>
      </c>
      <c r="BZ134" s="4">
        <f t="shared" si="17"/>
        <v>439.19860014127198</v>
      </c>
      <c r="CA134" s="4">
        <f t="shared" si="18"/>
        <v>2.6348145254236002</v>
      </c>
      <c r="CB134" s="4">
        <f t="shared" si="19"/>
        <v>3.3408882569235199</v>
      </c>
    </row>
    <row r="135" spans="1:80" x14ac:dyDescent="0.25">
      <c r="A135" s="2">
        <v>42804</v>
      </c>
      <c r="B135" s="3">
        <v>0.62678484953703706</v>
      </c>
      <c r="C135" s="4">
        <v>14.593</v>
      </c>
      <c r="D135" s="4">
        <v>0.56069999999999998</v>
      </c>
      <c r="E135" s="4">
        <v>5607.4011300000002</v>
      </c>
      <c r="F135" s="4">
        <v>32.799999999999997</v>
      </c>
      <c r="G135" s="4">
        <v>0.4</v>
      </c>
      <c r="H135" s="4">
        <v>70.7</v>
      </c>
      <c r="J135" s="4">
        <v>0</v>
      </c>
      <c r="K135" s="4">
        <v>0.8478</v>
      </c>
      <c r="L135" s="4">
        <v>12.371700000000001</v>
      </c>
      <c r="M135" s="4">
        <v>0.47539999999999999</v>
      </c>
      <c r="N135" s="4">
        <v>27.838899999999999</v>
      </c>
      <c r="O135" s="4">
        <v>0.33910000000000001</v>
      </c>
      <c r="P135" s="4">
        <v>28.2</v>
      </c>
      <c r="Q135" s="4">
        <v>21.635899999999999</v>
      </c>
      <c r="R135" s="4">
        <v>0.2636</v>
      </c>
      <c r="S135" s="4">
        <v>21.9</v>
      </c>
      <c r="T135" s="4">
        <v>70.709199999999996</v>
      </c>
      <c r="W135" s="4">
        <v>0</v>
      </c>
      <c r="X135" s="4">
        <v>0</v>
      </c>
      <c r="Y135" s="4">
        <v>11.9</v>
      </c>
      <c r="Z135" s="4">
        <v>858</v>
      </c>
      <c r="AA135" s="4">
        <v>870</v>
      </c>
      <c r="AB135" s="4">
        <v>828</v>
      </c>
      <c r="AC135" s="4">
        <v>88</v>
      </c>
      <c r="AD135" s="4">
        <v>14</v>
      </c>
      <c r="AE135" s="4">
        <v>0.32</v>
      </c>
      <c r="AF135" s="4">
        <v>991</v>
      </c>
      <c r="AG135" s="4">
        <v>-7</v>
      </c>
      <c r="AH135" s="4">
        <v>11</v>
      </c>
      <c r="AI135" s="4">
        <v>27</v>
      </c>
      <c r="AJ135" s="4">
        <v>136</v>
      </c>
      <c r="AK135" s="4">
        <v>138.4</v>
      </c>
      <c r="AL135" s="4">
        <v>4.7</v>
      </c>
      <c r="AM135" s="4">
        <v>142</v>
      </c>
      <c r="AN135" s="4" t="s">
        <v>155</v>
      </c>
      <c r="AO135" s="4">
        <v>2</v>
      </c>
      <c r="AP135" s="5">
        <v>0.83508101851851846</v>
      </c>
      <c r="AQ135" s="4">
        <v>47.160936</v>
      </c>
      <c r="AR135" s="4">
        <v>-88.490780999999998</v>
      </c>
      <c r="AS135" s="4">
        <v>319.89999999999998</v>
      </c>
      <c r="AT135" s="4">
        <v>29.5</v>
      </c>
      <c r="AU135" s="4">
        <v>12</v>
      </c>
      <c r="AV135" s="4">
        <v>10</v>
      </c>
      <c r="AW135" s="4" t="s">
        <v>407</v>
      </c>
      <c r="AX135" s="4">
        <v>1</v>
      </c>
      <c r="AY135" s="4">
        <v>1.3</v>
      </c>
      <c r="AZ135" s="4">
        <v>1.7</v>
      </c>
      <c r="BA135" s="4">
        <v>11.154</v>
      </c>
      <c r="BB135" s="4">
        <v>11.16</v>
      </c>
      <c r="BC135" s="4">
        <v>1</v>
      </c>
      <c r="BD135" s="4">
        <v>17.954000000000001</v>
      </c>
      <c r="BE135" s="4">
        <v>2327.9650000000001</v>
      </c>
      <c r="BF135" s="4">
        <v>56.933999999999997</v>
      </c>
      <c r="BG135" s="4">
        <v>0.54900000000000004</v>
      </c>
      <c r="BH135" s="4">
        <v>7.0000000000000001E-3</v>
      </c>
      <c r="BI135" s="4">
        <v>0.55500000000000005</v>
      </c>
      <c r="BJ135" s="4">
        <v>0.42599999999999999</v>
      </c>
      <c r="BK135" s="4">
        <v>5.0000000000000001E-3</v>
      </c>
      <c r="BL135" s="4">
        <v>0.432</v>
      </c>
      <c r="BM135" s="4">
        <v>0.55169999999999997</v>
      </c>
      <c r="BQ135" s="4">
        <v>0</v>
      </c>
      <c r="BR135" s="4">
        <v>0.23261499999999999</v>
      </c>
      <c r="BS135" s="4">
        <v>-5</v>
      </c>
      <c r="BT135" s="4">
        <v>7.7229999999999998E-3</v>
      </c>
      <c r="BU135" s="4">
        <v>5.6845290000000004</v>
      </c>
      <c r="BV135" s="4">
        <v>0.156005</v>
      </c>
      <c r="BW135" s="4">
        <f t="shared" si="15"/>
        <v>1.5018525618</v>
      </c>
      <c r="BY135" s="4">
        <f t="shared" si="16"/>
        <v>10213.526198379726</v>
      </c>
      <c r="BZ135" s="4">
        <f t="shared" si="17"/>
        <v>249.78764739957481</v>
      </c>
      <c r="CA135" s="4">
        <f t="shared" si="18"/>
        <v>1.8689980994172002</v>
      </c>
      <c r="CB135" s="4">
        <f t="shared" si="19"/>
        <v>2.4204841583297401</v>
      </c>
    </row>
    <row r="136" spans="1:80" x14ac:dyDescent="0.25">
      <c r="A136" s="2">
        <v>42804</v>
      </c>
      <c r="B136" s="3">
        <v>0.6267964236111111</v>
      </c>
      <c r="C136" s="4">
        <v>14.75</v>
      </c>
      <c r="D136" s="4">
        <v>0.51910000000000001</v>
      </c>
      <c r="E136" s="4">
        <v>5191.2413790000001</v>
      </c>
      <c r="F136" s="4">
        <v>29.2</v>
      </c>
      <c r="G136" s="4">
        <v>0.4</v>
      </c>
      <c r="H136" s="4">
        <v>78.7</v>
      </c>
      <c r="J136" s="4">
        <v>0</v>
      </c>
      <c r="K136" s="4">
        <v>0.84689999999999999</v>
      </c>
      <c r="L136" s="4">
        <v>12.4917</v>
      </c>
      <c r="M136" s="4">
        <v>0.43959999999999999</v>
      </c>
      <c r="N136" s="4">
        <v>24.729299999999999</v>
      </c>
      <c r="O136" s="4">
        <v>0.33879999999999999</v>
      </c>
      <c r="P136" s="4">
        <v>25.1</v>
      </c>
      <c r="Q136" s="4">
        <v>19.219100000000001</v>
      </c>
      <c r="R136" s="4">
        <v>0.26329999999999998</v>
      </c>
      <c r="S136" s="4">
        <v>19.5</v>
      </c>
      <c r="T136" s="4">
        <v>78.712800000000001</v>
      </c>
      <c r="W136" s="4">
        <v>0</v>
      </c>
      <c r="X136" s="4">
        <v>0</v>
      </c>
      <c r="Y136" s="4">
        <v>11.9</v>
      </c>
      <c r="Z136" s="4">
        <v>857</v>
      </c>
      <c r="AA136" s="4">
        <v>869</v>
      </c>
      <c r="AB136" s="4">
        <v>826</v>
      </c>
      <c r="AC136" s="4">
        <v>88</v>
      </c>
      <c r="AD136" s="4">
        <v>14</v>
      </c>
      <c r="AE136" s="4">
        <v>0.32</v>
      </c>
      <c r="AF136" s="4">
        <v>991</v>
      </c>
      <c r="AG136" s="4">
        <v>-7</v>
      </c>
      <c r="AH136" s="4">
        <v>11</v>
      </c>
      <c r="AI136" s="4">
        <v>27</v>
      </c>
      <c r="AJ136" s="4">
        <v>136</v>
      </c>
      <c r="AK136" s="4">
        <v>137.6</v>
      </c>
      <c r="AL136" s="4">
        <v>4.9000000000000004</v>
      </c>
      <c r="AM136" s="4">
        <v>142</v>
      </c>
      <c r="AN136" s="4" t="s">
        <v>155</v>
      </c>
      <c r="AO136" s="4">
        <v>2</v>
      </c>
      <c r="AP136" s="5">
        <v>0.83509259259259261</v>
      </c>
      <c r="AQ136" s="4">
        <v>47.160822000000003</v>
      </c>
      <c r="AR136" s="4">
        <v>-88.490736999999996</v>
      </c>
      <c r="AS136" s="4">
        <v>319.8</v>
      </c>
      <c r="AT136" s="4">
        <v>28.7</v>
      </c>
      <c r="AU136" s="4">
        <v>12</v>
      </c>
      <c r="AV136" s="4">
        <v>10</v>
      </c>
      <c r="AW136" s="4" t="s">
        <v>407</v>
      </c>
      <c r="AX136" s="4">
        <v>1</v>
      </c>
      <c r="AY136" s="4">
        <v>1.3708</v>
      </c>
      <c r="AZ136" s="4">
        <v>1.7</v>
      </c>
      <c r="BA136" s="4">
        <v>11.154</v>
      </c>
      <c r="BB136" s="4">
        <v>11.09</v>
      </c>
      <c r="BC136" s="4">
        <v>0.99</v>
      </c>
      <c r="BD136" s="4">
        <v>18.079000000000001</v>
      </c>
      <c r="BE136" s="4">
        <v>2335.0479999999998</v>
      </c>
      <c r="BF136" s="4">
        <v>52.305999999999997</v>
      </c>
      <c r="BG136" s="4">
        <v>0.48399999999999999</v>
      </c>
      <c r="BH136" s="4">
        <v>7.0000000000000001E-3</v>
      </c>
      <c r="BI136" s="4">
        <v>0.49099999999999999</v>
      </c>
      <c r="BJ136" s="4">
        <v>0.376</v>
      </c>
      <c r="BK136" s="4">
        <v>5.0000000000000001E-3</v>
      </c>
      <c r="BL136" s="4">
        <v>0.38100000000000001</v>
      </c>
      <c r="BM136" s="4">
        <v>0.61009999999999998</v>
      </c>
      <c r="BQ136" s="4">
        <v>0</v>
      </c>
      <c r="BR136" s="4">
        <v>0.22401399999999999</v>
      </c>
      <c r="BS136" s="4">
        <v>-5</v>
      </c>
      <c r="BT136" s="4">
        <v>7.2769999999999996E-3</v>
      </c>
      <c r="BU136" s="4">
        <v>5.474342</v>
      </c>
      <c r="BV136" s="4">
        <v>0.14699499999999999</v>
      </c>
      <c r="BW136" s="4">
        <f t="shared" si="15"/>
        <v>1.4463211564</v>
      </c>
      <c r="BY136" s="4">
        <f t="shared" si="16"/>
        <v>9865.8046629894689</v>
      </c>
      <c r="BZ136" s="4">
        <f t="shared" si="17"/>
        <v>220.99793182081362</v>
      </c>
      <c r="CA136" s="4">
        <f t="shared" si="18"/>
        <v>1.5886365305056001</v>
      </c>
      <c r="CB136" s="4">
        <f t="shared" si="19"/>
        <v>2.5777317746315602</v>
      </c>
    </row>
    <row r="137" spans="1:80" x14ac:dyDescent="0.25">
      <c r="A137" s="2">
        <v>42804</v>
      </c>
      <c r="B137" s="3">
        <v>0.62680799768518514</v>
      </c>
      <c r="C137" s="4">
        <v>14.673</v>
      </c>
      <c r="D137" s="4">
        <v>0.78120000000000001</v>
      </c>
      <c r="E137" s="4">
        <v>7812.159549</v>
      </c>
      <c r="F137" s="4">
        <v>28.6</v>
      </c>
      <c r="G137" s="4">
        <v>0.6</v>
      </c>
      <c r="H137" s="4">
        <v>51.5</v>
      </c>
      <c r="J137" s="4">
        <v>0</v>
      </c>
      <c r="K137" s="4">
        <v>0.84489999999999998</v>
      </c>
      <c r="L137" s="4">
        <v>12.397399999999999</v>
      </c>
      <c r="M137" s="4">
        <v>0.66</v>
      </c>
      <c r="N137" s="4">
        <v>24.170300000000001</v>
      </c>
      <c r="O137" s="4">
        <v>0.49769999999999998</v>
      </c>
      <c r="P137" s="4">
        <v>24.7</v>
      </c>
      <c r="Q137" s="4">
        <v>18.784700000000001</v>
      </c>
      <c r="R137" s="4">
        <v>0.38679999999999998</v>
      </c>
      <c r="S137" s="4">
        <v>19.2</v>
      </c>
      <c r="T137" s="4">
        <v>51.544800000000002</v>
      </c>
      <c r="W137" s="4">
        <v>0</v>
      </c>
      <c r="X137" s="4">
        <v>0</v>
      </c>
      <c r="Y137" s="4">
        <v>11.9</v>
      </c>
      <c r="Z137" s="4">
        <v>856</v>
      </c>
      <c r="AA137" s="4">
        <v>868</v>
      </c>
      <c r="AB137" s="4">
        <v>826</v>
      </c>
      <c r="AC137" s="4">
        <v>88</v>
      </c>
      <c r="AD137" s="4">
        <v>14</v>
      </c>
      <c r="AE137" s="4">
        <v>0.32</v>
      </c>
      <c r="AF137" s="4">
        <v>991</v>
      </c>
      <c r="AG137" s="4">
        <v>-7</v>
      </c>
      <c r="AH137" s="4">
        <v>11</v>
      </c>
      <c r="AI137" s="4">
        <v>27</v>
      </c>
      <c r="AJ137" s="4">
        <v>136</v>
      </c>
      <c r="AK137" s="4">
        <v>138.4</v>
      </c>
      <c r="AL137" s="4">
        <v>4.9000000000000004</v>
      </c>
      <c r="AM137" s="4">
        <v>142</v>
      </c>
      <c r="AN137" s="4" t="s">
        <v>155</v>
      </c>
      <c r="AO137" s="4">
        <v>2</v>
      </c>
      <c r="AP137" s="5">
        <v>0.83510416666666665</v>
      </c>
      <c r="AQ137" s="4">
        <v>47.160708</v>
      </c>
      <c r="AR137" s="4">
        <v>-88.490702999999996</v>
      </c>
      <c r="AS137" s="4">
        <v>319.89999999999998</v>
      </c>
      <c r="AT137" s="4">
        <v>28.9</v>
      </c>
      <c r="AU137" s="4">
        <v>12</v>
      </c>
      <c r="AV137" s="4">
        <v>10</v>
      </c>
      <c r="AW137" s="4" t="s">
        <v>407</v>
      </c>
      <c r="AX137" s="4">
        <v>1</v>
      </c>
      <c r="AY137" s="4">
        <v>1.4</v>
      </c>
      <c r="AZ137" s="4">
        <v>1.7</v>
      </c>
      <c r="BA137" s="4">
        <v>11.154</v>
      </c>
      <c r="BB137" s="4">
        <v>10.94</v>
      </c>
      <c r="BC137" s="4">
        <v>0.98</v>
      </c>
      <c r="BD137" s="4">
        <v>18.359000000000002</v>
      </c>
      <c r="BE137" s="4">
        <v>2295.4580000000001</v>
      </c>
      <c r="BF137" s="4">
        <v>77.783000000000001</v>
      </c>
      <c r="BG137" s="4">
        <v>0.46899999999999997</v>
      </c>
      <c r="BH137" s="4">
        <v>0.01</v>
      </c>
      <c r="BI137" s="4">
        <v>0.47799999999999998</v>
      </c>
      <c r="BJ137" s="4">
        <v>0.36399999999999999</v>
      </c>
      <c r="BK137" s="4">
        <v>8.0000000000000002E-3</v>
      </c>
      <c r="BL137" s="4">
        <v>0.372</v>
      </c>
      <c r="BM137" s="4">
        <v>0.3957</v>
      </c>
      <c r="BQ137" s="4">
        <v>0</v>
      </c>
      <c r="BR137" s="4">
        <v>0.206568</v>
      </c>
      <c r="BS137" s="4">
        <v>-5</v>
      </c>
      <c r="BT137" s="4">
        <v>7.7229999999999998E-3</v>
      </c>
      <c r="BU137" s="4">
        <v>5.0480049999999999</v>
      </c>
      <c r="BV137" s="4">
        <v>0.156005</v>
      </c>
      <c r="BW137" s="4">
        <f t="shared" si="15"/>
        <v>1.3336829209999999</v>
      </c>
      <c r="BY137" s="4">
        <f t="shared" si="16"/>
        <v>8943.2197354236214</v>
      </c>
      <c r="BZ137" s="4">
        <f t="shared" si="17"/>
        <v>303.04647729579699</v>
      </c>
      <c r="CA137" s="4">
        <f t="shared" si="18"/>
        <v>1.4181622942759999</v>
      </c>
      <c r="CB137" s="4">
        <f t="shared" si="19"/>
        <v>1.5416670874863001</v>
      </c>
    </row>
    <row r="138" spans="1:80" x14ac:dyDescent="0.25">
      <c r="A138" s="2">
        <v>42804</v>
      </c>
      <c r="B138" s="3">
        <v>0.62681957175925929</v>
      </c>
      <c r="C138" s="4">
        <v>14.246</v>
      </c>
      <c r="D138" s="4">
        <v>0.97130000000000005</v>
      </c>
      <c r="E138" s="4">
        <v>9713.0769230000005</v>
      </c>
      <c r="F138" s="4">
        <v>26.2</v>
      </c>
      <c r="G138" s="4">
        <v>3.9</v>
      </c>
      <c r="H138" s="4">
        <v>91.4</v>
      </c>
      <c r="J138" s="4">
        <v>0</v>
      </c>
      <c r="K138" s="4">
        <v>0.84670000000000001</v>
      </c>
      <c r="L138" s="4">
        <v>12.062099999999999</v>
      </c>
      <c r="M138" s="4">
        <v>0.82240000000000002</v>
      </c>
      <c r="N138" s="4">
        <v>22.223600000000001</v>
      </c>
      <c r="O138" s="4">
        <v>3.3250999999999999</v>
      </c>
      <c r="P138" s="4">
        <v>25.5</v>
      </c>
      <c r="Q138" s="4">
        <v>17.2715</v>
      </c>
      <c r="R138" s="4">
        <v>2.5840999999999998</v>
      </c>
      <c r="S138" s="4">
        <v>19.899999999999999</v>
      </c>
      <c r="T138" s="4">
        <v>91.380600000000001</v>
      </c>
      <c r="W138" s="4">
        <v>0</v>
      </c>
      <c r="X138" s="4">
        <v>0</v>
      </c>
      <c r="Y138" s="4">
        <v>11.9</v>
      </c>
      <c r="Z138" s="4">
        <v>855</v>
      </c>
      <c r="AA138" s="4">
        <v>869</v>
      </c>
      <c r="AB138" s="4">
        <v>827</v>
      </c>
      <c r="AC138" s="4">
        <v>88</v>
      </c>
      <c r="AD138" s="4">
        <v>14</v>
      </c>
      <c r="AE138" s="4">
        <v>0.32</v>
      </c>
      <c r="AF138" s="4">
        <v>991</v>
      </c>
      <c r="AG138" s="4">
        <v>-7</v>
      </c>
      <c r="AH138" s="4">
        <v>11</v>
      </c>
      <c r="AI138" s="4">
        <v>27</v>
      </c>
      <c r="AJ138" s="4">
        <v>136</v>
      </c>
      <c r="AK138" s="4">
        <v>137.30000000000001</v>
      </c>
      <c r="AL138" s="4">
        <v>5</v>
      </c>
      <c r="AM138" s="4">
        <v>142</v>
      </c>
      <c r="AN138" s="4" t="s">
        <v>155</v>
      </c>
      <c r="AO138" s="4">
        <v>2</v>
      </c>
      <c r="AP138" s="5">
        <v>0.8351157407407408</v>
      </c>
      <c r="AQ138" s="4">
        <v>47.160592000000001</v>
      </c>
      <c r="AR138" s="4">
        <v>-88.490692999999993</v>
      </c>
      <c r="AS138" s="4">
        <v>319.60000000000002</v>
      </c>
      <c r="AT138" s="4">
        <v>28.6</v>
      </c>
      <c r="AU138" s="4">
        <v>12</v>
      </c>
      <c r="AV138" s="4">
        <v>10</v>
      </c>
      <c r="AW138" s="4" t="s">
        <v>407</v>
      </c>
      <c r="AX138" s="4">
        <v>1.0707709999999999</v>
      </c>
      <c r="AY138" s="4">
        <v>1.4</v>
      </c>
      <c r="AZ138" s="4">
        <v>1.7707710000000001</v>
      </c>
      <c r="BA138" s="4">
        <v>11.154</v>
      </c>
      <c r="BB138" s="4">
        <v>11.07</v>
      </c>
      <c r="BC138" s="4">
        <v>0.99</v>
      </c>
      <c r="BD138" s="4">
        <v>18.105</v>
      </c>
      <c r="BE138" s="4">
        <v>2262.7240000000002</v>
      </c>
      <c r="BF138" s="4">
        <v>98.191000000000003</v>
      </c>
      <c r="BG138" s="4">
        <v>0.437</v>
      </c>
      <c r="BH138" s="4">
        <v>6.5000000000000002E-2</v>
      </c>
      <c r="BI138" s="4">
        <v>0.502</v>
      </c>
      <c r="BJ138" s="4">
        <v>0.33900000000000002</v>
      </c>
      <c r="BK138" s="4">
        <v>5.0999999999999997E-2</v>
      </c>
      <c r="BL138" s="4">
        <v>0.39</v>
      </c>
      <c r="BM138" s="4">
        <v>0.71079999999999999</v>
      </c>
      <c r="BQ138" s="4">
        <v>0</v>
      </c>
      <c r="BR138" s="4">
        <v>0.19278600000000001</v>
      </c>
      <c r="BS138" s="4">
        <v>-5</v>
      </c>
      <c r="BT138" s="4">
        <v>7.0000000000000001E-3</v>
      </c>
      <c r="BU138" s="4">
        <v>4.711214</v>
      </c>
      <c r="BV138" s="4">
        <v>0.1414</v>
      </c>
      <c r="BW138" s="4">
        <f t="shared" si="15"/>
        <v>1.2447027388</v>
      </c>
      <c r="BY138" s="4">
        <f t="shared" si="16"/>
        <v>8227.524598517206</v>
      </c>
      <c r="BZ138" s="4">
        <f t="shared" si="17"/>
        <v>357.03376454795324</v>
      </c>
      <c r="CA138" s="4">
        <f t="shared" si="18"/>
        <v>1.2326429732028001</v>
      </c>
      <c r="CB138" s="4">
        <f t="shared" si="19"/>
        <v>2.5845505172641601</v>
      </c>
    </row>
    <row r="139" spans="1:80" x14ac:dyDescent="0.25">
      <c r="A139" s="2">
        <v>42804</v>
      </c>
      <c r="B139" s="3">
        <v>0.62683114583333333</v>
      </c>
      <c r="C139" s="4">
        <v>14.102</v>
      </c>
      <c r="D139" s="4">
        <v>0.77480000000000004</v>
      </c>
      <c r="E139" s="4">
        <v>7747.5559380000004</v>
      </c>
      <c r="F139" s="4">
        <v>23.8</v>
      </c>
      <c r="G139" s="4">
        <v>10.5</v>
      </c>
      <c r="H139" s="4">
        <v>69.7</v>
      </c>
      <c r="J139" s="4">
        <v>0</v>
      </c>
      <c r="K139" s="4">
        <v>0.85</v>
      </c>
      <c r="L139" s="4">
        <v>11.9863</v>
      </c>
      <c r="M139" s="4">
        <v>0.65849999999999997</v>
      </c>
      <c r="N139" s="4">
        <v>20.271599999999999</v>
      </c>
      <c r="O139" s="4">
        <v>8.9248999999999992</v>
      </c>
      <c r="P139" s="4">
        <v>29.2</v>
      </c>
      <c r="Q139" s="4">
        <v>15.7539</v>
      </c>
      <c r="R139" s="4">
        <v>6.9359000000000002</v>
      </c>
      <c r="S139" s="4">
        <v>22.7</v>
      </c>
      <c r="T139" s="4">
        <v>69.677499999999995</v>
      </c>
      <c r="W139" s="4">
        <v>0</v>
      </c>
      <c r="X139" s="4">
        <v>0</v>
      </c>
      <c r="Y139" s="4">
        <v>12</v>
      </c>
      <c r="Z139" s="4">
        <v>855</v>
      </c>
      <c r="AA139" s="4">
        <v>868</v>
      </c>
      <c r="AB139" s="4">
        <v>827</v>
      </c>
      <c r="AC139" s="4">
        <v>88</v>
      </c>
      <c r="AD139" s="4">
        <v>13.99</v>
      </c>
      <c r="AE139" s="4">
        <v>0.32</v>
      </c>
      <c r="AF139" s="4">
        <v>992</v>
      </c>
      <c r="AG139" s="4">
        <v>-7</v>
      </c>
      <c r="AH139" s="4">
        <v>11</v>
      </c>
      <c r="AI139" s="4">
        <v>27</v>
      </c>
      <c r="AJ139" s="4">
        <v>136.30000000000001</v>
      </c>
      <c r="AK139" s="4">
        <v>138.30000000000001</v>
      </c>
      <c r="AL139" s="4">
        <v>4.9000000000000004</v>
      </c>
      <c r="AM139" s="4">
        <v>142</v>
      </c>
      <c r="AN139" s="4" t="s">
        <v>155</v>
      </c>
      <c r="AO139" s="4">
        <v>2</v>
      </c>
      <c r="AP139" s="5">
        <v>0.83512731481481473</v>
      </c>
      <c r="AQ139" s="4">
        <v>47.160476000000003</v>
      </c>
      <c r="AR139" s="4">
        <v>-88.490682000000007</v>
      </c>
      <c r="AS139" s="4">
        <v>320</v>
      </c>
      <c r="AT139" s="4">
        <v>28.4</v>
      </c>
      <c r="AU139" s="4">
        <v>12</v>
      </c>
      <c r="AV139" s="4">
        <v>9</v>
      </c>
      <c r="AW139" s="4" t="s">
        <v>408</v>
      </c>
      <c r="AX139" s="4">
        <v>1.2416</v>
      </c>
      <c r="AY139" s="4">
        <v>1.1168</v>
      </c>
      <c r="AZ139" s="4">
        <v>1.8708</v>
      </c>
      <c r="BA139" s="4">
        <v>11.154</v>
      </c>
      <c r="BB139" s="4">
        <v>11.33</v>
      </c>
      <c r="BC139" s="4">
        <v>1.02</v>
      </c>
      <c r="BD139" s="4">
        <v>17.648</v>
      </c>
      <c r="BE139" s="4">
        <v>2291.6260000000002</v>
      </c>
      <c r="BF139" s="4">
        <v>80.134</v>
      </c>
      <c r="BG139" s="4">
        <v>0.40600000000000003</v>
      </c>
      <c r="BH139" s="4">
        <v>0.17899999999999999</v>
      </c>
      <c r="BI139" s="4">
        <v>0.58499999999999996</v>
      </c>
      <c r="BJ139" s="4">
        <v>0.315</v>
      </c>
      <c r="BK139" s="4">
        <v>0.13900000000000001</v>
      </c>
      <c r="BL139" s="4">
        <v>0.45400000000000001</v>
      </c>
      <c r="BM139" s="4">
        <v>0.5524</v>
      </c>
      <c r="BQ139" s="4">
        <v>0</v>
      </c>
      <c r="BR139" s="4">
        <v>0.204405</v>
      </c>
      <c r="BS139" s="4">
        <v>-5</v>
      </c>
      <c r="BT139" s="4">
        <v>7.2760000000000003E-3</v>
      </c>
      <c r="BU139" s="4">
        <v>4.9951569999999998</v>
      </c>
      <c r="BV139" s="4">
        <v>0.146981</v>
      </c>
      <c r="BW139" s="4">
        <f t="shared" ref="BW139:BW145" si="20">BU139*0.2642</f>
        <v>1.3197204793999999</v>
      </c>
      <c r="BY139" s="4">
        <f t="shared" ref="BY139:BY150" si="21">BE139*$BU139*0.7718</f>
        <v>8834.8190315466491</v>
      </c>
      <c r="BZ139" s="4">
        <f t="shared" ref="BZ139:BZ150" si="22">BF139*$BU139*0.7718</f>
        <v>308.9375789391284</v>
      </c>
      <c r="CA139" s="4">
        <f t="shared" ref="CA139:CA150" si="23">BJ139*$BU139*0.7718</f>
        <v>1.2144075843690001</v>
      </c>
      <c r="CB139" s="4">
        <f t="shared" ref="CB139:CB150" si="24">BM139*$BU139*0.7718</f>
        <v>2.1296468241442401</v>
      </c>
    </row>
    <row r="140" spans="1:80" x14ac:dyDescent="0.25">
      <c r="A140" s="2">
        <v>42804</v>
      </c>
      <c r="B140" s="3">
        <v>0.62684271990740748</v>
      </c>
      <c r="C140" s="4">
        <v>14.097</v>
      </c>
      <c r="D140" s="4">
        <v>0.38650000000000001</v>
      </c>
      <c r="E140" s="4">
        <v>3864.6575339999999</v>
      </c>
      <c r="F140" s="4">
        <v>22.5</v>
      </c>
      <c r="G140" s="4">
        <v>10.5</v>
      </c>
      <c r="H140" s="4">
        <v>80.599999999999994</v>
      </c>
      <c r="J140" s="4">
        <v>0</v>
      </c>
      <c r="K140" s="4">
        <v>0.85399999999999998</v>
      </c>
      <c r="L140" s="4">
        <v>12.0389</v>
      </c>
      <c r="M140" s="4">
        <v>0.33</v>
      </c>
      <c r="N140" s="4">
        <v>19.243099999999998</v>
      </c>
      <c r="O140" s="4">
        <v>8.9672000000000001</v>
      </c>
      <c r="P140" s="4">
        <v>28.2</v>
      </c>
      <c r="Q140" s="4">
        <v>14.954599999999999</v>
      </c>
      <c r="R140" s="4">
        <v>6.9687999999999999</v>
      </c>
      <c r="S140" s="4">
        <v>21.9</v>
      </c>
      <c r="T140" s="4">
        <v>80.578900000000004</v>
      </c>
      <c r="W140" s="4">
        <v>0</v>
      </c>
      <c r="X140" s="4">
        <v>0</v>
      </c>
      <c r="Y140" s="4">
        <v>12</v>
      </c>
      <c r="Z140" s="4">
        <v>856</v>
      </c>
      <c r="AA140" s="4">
        <v>870</v>
      </c>
      <c r="AB140" s="4">
        <v>827</v>
      </c>
      <c r="AC140" s="4">
        <v>88</v>
      </c>
      <c r="AD140" s="4">
        <v>13.99</v>
      </c>
      <c r="AE140" s="4">
        <v>0.32</v>
      </c>
      <c r="AF140" s="4">
        <v>992</v>
      </c>
      <c r="AG140" s="4">
        <v>-7</v>
      </c>
      <c r="AH140" s="4">
        <v>11</v>
      </c>
      <c r="AI140" s="4">
        <v>27</v>
      </c>
      <c r="AJ140" s="4">
        <v>137</v>
      </c>
      <c r="AK140" s="4">
        <v>139</v>
      </c>
      <c r="AL140" s="4">
        <v>4.9000000000000004</v>
      </c>
      <c r="AM140" s="4">
        <v>142</v>
      </c>
      <c r="AN140" s="4" t="s">
        <v>155</v>
      </c>
      <c r="AO140" s="4">
        <v>2</v>
      </c>
      <c r="AP140" s="5">
        <v>0.83513888888888888</v>
      </c>
      <c r="AQ140" s="4">
        <v>47.160364000000001</v>
      </c>
      <c r="AR140" s="4">
        <v>-88.490673999999999</v>
      </c>
      <c r="AS140" s="4">
        <v>320.10000000000002</v>
      </c>
      <c r="AT140" s="4">
        <v>27.9</v>
      </c>
      <c r="AU140" s="4">
        <v>12</v>
      </c>
      <c r="AV140" s="4">
        <v>9</v>
      </c>
      <c r="AW140" s="4" t="s">
        <v>408</v>
      </c>
      <c r="AX140" s="4">
        <v>1.4416</v>
      </c>
      <c r="AY140" s="4">
        <v>1</v>
      </c>
      <c r="AZ140" s="4">
        <v>2.0415999999999999</v>
      </c>
      <c r="BA140" s="4">
        <v>11.154</v>
      </c>
      <c r="BB140" s="4">
        <v>11.66</v>
      </c>
      <c r="BC140" s="4">
        <v>1.05</v>
      </c>
      <c r="BD140" s="4">
        <v>17.093</v>
      </c>
      <c r="BE140" s="4">
        <v>2352.962</v>
      </c>
      <c r="BF140" s="4">
        <v>41.057000000000002</v>
      </c>
      <c r="BG140" s="4">
        <v>0.39400000000000002</v>
      </c>
      <c r="BH140" s="4">
        <v>0.184</v>
      </c>
      <c r="BI140" s="4">
        <v>0.57699999999999996</v>
      </c>
      <c r="BJ140" s="4">
        <v>0.30599999999999999</v>
      </c>
      <c r="BK140" s="4">
        <v>0.14299999999999999</v>
      </c>
      <c r="BL140" s="4">
        <v>0.44900000000000001</v>
      </c>
      <c r="BM140" s="4">
        <v>0.65300000000000002</v>
      </c>
      <c r="BQ140" s="4">
        <v>0</v>
      </c>
      <c r="BR140" s="4">
        <v>0.26717400000000002</v>
      </c>
      <c r="BS140" s="4">
        <v>-5</v>
      </c>
      <c r="BT140" s="4">
        <v>8.0000000000000002E-3</v>
      </c>
      <c r="BU140" s="4">
        <v>6.5290650000000001</v>
      </c>
      <c r="BV140" s="4">
        <v>0.16159999999999999</v>
      </c>
      <c r="BW140" s="4">
        <f t="shared" si="20"/>
        <v>1.724978973</v>
      </c>
      <c r="BY140" s="4">
        <f t="shared" si="21"/>
        <v>11856.886972521055</v>
      </c>
      <c r="BZ140" s="4">
        <f t="shared" si="22"/>
        <v>206.89165759191903</v>
      </c>
      <c r="CA140" s="4">
        <f t="shared" si="23"/>
        <v>1.5419745043020001</v>
      </c>
      <c r="CB140" s="4">
        <f t="shared" si="24"/>
        <v>3.2905534356510007</v>
      </c>
    </row>
    <row r="141" spans="1:80" x14ac:dyDescent="0.25">
      <c r="A141" s="2">
        <v>42804</v>
      </c>
      <c r="B141" s="3">
        <v>0.62685429398148151</v>
      </c>
      <c r="C141" s="4">
        <v>14.391</v>
      </c>
      <c r="D141" s="4">
        <v>0.2374</v>
      </c>
      <c r="E141" s="4">
        <v>2373.9242549999999</v>
      </c>
      <c r="F141" s="4">
        <v>19.600000000000001</v>
      </c>
      <c r="G141" s="4">
        <v>10.5</v>
      </c>
      <c r="H141" s="4">
        <v>99.6</v>
      </c>
      <c r="J141" s="4">
        <v>0</v>
      </c>
      <c r="K141" s="4">
        <v>0.85299999999999998</v>
      </c>
      <c r="L141" s="4">
        <v>12.2751</v>
      </c>
      <c r="M141" s="4">
        <v>0.20250000000000001</v>
      </c>
      <c r="N141" s="4">
        <v>16.7044</v>
      </c>
      <c r="O141" s="4">
        <v>8.9564000000000004</v>
      </c>
      <c r="P141" s="4">
        <v>25.7</v>
      </c>
      <c r="Q141" s="4">
        <v>12.9817</v>
      </c>
      <c r="R141" s="4">
        <v>6.9603999999999999</v>
      </c>
      <c r="S141" s="4">
        <v>19.899999999999999</v>
      </c>
      <c r="T141" s="4">
        <v>99.628600000000006</v>
      </c>
      <c r="W141" s="4">
        <v>0</v>
      </c>
      <c r="X141" s="4">
        <v>0</v>
      </c>
      <c r="Y141" s="4">
        <v>12.1</v>
      </c>
      <c r="Z141" s="4">
        <v>857</v>
      </c>
      <c r="AA141" s="4">
        <v>872</v>
      </c>
      <c r="AB141" s="4">
        <v>828</v>
      </c>
      <c r="AC141" s="4">
        <v>88</v>
      </c>
      <c r="AD141" s="4">
        <v>13.99</v>
      </c>
      <c r="AE141" s="4">
        <v>0.32</v>
      </c>
      <c r="AF141" s="4">
        <v>992</v>
      </c>
      <c r="AG141" s="4">
        <v>-7</v>
      </c>
      <c r="AH141" s="4">
        <v>11</v>
      </c>
      <c r="AI141" s="4">
        <v>27</v>
      </c>
      <c r="AJ141" s="4">
        <v>137</v>
      </c>
      <c r="AK141" s="4">
        <v>139</v>
      </c>
      <c r="AL141" s="4">
        <v>5.0999999999999996</v>
      </c>
      <c r="AM141" s="4">
        <v>142</v>
      </c>
      <c r="AN141" s="4" t="s">
        <v>155</v>
      </c>
      <c r="AO141" s="4">
        <v>2</v>
      </c>
      <c r="AP141" s="5">
        <v>0.83515046296296302</v>
      </c>
      <c r="AQ141" s="4">
        <v>47.160252999999997</v>
      </c>
      <c r="AR141" s="4">
        <v>-88.490666000000004</v>
      </c>
      <c r="AS141" s="4">
        <v>320</v>
      </c>
      <c r="AT141" s="4">
        <v>27.3</v>
      </c>
      <c r="AU141" s="4">
        <v>12</v>
      </c>
      <c r="AV141" s="4">
        <v>9</v>
      </c>
      <c r="AW141" s="4" t="s">
        <v>408</v>
      </c>
      <c r="AX141" s="4">
        <v>1.5</v>
      </c>
      <c r="AY141" s="4">
        <v>1.1415999999999999</v>
      </c>
      <c r="AZ141" s="4">
        <v>2.1707999999999998</v>
      </c>
      <c r="BA141" s="4">
        <v>11.154</v>
      </c>
      <c r="BB141" s="4">
        <v>11.57</v>
      </c>
      <c r="BC141" s="4">
        <v>1.04</v>
      </c>
      <c r="BD141" s="4">
        <v>17.234999999999999</v>
      </c>
      <c r="BE141" s="4">
        <v>2377.8249999999998</v>
      </c>
      <c r="BF141" s="4">
        <v>24.966000000000001</v>
      </c>
      <c r="BG141" s="4">
        <v>0.33900000000000002</v>
      </c>
      <c r="BH141" s="4">
        <v>0.182</v>
      </c>
      <c r="BI141" s="4">
        <v>0.52100000000000002</v>
      </c>
      <c r="BJ141" s="4">
        <v>0.26300000000000001</v>
      </c>
      <c r="BK141" s="4">
        <v>0.14099999999999999</v>
      </c>
      <c r="BL141" s="4">
        <v>0.40500000000000003</v>
      </c>
      <c r="BM141" s="4">
        <v>0.80020000000000002</v>
      </c>
      <c r="BQ141" s="4">
        <v>0</v>
      </c>
      <c r="BR141" s="4">
        <v>0.32141799999999998</v>
      </c>
      <c r="BS141" s="4">
        <v>-5</v>
      </c>
      <c r="BT141" s="4">
        <v>8.0000000000000002E-3</v>
      </c>
      <c r="BU141" s="4">
        <v>7.8546519999999997</v>
      </c>
      <c r="BV141" s="4">
        <v>0.16159999999999999</v>
      </c>
      <c r="BW141" s="4">
        <f t="shared" si="20"/>
        <v>2.0751990584</v>
      </c>
      <c r="BY141" s="4">
        <f t="shared" si="21"/>
        <v>14414.899254968419</v>
      </c>
      <c r="BZ141" s="4">
        <f t="shared" si="22"/>
        <v>151.34939484593761</v>
      </c>
      <c r="CA141" s="4">
        <f t="shared" si="23"/>
        <v>1.5943639687768001</v>
      </c>
      <c r="CB141" s="4">
        <f t="shared" si="24"/>
        <v>4.8509887749627199</v>
      </c>
    </row>
    <row r="142" spans="1:80" x14ac:dyDescent="0.25">
      <c r="A142" s="2">
        <v>42804</v>
      </c>
      <c r="B142" s="3">
        <v>0.62686586805555555</v>
      </c>
      <c r="C142" s="4">
        <v>14.587</v>
      </c>
      <c r="D142" s="4">
        <v>0.48099999999999998</v>
      </c>
      <c r="E142" s="4">
        <v>4809.5172409999996</v>
      </c>
      <c r="F142" s="4">
        <v>19.399999999999999</v>
      </c>
      <c r="G142" s="4">
        <v>10.5</v>
      </c>
      <c r="H142" s="4">
        <v>70.3</v>
      </c>
      <c r="J142" s="4">
        <v>0</v>
      </c>
      <c r="K142" s="4">
        <v>0.8488</v>
      </c>
      <c r="L142" s="4">
        <v>12.3813</v>
      </c>
      <c r="M142" s="4">
        <v>0.40820000000000001</v>
      </c>
      <c r="N142" s="4">
        <v>16.4664</v>
      </c>
      <c r="O142" s="4">
        <v>8.9122000000000003</v>
      </c>
      <c r="P142" s="4">
        <v>25.4</v>
      </c>
      <c r="Q142" s="4">
        <v>12.7967</v>
      </c>
      <c r="R142" s="4">
        <v>6.9260999999999999</v>
      </c>
      <c r="S142" s="4">
        <v>19.7</v>
      </c>
      <c r="T142" s="4">
        <v>70.267200000000003</v>
      </c>
      <c r="W142" s="4">
        <v>0</v>
      </c>
      <c r="X142" s="4">
        <v>0</v>
      </c>
      <c r="Y142" s="4">
        <v>12.1</v>
      </c>
      <c r="Z142" s="4">
        <v>858</v>
      </c>
      <c r="AA142" s="4">
        <v>871</v>
      </c>
      <c r="AB142" s="4">
        <v>830</v>
      </c>
      <c r="AC142" s="4">
        <v>88</v>
      </c>
      <c r="AD142" s="4">
        <v>13.99</v>
      </c>
      <c r="AE142" s="4">
        <v>0.32</v>
      </c>
      <c r="AF142" s="4">
        <v>992</v>
      </c>
      <c r="AG142" s="4">
        <v>-7</v>
      </c>
      <c r="AH142" s="4">
        <v>11</v>
      </c>
      <c r="AI142" s="4">
        <v>27</v>
      </c>
      <c r="AJ142" s="4">
        <v>137</v>
      </c>
      <c r="AK142" s="4">
        <v>139.30000000000001</v>
      </c>
      <c r="AL142" s="4">
        <v>5.0999999999999996</v>
      </c>
      <c r="AM142" s="4">
        <v>142</v>
      </c>
      <c r="AN142" s="4" t="s">
        <v>155</v>
      </c>
      <c r="AO142" s="4">
        <v>2</v>
      </c>
      <c r="AP142" s="5">
        <v>0.83516203703703706</v>
      </c>
      <c r="AQ142" s="4">
        <v>47.160142</v>
      </c>
      <c r="AR142" s="4">
        <v>-88.490656999999999</v>
      </c>
      <c r="AS142" s="4">
        <v>319.89999999999998</v>
      </c>
      <c r="AT142" s="4">
        <v>27.1</v>
      </c>
      <c r="AU142" s="4">
        <v>12</v>
      </c>
      <c r="AV142" s="4">
        <v>9</v>
      </c>
      <c r="AW142" s="4" t="s">
        <v>408</v>
      </c>
      <c r="AX142" s="4">
        <v>1.5</v>
      </c>
      <c r="AY142" s="4">
        <v>1.2707999999999999</v>
      </c>
      <c r="AZ142" s="4">
        <v>2.2000000000000002</v>
      </c>
      <c r="BA142" s="4">
        <v>11.154</v>
      </c>
      <c r="BB142" s="4">
        <v>11.23</v>
      </c>
      <c r="BC142" s="4">
        <v>1.01</v>
      </c>
      <c r="BD142" s="4">
        <v>17.815999999999999</v>
      </c>
      <c r="BE142" s="4">
        <v>2340.2950000000001</v>
      </c>
      <c r="BF142" s="4">
        <v>49.110999999999997</v>
      </c>
      <c r="BG142" s="4">
        <v>0.32600000000000001</v>
      </c>
      <c r="BH142" s="4">
        <v>0.17599999999999999</v>
      </c>
      <c r="BI142" s="4">
        <v>0.502</v>
      </c>
      <c r="BJ142" s="4">
        <v>0.253</v>
      </c>
      <c r="BK142" s="4">
        <v>0.13700000000000001</v>
      </c>
      <c r="BL142" s="4">
        <v>0.39</v>
      </c>
      <c r="BM142" s="4">
        <v>0.55069999999999997</v>
      </c>
      <c r="BQ142" s="4">
        <v>0</v>
      </c>
      <c r="BR142" s="4">
        <v>0.37951699999999999</v>
      </c>
      <c r="BS142" s="4">
        <v>-5</v>
      </c>
      <c r="BT142" s="4">
        <v>8.0000000000000002E-3</v>
      </c>
      <c r="BU142" s="4">
        <v>9.2744470000000003</v>
      </c>
      <c r="BV142" s="4">
        <v>0.16159999999999999</v>
      </c>
      <c r="BW142" s="4">
        <f t="shared" si="20"/>
        <v>2.4503088973999998</v>
      </c>
      <c r="BY142" s="4">
        <f t="shared" si="21"/>
        <v>16751.874190731411</v>
      </c>
      <c r="BZ142" s="4">
        <f t="shared" si="22"/>
        <v>351.53743155500058</v>
      </c>
      <c r="CA142" s="4">
        <f t="shared" si="23"/>
        <v>1.8109786032338002</v>
      </c>
      <c r="CB142" s="4">
        <f t="shared" si="24"/>
        <v>3.9419206197662202</v>
      </c>
    </row>
    <row r="143" spans="1:80" x14ac:dyDescent="0.25">
      <c r="A143" s="2">
        <v>42804</v>
      </c>
      <c r="B143" s="3">
        <v>0.62687744212962959</v>
      </c>
      <c r="C143" s="4">
        <v>14.398999999999999</v>
      </c>
      <c r="D143" s="4">
        <v>0.84760000000000002</v>
      </c>
      <c r="E143" s="4">
        <v>8475.6831039999997</v>
      </c>
      <c r="F143" s="4">
        <v>19.399999999999999</v>
      </c>
      <c r="G143" s="4">
        <v>10.5</v>
      </c>
      <c r="H143" s="4">
        <v>111.7</v>
      </c>
      <c r="J143" s="4">
        <v>0</v>
      </c>
      <c r="K143" s="4">
        <v>0.84660000000000002</v>
      </c>
      <c r="L143" s="4">
        <v>12.1899</v>
      </c>
      <c r="M143" s="4">
        <v>0.71750000000000003</v>
      </c>
      <c r="N143" s="4">
        <v>16.423500000000001</v>
      </c>
      <c r="O143" s="4">
        <v>8.8889999999999993</v>
      </c>
      <c r="P143" s="4">
        <v>25.3</v>
      </c>
      <c r="Q143" s="4">
        <v>12.763400000000001</v>
      </c>
      <c r="R143" s="4">
        <v>6.9080000000000004</v>
      </c>
      <c r="S143" s="4">
        <v>19.7</v>
      </c>
      <c r="T143" s="4">
        <v>111.7295</v>
      </c>
      <c r="W143" s="4">
        <v>0</v>
      </c>
      <c r="X143" s="4">
        <v>0</v>
      </c>
      <c r="Y143" s="4">
        <v>12</v>
      </c>
      <c r="Z143" s="4">
        <v>859</v>
      </c>
      <c r="AA143" s="4">
        <v>872</v>
      </c>
      <c r="AB143" s="4">
        <v>831</v>
      </c>
      <c r="AC143" s="4">
        <v>88</v>
      </c>
      <c r="AD143" s="4">
        <v>13.99</v>
      </c>
      <c r="AE143" s="4">
        <v>0.32</v>
      </c>
      <c r="AF143" s="4">
        <v>992</v>
      </c>
      <c r="AG143" s="4">
        <v>-7</v>
      </c>
      <c r="AH143" s="4">
        <v>11</v>
      </c>
      <c r="AI143" s="4">
        <v>27</v>
      </c>
      <c r="AJ143" s="4">
        <v>137</v>
      </c>
      <c r="AK143" s="4">
        <v>140.30000000000001</v>
      </c>
      <c r="AL143" s="4">
        <v>4.9000000000000004</v>
      </c>
      <c r="AM143" s="4">
        <v>142</v>
      </c>
      <c r="AN143" s="4" t="s">
        <v>155</v>
      </c>
      <c r="AO143" s="4">
        <v>2</v>
      </c>
      <c r="AP143" s="5">
        <v>0.8351736111111111</v>
      </c>
      <c r="AQ143" s="4">
        <v>47.160026999999999</v>
      </c>
      <c r="AR143" s="4">
        <v>-88.490624999999994</v>
      </c>
      <c r="AS143" s="4">
        <v>319.8</v>
      </c>
      <c r="AT143" s="4">
        <v>28.5</v>
      </c>
      <c r="AU143" s="4">
        <v>12</v>
      </c>
      <c r="AV143" s="4">
        <v>9</v>
      </c>
      <c r="AW143" s="4" t="s">
        <v>408</v>
      </c>
      <c r="AX143" s="4">
        <v>1.5</v>
      </c>
      <c r="AY143" s="4">
        <v>1.3708</v>
      </c>
      <c r="AZ143" s="4">
        <v>2.2707999999999999</v>
      </c>
      <c r="BA143" s="4">
        <v>11.154</v>
      </c>
      <c r="BB143" s="4">
        <v>11.06</v>
      </c>
      <c r="BC143" s="4">
        <v>0.99</v>
      </c>
      <c r="BD143" s="4">
        <v>18.123999999999999</v>
      </c>
      <c r="BE143" s="4">
        <v>2282.2710000000002</v>
      </c>
      <c r="BF143" s="4">
        <v>85.503</v>
      </c>
      <c r="BG143" s="4">
        <v>0.32200000000000001</v>
      </c>
      <c r="BH143" s="4">
        <v>0.17399999999999999</v>
      </c>
      <c r="BI143" s="4">
        <v>0.496</v>
      </c>
      <c r="BJ143" s="4">
        <v>0.25</v>
      </c>
      <c r="BK143" s="4">
        <v>0.13500000000000001</v>
      </c>
      <c r="BL143" s="4">
        <v>0.38600000000000001</v>
      </c>
      <c r="BM143" s="4">
        <v>0.86739999999999995</v>
      </c>
      <c r="BQ143" s="4">
        <v>0</v>
      </c>
      <c r="BR143" s="4">
        <v>0.47475600000000001</v>
      </c>
      <c r="BS143" s="4">
        <v>-5</v>
      </c>
      <c r="BT143" s="4">
        <v>8.0000000000000002E-3</v>
      </c>
      <c r="BU143" s="4">
        <v>11.601850000000001</v>
      </c>
      <c r="BV143" s="4">
        <v>0.16159999999999999</v>
      </c>
      <c r="BW143" s="4">
        <f t="shared" si="20"/>
        <v>3.0652087699999999</v>
      </c>
      <c r="BY143" s="4">
        <f t="shared" si="21"/>
        <v>20436.157085481933</v>
      </c>
      <c r="BZ143" s="4">
        <f t="shared" si="22"/>
        <v>765.62018238849009</v>
      </c>
      <c r="CA143" s="4">
        <f t="shared" si="23"/>
        <v>2.2385769575000003</v>
      </c>
      <c r="CB143" s="4">
        <f t="shared" si="24"/>
        <v>7.7669666117420011</v>
      </c>
    </row>
    <row r="144" spans="1:80" x14ac:dyDescent="0.25">
      <c r="A144" s="2">
        <v>42804</v>
      </c>
      <c r="B144" s="3">
        <v>0.62688901620370363</v>
      </c>
      <c r="C144" s="4">
        <v>14.166</v>
      </c>
      <c r="D144" s="4">
        <v>0.92259999999999998</v>
      </c>
      <c r="E144" s="4">
        <v>9225.5232560000004</v>
      </c>
      <c r="F144" s="4">
        <v>19.399999999999999</v>
      </c>
      <c r="G144" s="4">
        <v>12.8</v>
      </c>
      <c r="H144" s="4">
        <v>116.7</v>
      </c>
      <c r="J144" s="4">
        <v>0</v>
      </c>
      <c r="K144" s="4">
        <v>0.8478</v>
      </c>
      <c r="L144" s="4">
        <v>12.010199999999999</v>
      </c>
      <c r="M144" s="4">
        <v>0.78220000000000001</v>
      </c>
      <c r="N144" s="4">
        <v>16.4482</v>
      </c>
      <c r="O144" s="4">
        <v>10.8659</v>
      </c>
      <c r="P144" s="4">
        <v>27.3</v>
      </c>
      <c r="Q144" s="4">
        <v>12.7826</v>
      </c>
      <c r="R144" s="4">
        <v>8.4443999999999999</v>
      </c>
      <c r="S144" s="4">
        <v>21.2</v>
      </c>
      <c r="T144" s="4">
        <v>116.73909999999999</v>
      </c>
      <c r="W144" s="4">
        <v>0</v>
      </c>
      <c r="X144" s="4">
        <v>0</v>
      </c>
      <c r="Y144" s="4">
        <v>12.1</v>
      </c>
      <c r="Z144" s="4">
        <v>859</v>
      </c>
      <c r="AA144" s="4">
        <v>873</v>
      </c>
      <c r="AB144" s="4">
        <v>831</v>
      </c>
      <c r="AC144" s="4">
        <v>88</v>
      </c>
      <c r="AD144" s="4">
        <v>13.99</v>
      </c>
      <c r="AE144" s="4">
        <v>0.32</v>
      </c>
      <c r="AF144" s="4">
        <v>992</v>
      </c>
      <c r="AG144" s="4">
        <v>-7</v>
      </c>
      <c r="AH144" s="4">
        <v>11</v>
      </c>
      <c r="AI144" s="4">
        <v>27</v>
      </c>
      <c r="AJ144" s="4">
        <v>137</v>
      </c>
      <c r="AK144" s="4">
        <v>140.69999999999999</v>
      </c>
      <c r="AL144" s="4">
        <v>4.8</v>
      </c>
      <c r="AM144" s="4">
        <v>142</v>
      </c>
      <c r="AN144" s="4" t="s">
        <v>155</v>
      </c>
      <c r="AO144" s="4">
        <v>2</v>
      </c>
      <c r="AP144" s="5">
        <v>0.83518518518518514</v>
      </c>
      <c r="AQ144" s="4">
        <v>47.159911000000001</v>
      </c>
      <c r="AR144" s="4">
        <v>-88.490562999999995</v>
      </c>
      <c r="AS144" s="4">
        <v>319.60000000000002</v>
      </c>
      <c r="AT144" s="4">
        <v>30.6</v>
      </c>
      <c r="AU144" s="4">
        <v>12</v>
      </c>
      <c r="AV144" s="4">
        <v>9</v>
      </c>
      <c r="AW144" s="4" t="s">
        <v>408</v>
      </c>
      <c r="AX144" s="4">
        <v>1.5708</v>
      </c>
      <c r="AY144" s="4">
        <v>1.4708000000000001</v>
      </c>
      <c r="AZ144" s="4">
        <v>2.3708</v>
      </c>
      <c r="BA144" s="4">
        <v>11.154</v>
      </c>
      <c r="BB144" s="4">
        <v>11.16</v>
      </c>
      <c r="BC144" s="4">
        <v>1</v>
      </c>
      <c r="BD144" s="4">
        <v>17.946000000000002</v>
      </c>
      <c r="BE144" s="4">
        <v>2268.8029999999999</v>
      </c>
      <c r="BF144" s="4">
        <v>94.043999999999997</v>
      </c>
      <c r="BG144" s="4">
        <v>0.32500000000000001</v>
      </c>
      <c r="BH144" s="4">
        <v>0.215</v>
      </c>
      <c r="BI144" s="4">
        <v>0.54</v>
      </c>
      <c r="BJ144" s="4">
        <v>0.253</v>
      </c>
      <c r="BK144" s="4">
        <v>0.16700000000000001</v>
      </c>
      <c r="BL144" s="4">
        <v>0.42</v>
      </c>
      <c r="BM144" s="4">
        <v>0.91439999999999999</v>
      </c>
      <c r="BQ144" s="4">
        <v>0</v>
      </c>
      <c r="BR144" s="4">
        <v>0.46729999999999999</v>
      </c>
      <c r="BS144" s="4">
        <v>-5</v>
      </c>
      <c r="BT144" s="4">
        <v>8.0000000000000002E-3</v>
      </c>
      <c r="BU144" s="4">
        <v>11.419643000000001</v>
      </c>
      <c r="BV144" s="4">
        <v>0.16159999999999999</v>
      </c>
      <c r="BW144" s="4">
        <f t="shared" si="20"/>
        <v>3.0170696806000001</v>
      </c>
      <c r="BY144" s="4">
        <f t="shared" si="21"/>
        <v>19996.504685478525</v>
      </c>
      <c r="BZ144" s="4">
        <f t="shared" si="22"/>
        <v>828.87376587616563</v>
      </c>
      <c r="CA144" s="4">
        <f t="shared" si="23"/>
        <v>2.2298611582522003</v>
      </c>
      <c r="CB144" s="4">
        <f t="shared" si="24"/>
        <v>8.0592294193905598</v>
      </c>
    </row>
    <row r="145" spans="1:80" x14ac:dyDescent="0.25">
      <c r="A145" s="2">
        <v>42804</v>
      </c>
      <c r="B145" s="3">
        <v>0.62690059027777778</v>
      </c>
      <c r="C145" s="4">
        <v>14.111000000000001</v>
      </c>
      <c r="D145" s="4">
        <v>0.53369999999999995</v>
      </c>
      <c r="E145" s="4">
        <v>5336.6389349999999</v>
      </c>
      <c r="F145" s="4">
        <v>19.399999999999999</v>
      </c>
      <c r="G145" s="4">
        <v>14.9</v>
      </c>
      <c r="H145" s="4">
        <v>110.7</v>
      </c>
      <c r="J145" s="4">
        <v>0</v>
      </c>
      <c r="K145" s="4">
        <v>0.85229999999999995</v>
      </c>
      <c r="L145" s="4">
        <v>12.0267</v>
      </c>
      <c r="M145" s="4">
        <v>0.45479999999999998</v>
      </c>
      <c r="N145" s="4">
        <v>16.561299999999999</v>
      </c>
      <c r="O145" s="4">
        <v>12.7317</v>
      </c>
      <c r="P145" s="4">
        <v>29.3</v>
      </c>
      <c r="Q145" s="4">
        <v>12.8705</v>
      </c>
      <c r="R145" s="4">
        <v>9.8942999999999994</v>
      </c>
      <c r="S145" s="4">
        <v>22.8</v>
      </c>
      <c r="T145" s="4">
        <v>110.70610000000001</v>
      </c>
      <c r="W145" s="4">
        <v>0</v>
      </c>
      <c r="X145" s="4">
        <v>0</v>
      </c>
      <c r="Y145" s="4">
        <v>12</v>
      </c>
      <c r="Z145" s="4">
        <v>858</v>
      </c>
      <c r="AA145" s="4">
        <v>873</v>
      </c>
      <c r="AB145" s="4">
        <v>831</v>
      </c>
      <c r="AC145" s="4">
        <v>88</v>
      </c>
      <c r="AD145" s="4">
        <v>13.99</v>
      </c>
      <c r="AE145" s="4">
        <v>0.32</v>
      </c>
      <c r="AF145" s="4">
        <v>992</v>
      </c>
      <c r="AG145" s="4">
        <v>-7</v>
      </c>
      <c r="AH145" s="4">
        <v>11</v>
      </c>
      <c r="AI145" s="4">
        <v>27</v>
      </c>
      <c r="AJ145" s="4">
        <v>137</v>
      </c>
      <c r="AK145" s="4">
        <v>140</v>
      </c>
      <c r="AL145" s="4">
        <v>4.7</v>
      </c>
      <c r="AM145" s="4">
        <v>142</v>
      </c>
      <c r="AN145" s="4" t="s">
        <v>155</v>
      </c>
      <c r="AO145" s="4">
        <v>2</v>
      </c>
      <c r="AP145" s="5">
        <v>0.83519675925925929</v>
      </c>
      <c r="AQ145" s="4">
        <v>47.159792000000003</v>
      </c>
      <c r="AR145" s="4">
        <v>-88.490455999999995</v>
      </c>
      <c r="AS145" s="4">
        <v>319.39999999999998</v>
      </c>
      <c r="AT145" s="4">
        <v>34</v>
      </c>
      <c r="AU145" s="4">
        <v>12</v>
      </c>
      <c r="AV145" s="4">
        <v>9</v>
      </c>
      <c r="AW145" s="4" t="s">
        <v>408</v>
      </c>
      <c r="AX145" s="4">
        <v>1.246</v>
      </c>
      <c r="AY145" s="4">
        <v>1.3584000000000001</v>
      </c>
      <c r="AZ145" s="4">
        <v>1.9044000000000001</v>
      </c>
      <c r="BA145" s="4">
        <v>11.154</v>
      </c>
      <c r="BB145" s="4">
        <v>11.52</v>
      </c>
      <c r="BC145" s="4">
        <v>1.03</v>
      </c>
      <c r="BD145" s="4">
        <v>17.331</v>
      </c>
      <c r="BE145" s="4">
        <v>2328.752</v>
      </c>
      <c r="BF145" s="4">
        <v>56.055</v>
      </c>
      <c r="BG145" s="4">
        <v>0.33600000000000002</v>
      </c>
      <c r="BH145" s="4">
        <v>0.25800000000000001</v>
      </c>
      <c r="BI145" s="4">
        <v>0.59399999999999997</v>
      </c>
      <c r="BJ145" s="4">
        <v>0.26100000000000001</v>
      </c>
      <c r="BK145" s="4">
        <v>0.20100000000000001</v>
      </c>
      <c r="BL145" s="4">
        <v>0.46200000000000002</v>
      </c>
      <c r="BM145" s="4">
        <v>0.88880000000000003</v>
      </c>
      <c r="BQ145" s="4">
        <v>0</v>
      </c>
      <c r="BR145" s="4">
        <v>0.37644100000000003</v>
      </c>
      <c r="BS145" s="4">
        <v>-5</v>
      </c>
      <c r="BT145" s="4">
        <v>8.0000000000000002E-3</v>
      </c>
      <c r="BU145" s="4">
        <v>9.1992770000000004</v>
      </c>
      <c r="BV145" s="4">
        <v>0.16159999999999999</v>
      </c>
      <c r="BW145" s="4">
        <f t="shared" si="20"/>
        <v>2.4304489833999998</v>
      </c>
      <c r="BY145" s="4">
        <f t="shared" si="21"/>
        <v>16534.143830956229</v>
      </c>
      <c r="BZ145" s="4">
        <f t="shared" si="22"/>
        <v>397.99061147097308</v>
      </c>
      <c r="CA145" s="4">
        <f t="shared" si="23"/>
        <v>1.8531005190246002</v>
      </c>
      <c r="CB145" s="4">
        <f t="shared" si="24"/>
        <v>6.3104817674676807</v>
      </c>
    </row>
    <row r="146" spans="1:80" x14ac:dyDescent="0.25">
      <c r="A146" s="2">
        <v>42804</v>
      </c>
      <c r="B146" s="3">
        <v>0.62691216435185182</v>
      </c>
      <c r="C146" s="4">
        <v>14.1</v>
      </c>
      <c r="D146" s="4">
        <v>0.25750000000000001</v>
      </c>
      <c r="E146" s="4">
        <v>2574.575707</v>
      </c>
      <c r="F146" s="4">
        <v>19.600000000000001</v>
      </c>
      <c r="G146" s="4">
        <v>25.3</v>
      </c>
      <c r="H146" s="4">
        <v>109.1</v>
      </c>
      <c r="J146" s="4">
        <v>0</v>
      </c>
      <c r="K146" s="4">
        <v>0.85519999999999996</v>
      </c>
      <c r="L146" s="4">
        <v>12.0588</v>
      </c>
      <c r="M146" s="4">
        <v>0.22020000000000001</v>
      </c>
      <c r="N146" s="4">
        <v>16.762599999999999</v>
      </c>
      <c r="O146" s="4">
        <v>21.6374</v>
      </c>
      <c r="P146" s="4">
        <v>38.4</v>
      </c>
      <c r="Q146" s="4">
        <v>13.026899999999999</v>
      </c>
      <c r="R146" s="4">
        <v>16.8154</v>
      </c>
      <c r="S146" s="4">
        <v>29.8</v>
      </c>
      <c r="T146" s="4">
        <v>109.1339</v>
      </c>
      <c r="W146" s="4">
        <v>0</v>
      </c>
      <c r="X146" s="4">
        <v>0</v>
      </c>
      <c r="Y146" s="4">
        <v>12.1</v>
      </c>
      <c r="Z146" s="4">
        <v>856</v>
      </c>
      <c r="AA146" s="4">
        <v>870</v>
      </c>
      <c r="AB146" s="4">
        <v>831</v>
      </c>
      <c r="AC146" s="4">
        <v>88</v>
      </c>
      <c r="AD146" s="4">
        <v>13.99</v>
      </c>
      <c r="AE146" s="4">
        <v>0.32</v>
      </c>
      <c r="AF146" s="4">
        <v>992</v>
      </c>
      <c r="AG146" s="4">
        <v>-7</v>
      </c>
      <c r="AH146" s="4">
        <v>11</v>
      </c>
      <c r="AI146" s="4">
        <v>27</v>
      </c>
      <c r="AJ146" s="4">
        <v>137</v>
      </c>
      <c r="AK146" s="4">
        <v>139.4</v>
      </c>
      <c r="AL146" s="4">
        <v>4.7</v>
      </c>
      <c r="AM146" s="4">
        <v>142</v>
      </c>
      <c r="AN146" s="4" t="s">
        <v>155</v>
      </c>
      <c r="AO146" s="4">
        <v>2</v>
      </c>
      <c r="AP146" s="4">
        <v>0.83520833333333344</v>
      </c>
      <c r="AQ146" s="4">
        <v>47.159683000000001</v>
      </c>
      <c r="AR146" s="4">
        <v>-88.490309999999994</v>
      </c>
      <c r="AS146" s="4">
        <v>319.2</v>
      </c>
      <c r="AT146" s="4">
        <v>36</v>
      </c>
      <c r="AU146" s="4">
        <v>12</v>
      </c>
      <c r="AV146" s="4">
        <v>9</v>
      </c>
      <c r="AW146" s="4" t="s">
        <v>408</v>
      </c>
      <c r="AX146" s="4">
        <v>1.1000000000000001</v>
      </c>
      <c r="AY146" s="4">
        <v>1.4416</v>
      </c>
      <c r="AZ146" s="4">
        <v>1.7707999999999999</v>
      </c>
      <c r="BA146" s="4">
        <v>11.154</v>
      </c>
      <c r="BB146" s="4">
        <v>11.77</v>
      </c>
      <c r="BC146" s="4">
        <v>1.06</v>
      </c>
      <c r="BD146" s="4">
        <v>16.927</v>
      </c>
      <c r="BE146" s="4">
        <v>2373.6149999999998</v>
      </c>
      <c r="BF146" s="4">
        <v>27.585000000000001</v>
      </c>
      <c r="BG146" s="4">
        <v>0.34599999999999997</v>
      </c>
      <c r="BH146" s="4">
        <v>0.44600000000000001</v>
      </c>
      <c r="BI146" s="4">
        <v>0.79200000000000004</v>
      </c>
      <c r="BJ146" s="4">
        <v>0.26900000000000002</v>
      </c>
      <c r="BK146" s="4">
        <v>0.34699999999999998</v>
      </c>
      <c r="BL146" s="4">
        <v>0.61499999999999999</v>
      </c>
      <c r="BM146" s="4">
        <v>0.89070000000000005</v>
      </c>
      <c r="BQ146" s="4">
        <v>0</v>
      </c>
      <c r="BR146" s="4">
        <v>0.30861</v>
      </c>
      <c r="BS146" s="4">
        <v>-5</v>
      </c>
      <c r="BT146" s="4">
        <v>7.7229999999999998E-3</v>
      </c>
      <c r="BU146" s="4">
        <v>7.5416569999999998</v>
      </c>
      <c r="BV146" s="4">
        <v>0.156005</v>
      </c>
      <c r="BW146" s="4">
        <f t="shared" ref="BW146" si="25">BU146*0.2642</f>
        <v>1.9925057793999998</v>
      </c>
      <c r="BY146" s="4">
        <f t="shared" si="21"/>
        <v>13815.984220966449</v>
      </c>
      <c r="BZ146" s="4">
        <f t="shared" si="22"/>
        <v>160.56265432067102</v>
      </c>
      <c r="CA146" s="4">
        <f t="shared" si="23"/>
        <v>1.5657550847294002</v>
      </c>
      <c r="CB146" s="4">
        <f t="shared" si="24"/>
        <v>5.1844537322248208</v>
      </c>
    </row>
    <row r="147" spans="1:80" x14ac:dyDescent="0.25">
      <c r="A147" s="2">
        <v>42804</v>
      </c>
      <c r="B147" s="3">
        <v>0.62692373842592597</v>
      </c>
      <c r="C147" s="4">
        <v>14.375999999999999</v>
      </c>
      <c r="D147" s="4">
        <v>0.1525</v>
      </c>
      <c r="E147" s="4">
        <v>1524.561404</v>
      </c>
      <c r="F147" s="4">
        <v>19.600000000000001</v>
      </c>
      <c r="G147" s="4">
        <v>25.3</v>
      </c>
      <c r="H147" s="4">
        <v>60.1</v>
      </c>
      <c r="J147" s="4">
        <v>0</v>
      </c>
      <c r="K147" s="4">
        <v>0.85389999999999999</v>
      </c>
      <c r="L147" s="4">
        <v>12.276300000000001</v>
      </c>
      <c r="M147" s="4">
        <v>0.13020000000000001</v>
      </c>
      <c r="N147" s="4">
        <v>16.737200000000001</v>
      </c>
      <c r="O147" s="4">
        <v>21.604600000000001</v>
      </c>
      <c r="P147" s="4">
        <v>38.299999999999997</v>
      </c>
      <c r="Q147" s="4">
        <v>12.993</v>
      </c>
      <c r="R147" s="4">
        <v>16.771599999999999</v>
      </c>
      <c r="S147" s="4">
        <v>29.8</v>
      </c>
      <c r="T147" s="4">
        <v>60.1</v>
      </c>
      <c r="W147" s="4">
        <v>0</v>
      </c>
      <c r="X147" s="4">
        <v>0</v>
      </c>
      <c r="Y147" s="4">
        <v>12.1</v>
      </c>
      <c r="Z147" s="4">
        <v>855</v>
      </c>
      <c r="AA147" s="4">
        <v>869</v>
      </c>
      <c r="AB147" s="4">
        <v>830</v>
      </c>
      <c r="AC147" s="4">
        <v>88</v>
      </c>
      <c r="AD147" s="4">
        <v>13.69</v>
      </c>
      <c r="AE147" s="4">
        <v>0.31</v>
      </c>
      <c r="AF147" s="4">
        <v>992</v>
      </c>
      <c r="AG147" s="4">
        <v>-7.3</v>
      </c>
      <c r="AH147" s="4">
        <v>11</v>
      </c>
      <c r="AI147" s="4">
        <v>27</v>
      </c>
      <c r="AJ147" s="4">
        <v>137</v>
      </c>
      <c r="AK147" s="4">
        <v>137.69999999999999</v>
      </c>
      <c r="AL147" s="4">
        <v>4.8</v>
      </c>
      <c r="AM147" s="4">
        <v>142</v>
      </c>
      <c r="AN147" s="4" t="s">
        <v>155</v>
      </c>
      <c r="AO147" s="4">
        <v>2</v>
      </c>
      <c r="AP147" s="4">
        <v>0.83521990740740737</v>
      </c>
      <c r="AQ147" s="4">
        <v>47.159581000000003</v>
      </c>
      <c r="AR147" s="4">
        <v>-88.490148000000005</v>
      </c>
      <c r="AS147" s="4">
        <v>319.10000000000002</v>
      </c>
      <c r="AT147" s="4">
        <v>36.799999999999997</v>
      </c>
      <c r="AU147" s="4">
        <v>12</v>
      </c>
      <c r="AV147" s="4">
        <v>9</v>
      </c>
      <c r="AW147" s="4" t="s">
        <v>408</v>
      </c>
      <c r="AX147" s="4">
        <v>1.1708000000000001</v>
      </c>
      <c r="AY147" s="4">
        <v>1.5</v>
      </c>
      <c r="AZ147" s="4">
        <v>1.8708</v>
      </c>
      <c r="BA147" s="4">
        <v>11.154</v>
      </c>
      <c r="BB147" s="4">
        <v>11.66</v>
      </c>
      <c r="BC147" s="4">
        <v>1.05</v>
      </c>
      <c r="BD147" s="4">
        <v>17.105</v>
      </c>
      <c r="BE147" s="4">
        <v>2392.4870000000001</v>
      </c>
      <c r="BF147" s="4">
        <v>16.148</v>
      </c>
      <c r="BG147" s="4">
        <v>0.34200000000000003</v>
      </c>
      <c r="BH147" s="4">
        <v>0.441</v>
      </c>
      <c r="BI147" s="4">
        <v>0.78300000000000003</v>
      </c>
      <c r="BJ147" s="4">
        <v>0.26500000000000001</v>
      </c>
      <c r="BK147" s="4">
        <v>0.34200000000000003</v>
      </c>
      <c r="BL147" s="4">
        <v>0.60699999999999998</v>
      </c>
      <c r="BM147" s="4">
        <v>0.48570000000000002</v>
      </c>
      <c r="BQ147" s="4">
        <v>0</v>
      </c>
      <c r="BR147" s="4">
        <v>0.27849800000000002</v>
      </c>
      <c r="BS147" s="4">
        <v>-5</v>
      </c>
      <c r="BT147" s="4">
        <v>7.0000000000000001E-3</v>
      </c>
      <c r="BU147" s="4">
        <v>6.8057949999999998</v>
      </c>
      <c r="BV147" s="4">
        <v>0.1414</v>
      </c>
      <c r="BW147" s="4">
        <f t="shared" ref="BW147:BW150" si="26">BU147*0.2642</f>
        <v>1.7980910389999998</v>
      </c>
      <c r="BY147" s="4">
        <f t="shared" si="21"/>
        <v>12567.046564778948</v>
      </c>
      <c r="BZ147" s="4">
        <f t="shared" si="22"/>
        <v>84.820802757987991</v>
      </c>
      <c r="CA147" s="4">
        <f t="shared" si="23"/>
        <v>1.391968833965</v>
      </c>
      <c r="CB147" s="4">
        <f t="shared" si="24"/>
        <v>2.5512425005916999</v>
      </c>
    </row>
    <row r="148" spans="1:80" x14ac:dyDescent="0.25">
      <c r="A148" s="2">
        <v>42804</v>
      </c>
      <c r="B148" s="3">
        <v>0.62693531250000001</v>
      </c>
      <c r="C148" s="4">
        <v>14.67</v>
      </c>
      <c r="D148" s="4">
        <v>0.28639999999999999</v>
      </c>
      <c r="E148" s="4">
        <v>2863.67893</v>
      </c>
      <c r="F148" s="4">
        <v>19.600000000000001</v>
      </c>
      <c r="G148" s="4">
        <v>25.3</v>
      </c>
      <c r="H148" s="4">
        <v>75.900000000000006</v>
      </c>
      <c r="J148" s="4">
        <v>0</v>
      </c>
      <c r="K148" s="4">
        <v>0.85</v>
      </c>
      <c r="L148" s="4">
        <v>12.4689</v>
      </c>
      <c r="M148" s="4">
        <v>0.24340000000000001</v>
      </c>
      <c r="N148" s="4">
        <v>16.659099999999999</v>
      </c>
      <c r="O148" s="4">
        <v>21.503900000000002</v>
      </c>
      <c r="P148" s="4">
        <v>38.200000000000003</v>
      </c>
      <c r="Q148" s="4">
        <v>12.910399999999999</v>
      </c>
      <c r="R148" s="4">
        <v>16.664999999999999</v>
      </c>
      <c r="S148" s="4">
        <v>29.6</v>
      </c>
      <c r="T148" s="4">
        <v>75.945300000000003</v>
      </c>
      <c r="W148" s="4">
        <v>0</v>
      </c>
      <c r="X148" s="4">
        <v>0</v>
      </c>
      <c r="Y148" s="4">
        <v>12</v>
      </c>
      <c r="Z148" s="4">
        <v>856</v>
      </c>
      <c r="AA148" s="4">
        <v>869</v>
      </c>
      <c r="AB148" s="4">
        <v>830</v>
      </c>
      <c r="AC148" s="4">
        <v>88</v>
      </c>
      <c r="AD148" s="4">
        <v>13.22</v>
      </c>
      <c r="AE148" s="4">
        <v>0.3</v>
      </c>
      <c r="AF148" s="4">
        <v>992</v>
      </c>
      <c r="AG148" s="4">
        <v>-7.7</v>
      </c>
      <c r="AH148" s="4">
        <v>11</v>
      </c>
      <c r="AI148" s="4">
        <v>27</v>
      </c>
      <c r="AJ148" s="4">
        <v>137</v>
      </c>
      <c r="AK148" s="4">
        <v>137.30000000000001</v>
      </c>
      <c r="AL148" s="4">
        <v>4.7</v>
      </c>
      <c r="AM148" s="4">
        <v>142</v>
      </c>
      <c r="AN148" s="4" t="s">
        <v>155</v>
      </c>
      <c r="AO148" s="4">
        <v>2</v>
      </c>
      <c r="AP148" s="4">
        <v>0.83523148148148152</v>
      </c>
      <c r="AQ148" s="4">
        <v>47.159480000000002</v>
      </c>
      <c r="AR148" s="4">
        <v>-88.489985000000004</v>
      </c>
      <c r="AS148" s="4">
        <v>318.89999999999998</v>
      </c>
      <c r="AT148" s="4">
        <v>36.6</v>
      </c>
      <c r="AU148" s="4">
        <v>12</v>
      </c>
      <c r="AV148" s="4">
        <v>9</v>
      </c>
      <c r="AW148" s="4" t="s">
        <v>408</v>
      </c>
      <c r="AX148" s="4">
        <v>1.2</v>
      </c>
      <c r="AY148" s="4">
        <v>1.4292</v>
      </c>
      <c r="AZ148" s="4">
        <v>1.9</v>
      </c>
      <c r="BA148" s="4">
        <v>11.154</v>
      </c>
      <c r="BB148" s="4">
        <v>11.33</v>
      </c>
      <c r="BC148" s="4">
        <v>1.02</v>
      </c>
      <c r="BD148" s="4">
        <v>17.652999999999999</v>
      </c>
      <c r="BE148" s="4">
        <v>2371.1089999999999</v>
      </c>
      <c r="BF148" s="4">
        <v>29.459</v>
      </c>
      <c r="BG148" s="4">
        <v>0.33200000000000002</v>
      </c>
      <c r="BH148" s="4">
        <v>0.42799999999999999</v>
      </c>
      <c r="BI148" s="4">
        <v>0.76</v>
      </c>
      <c r="BJ148" s="4">
        <v>0.25700000000000001</v>
      </c>
      <c r="BK148" s="4">
        <v>0.33200000000000002</v>
      </c>
      <c r="BL148" s="4">
        <v>0.58899999999999997</v>
      </c>
      <c r="BM148" s="4">
        <v>0.5988</v>
      </c>
      <c r="BQ148" s="4">
        <v>0</v>
      </c>
      <c r="BR148" s="4">
        <v>0.34612700000000002</v>
      </c>
      <c r="BS148" s="4">
        <v>-5</v>
      </c>
      <c r="BT148" s="4">
        <v>6.7229999999999998E-3</v>
      </c>
      <c r="BU148" s="4">
        <v>8.4584790000000005</v>
      </c>
      <c r="BV148" s="4">
        <v>0.13580500000000001</v>
      </c>
      <c r="BW148" s="4">
        <f t="shared" si="26"/>
        <v>2.2347301518</v>
      </c>
      <c r="BY148" s="4">
        <f t="shared" si="21"/>
        <v>15479.20203230225</v>
      </c>
      <c r="BZ148" s="4">
        <f t="shared" si="22"/>
        <v>192.3158373021198</v>
      </c>
      <c r="CA148" s="4">
        <f t="shared" si="23"/>
        <v>1.6777613016954001</v>
      </c>
      <c r="CB148" s="4">
        <f t="shared" si="24"/>
        <v>3.9091185504093606</v>
      </c>
    </row>
    <row r="149" spans="1:80" x14ac:dyDescent="0.25">
      <c r="A149" s="2">
        <v>42804</v>
      </c>
      <c r="B149" s="3">
        <v>0.62694688657407405</v>
      </c>
      <c r="C149" s="4">
        <v>14.664</v>
      </c>
      <c r="D149" s="4">
        <v>0.6583</v>
      </c>
      <c r="E149" s="4">
        <v>6582.6649530000004</v>
      </c>
      <c r="F149" s="4">
        <v>19.600000000000001</v>
      </c>
      <c r="G149" s="4">
        <v>27.2</v>
      </c>
      <c r="H149" s="4">
        <v>78.7</v>
      </c>
      <c r="J149" s="4">
        <v>0</v>
      </c>
      <c r="K149" s="4">
        <v>0.84619999999999995</v>
      </c>
      <c r="L149" s="4">
        <v>12.4077</v>
      </c>
      <c r="M149" s="4">
        <v>0.55700000000000005</v>
      </c>
      <c r="N149" s="4">
        <v>16.5989</v>
      </c>
      <c r="O149" s="4">
        <v>23.0276</v>
      </c>
      <c r="P149" s="4">
        <v>39.6</v>
      </c>
      <c r="Q149" s="4">
        <v>12.899699999999999</v>
      </c>
      <c r="R149" s="4">
        <v>17.895700000000001</v>
      </c>
      <c r="S149" s="4">
        <v>30.8</v>
      </c>
      <c r="T149" s="4">
        <v>78.713700000000003</v>
      </c>
      <c r="W149" s="4">
        <v>0</v>
      </c>
      <c r="X149" s="4">
        <v>0</v>
      </c>
      <c r="Y149" s="4">
        <v>12.1</v>
      </c>
      <c r="Z149" s="4">
        <v>857</v>
      </c>
      <c r="AA149" s="4">
        <v>872</v>
      </c>
      <c r="AB149" s="4">
        <v>831</v>
      </c>
      <c r="AC149" s="4">
        <v>88</v>
      </c>
      <c r="AD149" s="4">
        <v>13.99</v>
      </c>
      <c r="AE149" s="4">
        <v>0.32</v>
      </c>
      <c r="AF149" s="4">
        <v>992</v>
      </c>
      <c r="AG149" s="4">
        <v>-7</v>
      </c>
      <c r="AH149" s="4">
        <v>11</v>
      </c>
      <c r="AI149" s="4">
        <v>27</v>
      </c>
      <c r="AJ149" s="4">
        <v>137</v>
      </c>
      <c r="AK149" s="4">
        <v>137.69999999999999</v>
      </c>
      <c r="AL149" s="4">
        <v>4.7</v>
      </c>
      <c r="AM149" s="4">
        <v>142</v>
      </c>
      <c r="AN149" s="4" t="s">
        <v>155</v>
      </c>
      <c r="AO149" s="4">
        <v>2</v>
      </c>
      <c r="AP149" s="4">
        <v>0.83524305555555556</v>
      </c>
      <c r="AQ149" s="4">
        <v>47.159377999999997</v>
      </c>
      <c r="AR149" s="4">
        <v>-88.489827000000005</v>
      </c>
      <c r="AS149" s="4">
        <v>318.89999999999998</v>
      </c>
      <c r="AT149" s="4">
        <v>36.6</v>
      </c>
      <c r="AU149" s="4">
        <v>12</v>
      </c>
      <c r="AV149" s="4">
        <v>9</v>
      </c>
      <c r="AW149" s="4" t="s">
        <v>408</v>
      </c>
      <c r="AX149" s="4">
        <v>1.4124000000000001</v>
      </c>
      <c r="AY149" s="4">
        <v>1.1168</v>
      </c>
      <c r="AZ149" s="4">
        <v>2.0415999999999999</v>
      </c>
      <c r="BA149" s="4">
        <v>11.154</v>
      </c>
      <c r="BB149" s="4">
        <v>11.04</v>
      </c>
      <c r="BC149" s="4">
        <v>0.99</v>
      </c>
      <c r="BD149" s="4">
        <v>18.181000000000001</v>
      </c>
      <c r="BE149" s="4">
        <v>2313.36</v>
      </c>
      <c r="BF149" s="4">
        <v>66.096999999999994</v>
      </c>
      <c r="BG149" s="4">
        <v>0.32400000000000001</v>
      </c>
      <c r="BH149" s="4">
        <v>0.45</v>
      </c>
      <c r="BI149" s="4">
        <v>0.77400000000000002</v>
      </c>
      <c r="BJ149" s="4">
        <v>0.252</v>
      </c>
      <c r="BK149" s="4">
        <v>0.34899999999999998</v>
      </c>
      <c r="BL149" s="4">
        <v>0.60099999999999998</v>
      </c>
      <c r="BM149" s="4">
        <v>0.60850000000000004</v>
      </c>
      <c r="BQ149" s="4">
        <v>0</v>
      </c>
      <c r="BR149" s="4">
        <v>0.40571400000000002</v>
      </c>
      <c r="BS149" s="4">
        <v>-5</v>
      </c>
      <c r="BT149" s="4">
        <v>6.0000000000000001E-3</v>
      </c>
      <c r="BU149" s="4">
        <v>9.9146359999999998</v>
      </c>
      <c r="BV149" s="4">
        <v>0.1212</v>
      </c>
      <c r="BW149" s="4">
        <f t="shared" si="26"/>
        <v>2.6194468311999999</v>
      </c>
      <c r="BY149" s="4">
        <f t="shared" si="21"/>
        <v>17702.099219665728</v>
      </c>
      <c r="BZ149" s="4">
        <f t="shared" si="22"/>
        <v>505.78191553508555</v>
      </c>
      <c r="CA149" s="4">
        <f t="shared" si="23"/>
        <v>1.9283332483296001</v>
      </c>
      <c r="CB149" s="4">
        <f t="shared" si="24"/>
        <v>4.6563126254308012</v>
      </c>
    </row>
    <row r="150" spans="1:80" x14ac:dyDescent="0.25">
      <c r="A150" s="2">
        <v>42804</v>
      </c>
      <c r="B150" s="3">
        <v>0.62695846064814809</v>
      </c>
      <c r="C150" s="4">
        <v>14.29</v>
      </c>
      <c r="D150" s="4">
        <v>1.1013999999999999</v>
      </c>
      <c r="E150" s="4">
        <v>11013.689319999999</v>
      </c>
      <c r="F150" s="4">
        <v>19.7</v>
      </c>
      <c r="G150" s="4">
        <v>36.200000000000003</v>
      </c>
      <c r="H150" s="4">
        <v>80.400000000000006</v>
      </c>
      <c r="J150" s="4">
        <v>0</v>
      </c>
      <c r="K150" s="4">
        <v>0.84489999999999998</v>
      </c>
      <c r="L150" s="4">
        <v>12.0741</v>
      </c>
      <c r="M150" s="4">
        <v>0.93059999999999998</v>
      </c>
      <c r="N150" s="4">
        <v>16.645099999999999</v>
      </c>
      <c r="O150" s="4">
        <v>30.586400000000001</v>
      </c>
      <c r="P150" s="4">
        <v>47.2</v>
      </c>
      <c r="Q150" s="4">
        <v>12.935600000000001</v>
      </c>
      <c r="R150" s="4">
        <v>23.7699</v>
      </c>
      <c r="S150" s="4">
        <v>36.700000000000003</v>
      </c>
      <c r="T150" s="4">
        <v>80.404300000000006</v>
      </c>
      <c r="W150" s="4">
        <v>0</v>
      </c>
      <c r="X150" s="4">
        <v>0</v>
      </c>
      <c r="Y150" s="4">
        <v>12</v>
      </c>
      <c r="Z150" s="4">
        <v>858</v>
      </c>
      <c r="AA150" s="4">
        <v>874</v>
      </c>
      <c r="AB150" s="4">
        <v>831</v>
      </c>
      <c r="AC150" s="4">
        <v>88</v>
      </c>
      <c r="AD150" s="4">
        <v>13.99</v>
      </c>
      <c r="AE150" s="4">
        <v>0.32</v>
      </c>
      <c r="AF150" s="4">
        <v>992</v>
      </c>
      <c r="AG150" s="4">
        <v>-7</v>
      </c>
      <c r="AH150" s="4">
        <v>11</v>
      </c>
      <c r="AI150" s="4">
        <v>27</v>
      </c>
      <c r="AJ150" s="4">
        <v>137</v>
      </c>
      <c r="AK150" s="4">
        <v>137</v>
      </c>
      <c r="AL150" s="4">
        <v>4.8</v>
      </c>
      <c r="AM150" s="4">
        <v>142</v>
      </c>
      <c r="AN150" s="4" t="s">
        <v>155</v>
      </c>
      <c r="AO150" s="4">
        <v>2</v>
      </c>
      <c r="AP150" s="4">
        <v>0.8352546296296296</v>
      </c>
      <c r="AQ150" s="4">
        <v>47.159272999999999</v>
      </c>
      <c r="AR150" s="4">
        <v>-88.489673999999994</v>
      </c>
      <c r="AS150" s="4">
        <v>318.8</v>
      </c>
      <c r="AT150" s="4">
        <v>36.6</v>
      </c>
      <c r="AU150" s="4">
        <v>12</v>
      </c>
      <c r="AV150" s="4">
        <v>9</v>
      </c>
      <c r="AW150" s="4" t="s">
        <v>408</v>
      </c>
      <c r="AX150" s="4">
        <v>1.5</v>
      </c>
      <c r="AY150" s="4">
        <v>1.0708</v>
      </c>
      <c r="AZ150" s="4">
        <v>2.1707999999999998</v>
      </c>
      <c r="BA150" s="4">
        <v>11.154</v>
      </c>
      <c r="BB150" s="4">
        <v>10.94</v>
      </c>
      <c r="BC150" s="4">
        <v>0.98</v>
      </c>
      <c r="BD150" s="4">
        <v>18.353000000000002</v>
      </c>
      <c r="BE150" s="4">
        <v>2244.1819999999998</v>
      </c>
      <c r="BF150" s="4">
        <v>110.086</v>
      </c>
      <c r="BG150" s="4">
        <v>0.32400000000000001</v>
      </c>
      <c r="BH150" s="4">
        <v>0.59499999999999997</v>
      </c>
      <c r="BI150" s="4">
        <v>0.91900000000000004</v>
      </c>
      <c r="BJ150" s="4">
        <v>0.252</v>
      </c>
      <c r="BK150" s="4">
        <v>0.46300000000000002</v>
      </c>
      <c r="BL150" s="4">
        <v>0.71399999999999997</v>
      </c>
      <c r="BM150" s="4">
        <v>0.61970000000000003</v>
      </c>
      <c r="BQ150" s="4">
        <v>0</v>
      </c>
      <c r="BR150" s="4">
        <v>0.48272799999999999</v>
      </c>
      <c r="BS150" s="4">
        <v>-5</v>
      </c>
      <c r="BT150" s="4">
        <v>6.0000000000000001E-3</v>
      </c>
      <c r="BU150" s="4">
        <v>11.796666</v>
      </c>
      <c r="BV150" s="4">
        <v>0.1212</v>
      </c>
      <c r="BW150" s="4">
        <f t="shared" si="26"/>
        <v>3.1166791572000001</v>
      </c>
      <c r="BY150" s="4">
        <f t="shared" si="21"/>
        <v>20432.529390748223</v>
      </c>
      <c r="BZ150" s="4">
        <f t="shared" si="22"/>
        <v>1002.2963514144168</v>
      </c>
      <c r="CA150" s="4">
        <f t="shared" si="23"/>
        <v>2.2943760383376</v>
      </c>
      <c r="CB150" s="4">
        <f t="shared" si="24"/>
        <v>5.6421620276103601</v>
      </c>
    </row>
    <row r="151" spans="1:80" x14ac:dyDescent="0.25">
      <c r="B151" s="3"/>
    </row>
    <row r="152" spans="1:80" x14ac:dyDescent="0.25">
      <c r="B152" s="3"/>
    </row>
    <row r="153" spans="1:80" x14ac:dyDescent="0.25">
      <c r="B153" s="3"/>
    </row>
    <row r="154" spans="1:80" x14ac:dyDescent="0.25">
      <c r="B154" s="3"/>
    </row>
    <row r="155" spans="1:80" x14ac:dyDescent="0.25">
      <c r="B155" s="3"/>
    </row>
    <row r="156" spans="1:80" x14ac:dyDescent="0.25">
      <c r="B156" s="3"/>
    </row>
    <row r="157" spans="1:80" x14ac:dyDescent="0.25">
      <c r="B157" s="3"/>
    </row>
    <row r="158" spans="1:80" x14ac:dyDescent="0.25">
      <c r="B158" s="3"/>
    </row>
    <row r="159" spans="1:80" x14ac:dyDescent="0.25">
      <c r="B159" s="3"/>
    </row>
    <row r="160" spans="1:8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</sheetData>
  <customSheetViews>
    <customSheetView guid="{2B424CCC-7244-4294-A128-8AE125D4F682}">
      <pane xSplit="2" topLeftCell="C1" activePane="topRight" state="frozen"/>
      <selection pane="topRight" activeCell="H14" sqref="H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6"/>
  <sheetViews>
    <sheetView workbookViewId="0">
      <pane xSplit="2" ySplit="9" topLeftCell="BR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2" bestFit="1" customWidth="1"/>
    <col min="2" max="2" width="13.28515625" style="8" bestFit="1" customWidth="1"/>
    <col min="3" max="3" width="12" style="4" bestFit="1" customWidth="1"/>
    <col min="4" max="4" width="11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4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Breaks'!C2</f>
        <v>Cells 416-556</v>
      </c>
    </row>
    <row r="5" spans="1:87" s="14" customFormat="1" x14ac:dyDescent="0.25">
      <c r="A5" s="14" t="s">
        <v>169</v>
      </c>
      <c r="C5" s="14">
        <f>AVERAGE(C10:C200)</f>
        <v>13.980773049645391</v>
      </c>
      <c r="D5" s="14">
        <f t="shared" ref="D5:BO5" si="0">AVERAGE(D10:D200)</f>
        <v>1.3826687943262406</v>
      </c>
      <c r="E5" s="14">
        <f t="shared" si="0"/>
        <v>13826.690560687945</v>
      </c>
      <c r="F5" s="14">
        <f t="shared" si="0"/>
        <v>181.51843971631206</v>
      </c>
      <c r="G5" s="14">
        <f t="shared" si="0"/>
        <v>15.818439716312058</v>
      </c>
      <c r="H5" s="14">
        <f t="shared" si="0"/>
        <v>83.428368794326246</v>
      </c>
      <c r="I5" s="14" t="e">
        <f t="shared" si="0"/>
        <v>#DIV/0!</v>
      </c>
      <c r="J5" s="14">
        <f t="shared" si="0"/>
        <v>2.709219858156028E-2</v>
      </c>
      <c r="K5" s="14">
        <f t="shared" si="0"/>
        <v>0.8446219858156031</v>
      </c>
      <c r="L5" s="14">
        <f t="shared" si="0"/>
        <v>11.812608510638297</v>
      </c>
      <c r="M5" s="14">
        <f t="shared" si="0"/>
        <v>1.1559886524822689</v>
      </c>
      <c r="N5" s="14">
        <f t="shared" si="0"/>
        <v>154.02557659574478</v>
      </c>
      <c r="O5" s="14">
        <f t="shared" si="0"/>
        <v>13.351931914893617</v>
      </c>
      <c r="P5" s="14">
        <f t="shared" si="0"/>
        <v>167.37872340425531</v>
      </c>
      <c r="Q5" s="14">
        <f t="shared" si="0"/>
        <v>119.76389148936173</v>
      </c>
      <c r="R5" s="14">
        <f t="shared" si="0"/>
        <v>10.363234751773051</v>
      </c>
      <c r="S5" s="14">
        <f t="shared" si="0"/>
        <v>130.13049645390078</v>
      </c>
      <c r="T5" s="14">
        <f t="shared" si="0"/>
        <v>85.07283546099292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2.2963120567375889E-2</v>
      </c>
      <c r="Y5" s="14">
        <f t="shared" si="0"/>
        <v>11.519148936170206</v>
      </c>
      <c r="Z5" s="14">
        <f t="shared" si="0"/>
        <v>861.78723404255322</v>
      </c>
      <c r="AA5" s="14">
        <f t="shared" si="0"/>
        <v>875.21985815602841</v>
      </c>
      <c r="AB5" s="14">
        <f t="shared" si="0"/>
        <v>836.31914893617022</v>
      </c>
      <c r="AC5" s="14">
        <f t="shared" si="0"/>
        <v>89.261702127659575</v>
      </c>
      <c r="AD5" s="14">
        <f t="shared" si="0"/>
        <v>13.676595744680846</v>
      </c>
      <c r="AE5" s="14">
        <f t="shared" si="0"/>
        <v>0.31468085106382915</v>
      </c>
      <c r="AF5" s="14">
        <f t="shared" si="0"/>
        <v>991.0921985815603</v>
      </c>
      <c r="AG5" s="14">
        <f t="shared" si="0"/>
        <v>-7.4964539007092199</v>
      </c>
      <c r="AH5" s="14">
        <f t="shared" si="0"/>
        <v>9.8542186453900715</v>
      </c>
      <c r="AI5" s="14">
        <f t="shared" si="0"/>
        <v>27</v>
      </c>
      <c r="AJ5" s="14">
        <f t="shared" si="0"/>
        <v>136.27234042553192</v>
      </c>
      <c r="AK5" s="14">
        <f t="shared" si="0"/>
        <v>133.88723404255319</v>
      </c>
      <c r="AL5" s="14">
        <f t="shared" si="0"/>
        <v>4.6858156028368771</v>
      </c>
      <c r="AM5" s="14">
        <f t="shared" si="0"/>
        <v>142</v>
      </c>
      <c r="AN5" s="14" t="e">
        <f t="shared" si="0"/>
        <v>#DIV/0!</v>
      </c>
      <c r="AO5" s="14">
        <f t="shared" si="0"/>
        <v>1.822695035460993</v>
      </c>
      <c r="AP5" s="14">
        <f t="shared" si="0"/>
        <v>0.83606473272918314</v>
      </c>
      <c r="AQ5" s="14">
        <f t="shared" si="0"/>
        <v>47.16152970212768</v>
      </c>
      <c r="AR5" s="14">
        <f t="shared" si="0"/>
        <v>-88.487515212765928</v>
      </c>
      <c r="AS5" s="14">
        <f t="shared" si="0"/>
        <v>315.1531914893618</v>
      </c>
      <c r="AT5" s="14">
        <f t="shared" si="0"/>
        <v>33.642553191489363</v>
      </c>
      <c r="AU5" s="14">
        <f t="shared" si="0"/>
        <v>12</v>
      </c>
      <c r="AV5" s="14">
        <f t="shared" si="0"/>
        <v>8.1560283687943258</v>
      </c>
      <c r="AW5" s="14" t="e">
        <f t="shared" si="0"/>
        <v>#DIV/0!</v>
      </c>
      <c r="AX5" s="14">
        <f t="shared" si="0"/>
        <v>1.4652558297872345</v>
      </c>
      <c r="AY5" s="14">
        <f t="shared" si="0"/>
        <v>1.3920178014184401</v>
      </c>
      <c r="AZ5" s="14">
        <f t="shared" si="0"/>
        <v>2.4956926028368787</v>
      </c>
      <c r="BA5" s="14">
        <f t="shared" si="0"/>
        <v>11.153999999999998</v>
      </c>
      <c r="BB5" s="14">
        <f t="shared" si="0"/>
        <v>10.961631205673763</v>
      </c>
      <c r="BC5" s="14">
        <f t="shared" si="0"/>
        <v>0.98241134751773052</v>
      </c>
      <c r="BD5" s="14">
        <f t="shared" si="0"/>
        <v>18.4107730496454</v>
      </c>
      <c r="BE5" s="14">
        <f t="shared" si="0"/>
        <v>2209.376815602835</v>
      </c>
      <c r="BF5" s="14">
        <f t="shared" si="0"/>
        <v>132.22578723404251</v>
      </c>
      <c r="BG5" s="14">
        <f t="shared" si="0"/>
        <v>3.0624255319148932</v>
      </c>
      <c r="BH5" s="14">
        <f t="shared" si="0"/>
        <v>0.26012056737588662</v>
      </c>
      <c r="BI5" s="14">
        <f t="shared" si="0"/>
        <v>3.3225106382978713</v>
      </c>
      <c r="BJ5" s="14">
        <f t="shared" si="0"/>
        <v>2.3811985815602839</v>
      </c>
      <c r="BK5" s="14">
        <f t="shared" si="0"/>
        <v>0.20188652482269503</v>
      </c>
      <c r="BL5" s="14">
        <f t="shared" si="0"/>
        <v>2.5830851063829776</v>
      </c>
      <c r="BM5" s="14">
        <f t="shared" si="0"/>
        <v>0.63959929078014188</v>
      </c>
      <c r="BN5" s="14" t="e">
        <f t="shared" si="0"/>
        <v>#DIV/0!</v>
      </c>
      <c r="BO5" s="14" t="e">
        <f t="shared" si="0"/>
        <v>#DIV/0!</v>
      </c>
      <c r="BP5" s="14" t="e">
        <f t="shared" ref="BP5:BV5" si="1">AVERAGE(BP10:BP200)</f>
        <v>#DIV/0!</v>
      </c>
      <c r="BQ5" s="14">
        <f t="shared" si="1"/>
        <v>3.141404255319149</v>
      </c>
      <c r="BR5" s="14">
        <f t="shared" si="1"/>
        <v>0.34496577304964537</v>
      </c>
      <c r="BS5" s="14">
        <f t="shared" si="1"/>
        <v>-5</v>
      </c>
      <c r="BT5" s="14">
        <f t="shared" si="1"/>
        <v>7.108333333333332E-3</v>
      </c>
      <c r="BU5" s="14">
        <f t="shared" si="1"/>
        <v>8.4301012198581553</v>
      </c>
      <c r="BV5" s="14">
        <f t="shared" si="1"/>
        <v>0.14358856028368813</v>
      </c>
      <c r="BW5" s="14">
        <f>AVERAGE(BW10:BW200)</f>
        <v>2.2272327422865241</v>
      </c>
      <c r="BX5" s="23"/>
      <c r="BY5" s="14">
        <f>AVERAGE(BY10:BY200)</f>
        <v>14292.556522927596</v>
      </c>
      <c r="BZ5" s="14">
        <f>AVERAGE(BZ10:BZ200)</f>
        <v>913.11492588644523</v>
      </c>
      <c r="CA5" s="14">
        <f>AVERAGE(CA10:CA200)</f>
        <v>17.500159935724312</v>
      </c>
      <c r="CB5" s="14">
        <f>AVERAGE(CB10:CB200)</f>
        <v>3.8715220462393942</v>
      </c>
      <c r="CC5" s="24">
        <f>BZ8/(140/3600)+CB8/(140/3600)+CA8/(140/3600)</f>
        <v>941.16151221032612</v>
      </c>
      <c r="CD5" s="23"/>
      <c r="CE5" s="22">
        <f>BY8/$AT8</f>
        <v>424.83566694763277</v>
      </c>
      <c r="CF5" s="22">
        <f>BZ8/$AT8</f>
        <v>27.141665517747864</v>
      </c>
      <c r="CG5" s="22">
        <f>CA8/$AT8</f>
        <v>0.52017930494500542</v>
      </c>
      <c r="CH5" s="22">
        <f>CB8/$AT8</f>
        <v>0.11507812811361719</v>
      </c>
      <c r="CI5" s="25">
        <f>(BZ8+CB8+CA8)/AT8</f>
        <v>27.776922950806487</v>
      </c>
    </row>
    <row r="6" spans="1:87" s="14" customFormat="1" x14ac:dyDescent="0.25">
      <c r="A6" s="14" t="s">
        <v>170</v>
      </c>
      <c r="C6" s="14">
        <f>MIN(C10:C200)</f>
        <v>12.583</v>
      </c>
      <c r="D6" s="14">
        <f t="shared" ref="D6:BO6" si="2">MIN(D10:D200)</f>
        <v>2.3999999999999998E-3</v>
      </c>
      <c r="E6" s="14">
        <f t="shared" si="2"/>
        <v>23.871513</v>
      </c>
      <c r="F6" s="14">
        <f t="shared" si="2"/>
        <v>10.199999999999999</v>
      </c>
      <c r="G6" s="14">
        <f t="shared" si="2"/>
        <v>-0.7</v>
      </c>
      <c r="H6" s="14">
        <f t="shared" si="2"/>
        <v>-29.6</v>
      </c>
      <c r="I6" s="14">
        <f t="shared" si="2"/>
        <v>0</v>
      </c>
      <c r="J6" s="14">
        <f t="shared" si="2"/>
        <v>0</v>
      </c>
      <c r="K6" s="14">
        <f t="shared" si="2"/>
        <v>0.81720000000000004</v>
      </c>
      <c r="L6" s="14">
        <f t="shared" si="2"/>
        <v>10.3399</v>
      </c>
      <c r="M6" s="14">
        <f t="shared" si="2"/>
        <v>2E-3</v>
      </c>
      <c r="N6" s="14">
        <f t="shared" si="2"/>
        <v>8.5027000000000008</v>
      </c>
      <c r="O6" s="14">
        <f t="shared" si="2"/>
        <v>0</v>
      </c>
      <c r="P6" s="14">
        <f t="shared" si="2"/>
        <v>15.4</v>
      </c>
      <c r="Q6" s="14">
        <f t="shared" si="2"/>
        <v>6.6006</v>
      </c>
      <c r="R6" s="14">
        <f t="shared" si="2"/>
        <v>0</v>
      </c>
      <c r="S6" s="14">
        <f t="shared" si="2"/>
        <v>11.9</v>
      </c>
      <c r="T6" s="14">
        <f t="shared" si="2"/>
        <v>0</v>
      </c>
      <c r="U6" s="14">
        <f t="shared" si="2"/>
        <v>0</v>
      </c>
      <c r="V6" s="14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11.3</v>
      </c>
      <c r="Z6" s="14">
        <f t="shared" si="2"/>
        <v>853</v>
      </c>
      <c r="AA6" s="14">
        <f t="shared" si="2"/>
        <v>868</v>
      </c>
      <c r="AB6" s="14">
        <f t="shared" si="2"/>
        <v>825</v>
      </c>
      <c r="AC6" s="14">
        <f t="shared" si="2"/>
        <v>88</v>
      </c>
      <c r="AD6" s="14">
        <f t="shared" si="2"/>
        <v>12.94</v>
      </c>
      <c r="AE6" s="14">
        <f t="shared" si="2"/>
        <v>0.3</v>
      </c>
      <c r="AF6" s="14">
        <f t="shared" si="2"/>
        <v>990</v>
      </c>
      <c r="AG6" s="14">
        <f t="shared" si="2"/>
        <v>-8</v>
      </c>
      <c r="AH6" s="14">
        <f t="shared" si="2"/>
        <v>9</v>
      </c>
      <c r="AI6" s="14">
        <f t="shared" si="2"/>
        <v>27</v>
      </c>
      <c r="AJ6" s="14">
        <f t="shared" si="2"/>
        <v>135</v>
      </c>
      <c r="AK6" s="14">
        <f t="shared" si="2"/>
        <v>129.30000000000001</v>
      </c>
      <c r="AL6" s="14">
        <f t="shared" si="2"/>
        <v>3.9</v>
      </c>
      <c r="AM6" s="14">
        <f t="shared" si="2"/>
        <v>142</v>
      </c>
      <c r="AN6" s="14">
        <f t="shared" si="2"/>
        <v>0</v>
      </c>
      <c r="AO6" s="14">
        <f t="shared" si="2"/>
        <v>1</v>
      </c>
      <c r="AP6" s="14">
        <f t="shared" si="2"/>
        <v>0.8352546296296296</v>
      </c>
      <c r="AQ6" s="14">
        <f t="shared" si="2"/>
        <v>47.158543999999999</v>
      </c>
      <c r="AR6" s="14">
        <f t="shared" si="2"/>
        <v>-88.492026999999993</v>
      </c>
      <c r="AS6" s="14">
        <f t="shared" si="2"/>
        <v>306.10000000000002</v>
      </c>
      <c r="AT6" s="14">
        <f t="shared" si="2"/>
        <v>20</v>
      </c>
      <c r="AU6" s="14">
        <f t="shared" si="2"/>
        <v>12</v>
      </c>
      <c r="AV6" s="14">
        <f t="shared" si="2"/>
        <v>6</v>
      </c>
      <c r="AW6" s="14">
        <f t="shared" si="2"/>
        <v>0</v>
      </c>
      <c r="AX6" s="14">
        <f t="shared" si="2"/>
        <v>0.8</v>
      </c>
      <c r="AY6" s="14">
        <f t="shared" si="2"/>
        <v>1</v>
      </c>
      <c r="AZ6" s="14">
        <f t="shared" si="2"/>
        <v>1.3</v>
      </c>
      <c r="BA6" s="14">
        <f t="shared" si="2"/>
        <v>11.154</v>
      </c>
      <c r="BB6" s="14">
        <f t="shared" si="2"/>
        <v>9.18</v>
      </c>
      <c r="BC6" s="14">
        <f t="shared" si="2"/>
        <v>0.82</v>
      </c>
      <c r="BD6" s="14">
        <f t="shared" si="2"/>
        <v>16.622</v>
      </c>
      <c r="BE6" s="14">
        <f t="shared" si="2"/>
        <v>1724.134</v>
      </c>
      <c r="BF6" s="14">
        <f t="shared" si="2"/>
        <v>0.25</v>
      </c>
      <c r="BG6" s="14">
        <f t="shared" si="2"/>
        <v>0.158</v>
      </c>
      <c r="BH6" s="14">
        <f t="shared" si="2"/>
        <v>0</v>
      </c>
      <c r="BI6" s="14">
        <f t="shared" si="2"/>
        <v>0.28899999999999998</v>
      </c>
      <c r="BJ6" s="14">
        <f t="shared" si="2"/>
        <v>0.122</v>
      </c>
      <c r="BK6" s="14">
        <f t="shared" si="2"/>
        <v>0</v>
      </c>
      <c r="BL6" s="14">
        <f t="shared" si="2"/>
        <v>0.22500000000000001</v>
      </c>
      <c r="BM6" s="14">
        <f t="shared" si="2"/>
        <v>0</v>
      </c>
      <c r="BN6" s="14">
        <f t="shared" si="2"/>
        <v>0</v>
      </c>
      <c r="BO6" s="14">
        <f t="shared" si="2"/>
        <v>0</v>
      </c>
      <c r="BP6" s="14">
        <f t="shared" ref="BP6:BV6" si="3">MIN(BP10:BP200)</f>
        <v>0</v>
      </c>
      <c r="BQ6" s="14">
        <f t="shared" si="3"/>
        <v>0</v>
      </c>
      <c r="BR6" s="14">
        <f t="shared" si="3"/>
        <v>0.13709399999999999</v>
      </c>
      <c r="BS6" s="14">
        <f t="shared" si="3"/>
        <v>-5</v>
      </c>
      <c r="BT6" s="14">
        <f t="shared" si="3"/>
        <v>5.2769999999999996E-3</v>
      </c>
      <c r="BU6" s="14">
        <f t="shared" si="3"/>
        <v>3.3502350000000001</v>
      </c>
      <c r="BV6" s="14">
        <f t="shared" si="3"/>
        <v>0.106595</v>
      </c>
      <c r="BW6" s="14">
        <f>MIN(BW10:BW200)</f>
        <v>0.88513208700000001</v>
      </c>
      <c r="BX6" s="23"/>
      <c r="BY6" s="14">
        <f>MIN(BY10:BY200)</f>
        <v>4824.3354776974347</v>
      </c>
      <c r="BZ6" s="14">
        <f>MIN(BZ10:BZ200)</f>
        <v>1.2765834412000001</v>
      </c>
      <c r="CA6" s="14">
        <f>MIN(CA10:CA200)</f>
        <v>0.33442445168999996</v>
      </c>
      <c r="CB6" s="14">
        <f>MIN(CB10:CB200)</f>
        <v>0</v>
      </c>
      <c r="CC6" s="23"/>
      <c r="CD6" s="23"/>
      <c r="CE6" s="26"/>
      <c r="CF6" s="26"/>
      <c r="CG6" s="26"/>
      <c r="CH6" s="26"/>
      <c r="CI6" s="23"/>
    </row>
    <row r="7" spans="1:87" s="14" customFormat="1" x14ac:dyDescent="0.25">
      <c r="A7" s="14" t="s">
        <v>171</v>
      </c>
      <c r="C7" s="14">
        <f>MAX(C10:C200)</f>
        <v>15.32</v>
      </c>
      <c r="D7" s="14">
        <f t="shared" ref="D7:BO7" si="4">MAX(D10:D200)</f>
        <v>5.0658000000000003</v>
      </c>
      <c r="E7" s="14">
        <f t="shared" si="4"/>
        <v>50658.264878000002</v>
      </c>
      <c r="F7" s="14">
        <f t="shared" si="4"/>
        <v>1695.2</v>
      </c>
      <c r="G7" s="14">
        <f t="shared" si="4"/>
        <v>42.6</v>
      </c>
      <c r="H7" s="14">
        <f t="shared" si="4"/>
        <v>626.5</v>
      </c>
      <c r="I7" s="14">
        <f t="shared" si="4"/>
        <v>0</v>
      </c>
      <c r="J7" s="14">
        <f t="shared" si="4"/>
        <v>0.4</v>
      </c>
      <c r="K7" s="14">
        <f t="shared" si="4"/>
        <v>0.85750000000000004</v>
      </c>
      <c r="L7" s="14">
        <f t="shared" si="4"/>
        <v>12.950699999999999</v>
      </c>
      <c r="M7" s="14">
        <f t="shared" si="4"/>
        <v>4.1399999999999997</v>
      </c>
      <c r="N7" s="14">
        <f t="shared" si="4"/>
        <v>1453.4836</v>
      </c>
      <c r="O7" s="14">
        <f t="shared" si="4"/>
        <v>35.980200000000004</v>
      </c>
      <c r="P7" s="14">
        <f t="shared" si="4"/>
        <v>1471.1</v>
      </c>
      <c r="Q7" s="14">
        <f t="shared" si="4"/>
        <v>1130.9394</v>
      </c>
      <c r="R7" s="14">
        <f t="shared" si="4"/>
        <v>27.871400000000001</v>
      </c>
      <c r="S7" s="14">
        <f t="shared" si="4"/>
        <v>1144.5999999999999</v>
      </c>
      <c r="T7" s="14">
        <f t="shared" si="4"/>
        <v>626.495</v>
      </c>
      <c r="U7" s="14">
        <f t="shared" si="4"/>
        <v>0</v>
      </c>
      <c r="V7" s="14">
        <f t="shared" si="4"/>
        <v>0</v>
      </c>
      <c r="W7" s="14">
        <f t="shared" si="4"/>
        <v>0</v>
      </c>
      <c r="X7" s="14">
        <f t="shared" si="4"/>
        <v>0.34110000000000001</v>
      </c>
      <c r="Y7" s="14">
        <f t="shared" si="4"/>
        <v>12.1</v>
      </c>
      <c r="Z7" s="14">
        <f t="shared" si="4"/>
        <v>873</v>
      </c>
      <c r="AA7" s="14">
        <f t="shared" si="4"/>
        <v>888</v>
      </c>
      <c r="AB7" s="14">
        <f t="shared" si="4"/>
        <v>847</v>
      </c>
      <c r="AC7" s="14">
        <f t="shared" si="4"/>
        <v>91</v>
      </c>
      <c r="AD7" s="14">
        <f t="shared" si="4"/>
        <v>14.48</v>
      </c>
      <c r="AE7" s="14">
        <f t="shared" si="4"/>
        <v>0.33</v>
      </c>
      <c r="AF7" s="14">
        <f t="shared" si="4"/>
        <v>992</v>
      </c>
      <c r="AG7" s="14">
        <f t="shared" si="4"/>
        <v>-7</v>
      </c>
      <c r="AH7" s="14">
        <f t="shared" si="4"/>
        <v>11</v>
      </c>
      <c r="AI7" s="14">
        <f t="shared" si="4"/>
        <v>27</v>
      </c>
      <c r="AJ7" s="14">
        <f t="shared" si="4"/>
        <v>138</v>
      </c>
      <c r="AK7" s="14">
        <f t="shared" si="4"/>
        <v>138.69999999999999</v>
      </c>
      <c r="AL7" s="14">
        <f t="shared" si="4"/>
        <v>5.4</v>
      </c>
      <c r="AM7" s="14">
        <f t="shared" si="4"/>
        <v>142</v>
      </c>
      <c r="AN7" s="14">
        <f t="shared" si="4"/>
        <v>0</v>
      </c>
      <c r="AO7" s="14">
        <f t="shared" si="4"/>
        <v>2</v>
      </c>
      <c r="AP7" s="14">
        <f t="shared" si="4"/>
        <v>0.83687500000000004</v>
      </c>
      <c r="AQ7" s="14">
        <f t="shared" si="4"/>
        <v>47.164496</v>
      </c>
      <c r="AR7" s="14">
        <f t="shared" si="4"/>
        <v>-88.483970999999997</v>
      </c>
      <c r="AS7" s="14">
        <f t="shared" si="4"/>
        <v>318.8</v>
      </c>
      <c r="AT7" s="14">
        <f t="shared" si="4"/>
        <v>45.7</v>
      </c>
      <c r="AU7" s="14">
        <f t="shared" si="4"/>
        <v>12</v>
      </c>
      <c r="AV7" s="14">
        <f t="shared" si="4"/>
        <v>10</v>
      </c>
      <c r="AW7" s="14">
        <f t="shared" si="4"/>
        <v>0</v>
      </c>
      <c r="AX7" s="14">
        <f t="shared" si="4"/>
        <v>2.6248</v>
      </c>
      <c r="AY7" s="14">
        <f t="shared" si="4"/>
        <v>2.3707289999999999</v>
      </c>
      <c r="AZ7" s="14">
        <f t="shared" si="4"/>
        <v>4.1124000000000001</v>
      </c>
      <c r="BA7" s="14">
        <f t="shared" si="4"/>
        <v>11.154</v>
      </c>
      <c r="BB7" s="14">
        <f t="shared" si="4"/>
        <v>11.95</v>
      </c>
      <c r="BC7" s="14">
        <f t="shared" si="4"/>
        <v>1.07</v>
      </c>
      <c r="BD7" s="14">
        <f t="shared" si="4"/>
        <v>22.363</v>
      </c>
      <c r="BE7" s="14">
        <f t="shared" si="4"/>
        <v>2418.5680000000002</v>
      </c>
      <c r="BF7" s="14">
        <f t="shared" si="4"/>
        <v>439.13499999999999</v>
      </c>
      <c r="BG7" s="14">
        <f t="shared" si="4"/>
        <v>30.279</v>
      </c>
      <c r="BH7" s="14">
        <f t="shared" si="4"/>
        <v>0.70099999999999996</v>
      </c>
      <c r="BI7" s="14">
        <f t="shared" si="4"/>
        <v>30.645</v>
      </c>
      <c r="BJ7" s="14">
        <f t="shared" si="4"/>
        <v>23.56</v>
      </c>
      <c r="BK7" s="14">
        <f t="shared" si="4"/>
        <v>0.54300000000000004</v>
      </c>
      <c r="BL7" s="14">
        <f t="shared" si="4"/>
        <v>23.844999999999999</v>
      </c>
      <c r="BM7" s="14">
        <f t="shared" si="4"/>
        <v>4.5876000000000001</v>
      </c>
      <c r="BN7" s="14">
        <f t="shared" si="4"/>
        <v>0</v>
      </c>
      <c r="BO7" s="14">
        <f t="shared" si="4"/>
        <v>0</v>
      </c>
      <c r="BP7" s="14">
        <f t="shared" ref="BP7:BV7" si="5">MAX(BP10:BP200)</f>
        <v>0</v>
      </c>
      <c r="BQ7" s="14">
        <f t="shared" si="5"/>
        <v>47.884999999999998</v>
      </c>
      <c r="BR7" s="14">
        <f t="shared" si="5"/>
        <v>0.656169</v>
      </c>
      <c r="BS7" s="14">
        <f t="shared" si="5"/>
        <v>-5</v>
      </c>
      <c r="BT7" s="14">
        <f t="shared" si="5"/>
        <v>8.9999999999999993E-3</v>
      </c>
      <c r="BU7" s="14">
        <f t="shared" si="5"/>
        <v>16.035129999999999</v>
      </c>
      <c r="BV7" s="14">
        <f t="shared" si="5"/>
        <v>0.18179999999999999</v>
      </c>
      <c r="BW7" s="14">
        <f>MAX(BW10:BW200)</f>
        <v>4.2364813459999997</v>
      </c>
      <c r="BX7" s="23"/>
      <c r="BY7" s="14">
        <f>MAX(BY10:BY200)</f>
        <v>24383.816509100172</v>
      </c>
      <c r="BZ7" s="14">
        <f>MAX(BZ10:BZ200)</f>
        <v>3510.6505836291121</v>
      </c>
      <c r="CA7" s="14">
        <f>MAX(CA10:CA200)</f>
        <v>161.32419175858684</v>
      </c>
      <c r="CB7" s="14">
        <f>MAX(CB10:CB200)</f>
        <v>23.725077030860401</v>
      </c>
      <c r="CC7" s="23"/>
      <c r="CD7" s="23"/>
      <c r="CE7" s="27"/>
      <c r="CF7" s="27"/>
      <c r="CG7" s="27"/>
      <c r="CH7" s="27"/>
      <c r="CI7" s="23"/>
    </row>
    <row r="8" spans="1:87" s="14" customFormat="1" x14ac:dyDescent="0.25">
      <c r="A8" s="14" t="s">
        <v>172</v>
      </c>
      <c r="B8" s="16">
        <f>B150-B10</f>
        <v>1.6203703703704386E-3</v>
      </c>
      <c r="AT8" s="15">
        <f>SUM(AT10:AT200)/3600</f>
        <v>1.3176666666666668</v>
      </c>
      <c r="BU8" s="28">
        <f>SUM(BU10:BU200)/3600</f>
        <v>0.33017896444444439</v>
      </c>
      <c r="BV8" s="23"/>
      <c r="BW8" s="28">
        <f>SUM(BW10:BW200)/3600</f>
        <v>8.7233282406222204E-2</v>
      </c>
      <c r="BX8" s="23"/>
      <c r="BY8" s="28">
        <f>SUM(BY10:BY200)/3600</f>
        <v>559.7917971479975</v>
      </c>
      <c r="BZ8" s="28">
        <f>SUM(BZ10:BZ200)/3600</f>
        <v>35.763667930552437</v>
      </c>
      <c r="CA8" s="28">
        <f>SUM(CA10:CA200)/3600</f>
        <v>0.68542293081586891</v>
      </c>
      <c r="CB8" s="28">
        <f>SUM(CB10:CB200)/3600</f>
        <v>0.1516346134777096</v>
      </c>
      <c r="CC8" s="29">
        <f>SUM(BZ8:CB8)</f>
        <v>36.600725474846016</v>
      </c>
      <c r="CD8" s="23"/>
      <c r="CE8" s="23"/>
      <c r="CF8" s="23"/>
      <c r="CG8" s="23"/>
      <c r="CH8" s="23"/>
      <c r="CI8" s="29"/>
    </row>
    <row r="9" spans="1:87" x14ac:dyDescent="0.25">
      <c r="BW9" s="30">
        <f>AT8/BW8</f>
        <v>15.105090973541996</v>
      </c>
      <c r="BX9" s="31" t="s">
        <v>191</v>
      </c>
      <c r="CE9" s="32" t="s">
        <v>192</v>
      </c>
    </row>
    <row r="10" spans="1:87" x14ac:dyDescent="0.25">
      <c r="A10" s="2">
        <v>42804</v>
      </c>
      <c r="B10" s="3">
        <v>0.62695846064814809</v>
      </c>
      <c r="C10" s="4">
        <v>14.29</v>
      </c>
      <c r="D10" s="4">
        <v>1.1013999999999999</v>
      </c>
      <c r="E10" s="4">
        <v>11013.689319999999</v>
      </c>
      <c r="F10" s="4">
        <v>19.7</v>
      </c>
      <c r="G10" s="4">
        <v>36.200000000000003</v>
      </c>
      <c r="H10" s="4">
        <v>80.400000000000006</v>
      </c>
      <c r="J10" s="4">
        <v>0</v>
      </c>
      <c r="K10" s="4">
        <v>0.84489999999999998</v>
      </c>
      <c r="L10" s="4">
        <v>12.0741</v>
      </c>
      <c r="M10" s="4">
        <v>0.93059999999999998</v>
      </c>
      <c r="N10" s="4">
        <v>16.645099999999999</v>
      </c>
      <c r="O10" s="4">
        <v>30.586400000000001</v>
      </c>
      <c r="P10" s="4">
        <v>47.2</v>
      </c>
      <c r="Q10" s="4">
        <v>12.935600000000001</v>
      </c>
      <c r="R10" s="4">
        <v>23.7699</v>
      </c>
      <c r="S10" s="4">
        <v>36.700000000000003</v>
      </c>
      <c r="T10" s="4">
        <v>80.404300000000006</v>
      </c>
      <c r="W10" s="4">
        <v>0</v>
      </c>
      <c r="X10" s="4">
        <v>0</v>
      </c>
      <c r="Y10" s="4">
        <v>12</v>
      </c>
      <c r="Z10" s="4">
        <v>858</v>
      </c>
      <c r="AA10" s="4">
        <v>874</v>
      </c>
      <c r="AB10" s="4">
        <v>831</v>
      </c>
      <c r="AC10" s="4">
        <v>88</v>
      </c>
      <c r="AD10" s="4">
        <v>13.99</v>
      </c>
      <c r="AE10" s="4">
        <v>0.32</v>
      </c>
      <c r="AF10" s="4">
        <v>992</v>
      </c>
      <c r="AG10" s="4">
        <v>-7</v>
      </c>
      <c r="AH10" s="4">
        <v>11</v>
      </c>
      <c r="AI10" s="4">
        <v>27</v>
      </c>
      <c r="AJ10" s="4">
        <v>137</v>
      </c>
      <c r="AK10" s="4">
        <v>137</v>
      </c>
      <c r="AL10" s="4">
        <v>4.8</v>
      </c>
      <c r="AM10" s="4">
        <v>142</v>
      </c>
      <c r="AN10" s="4" t="s">
        <v>155</v>
      </c>
      <c r="AO10" s="4">
        <v>2</v>
      </c>
      <c r="AP10" s="5">
        <v>0.8352546296296296</v>
      </c>
      <c r="AQ10" s="4">
        <v>47.159272999999999</v>
      </c>
      <c r="AR10" s="4">
        <v>-88.489673999999994</v>
      </c>
      <c r="AS10" s="4">
        <v>318.8</v>
      </c>
      <c r="AT10" s="4">
        <v>36.6</v>
      </c>
      <c r="AU10" s="4">
        <v>12</v>
      </c>
      <c r="AV10" s="4">
        <v>9</v>
      </c>
      <c r="AW10" s="4" t="s">
        <v>408</v>
      </c>
      <c r="AX10" s="4">
        <v>1.5</v>
      </c>
      <c r="AY10" s="4">
        <v>1.0708</v>
      </c>
      <c r="AZ10" s="4">
        <v>2.1707999999999998</v>
      </c>
      <c r="BA10" s="4">
        <v>11.154</v>
      </c>
      <c r="BB10" s="4">
        <v>10.94</v>
      </c>
      <c r="BC10" s="4">
        <v>0.98</v>
      </c>
      <c r="BD10" s="4">
        <v>18.353000000000002</v>
      </c>
      <c r="BE10" s="4">
        <v>2244.1819999999998</v>
      </c>
      <c r="BF10" s="4">
        <v>110.086</v>
      </c>
      <c r="BG10" s="4">
        <v>0.32400000000000001</v>
      </c>
      <c r="BH10" s="4">
        <v>0.59499999999999997</v>
      </c>
      <c r="BI10" s="4">
        <v>0.91900000000000004</v>
      </c>
      <c r="BJ10" s="4">
        <v>0.252</v>
      </c>
      <c r="BK10" s="4">
        <v>0.46300000000000002</v>
      </c>
      <c r="BL10" s="4">
        <v>0.71399999999999997</v>
      </c>
      <c r="BM10" s="4">
        <v>0.61970000000000003</v>
      </c>
      <c r="BQ10" s="4">
        <v>0</v>
      </c>
      <c r="BR10" s="4">
        <v>0.48272799999999999</v>
      </c>
      <c r="BS10" s="4">
        <v>-5</v>
      </c>
      <c r="BT10" s="4">
        <v>6.0000000000000001E-3</v>
      </c>
      <c r="BU10" s="4">
        <v>11.796666</v>
      </c>
      <c r="BV10" s="4">
        <v>0.1212</v>
      </c>
      <c r="BW10" s="4">
        <f t="shared" ref="BW10" si="6">BU10*0.2642</f>
        <v>3.1166791572000001</v>
      </c>
      <c r="BY10" s="4">
        <f>BE10*$BU10*0.7718</f>
        <v>20432.529390748223</v>
      </c>
      <c r="BZ10" s="4">
        <f>BF10*$BU10*0.7718</f>
        <v>1002.2963514144168</v>
      </c>
      <c r="CA10" s="4">
        <f>BJ10*$BU10*0.7718</f>
        <v>2.2943760383376</v>
      </c>
      <c r="CB10" s="4">
        <f>BM10*$BU10*0.7718</f>
        <v>5.6421620276103601</v>
      </c>
    </row>
    <row r="11" spans="1:87" x14ac:dyDescent="0.25">
      <c r="A11" s="2">
        <v>42804</v>
      </c>
      <c r="B11" s="3">
        <v>0.62697003472222224</v>
      </c>
      <c r="C11" s="4">
        <v>13.948</v>
      </c>
      <c r="D11" s="4">
        <v>1.5316000000000001</v>
      </c>
      <c r="E11" s="4">
        <v>15316.242475999999</v>
      </c>
      <c r="F11" s="4">
        <v>19.7</v>
      </c>
      <c r="G11" s="4">
        <v>35.299999999999997</v>
      </c>
      <c r="H11" s="4">
        <v>100.2</v>
      </c>
      <c r="J11" s="4">
        <v>0</v>
      </c>
      <c r="K11" s="4">
        <v>0.84350000000000003</v>
      </c>
      <c r="L11" s="4">
        <v>11.765000000000001</v>
      </c>
      <c r="M11" s="4">
        <v>1.2919</v>
      </c>
      <c r="N11" s="4">
        <v>16.617000000000001</v>
      </c>
      <c r="O11" s="4">
        <v>29.757300000000001</v>
      </c>
      <c r="P11" s="4">
        <v>46.4</v>
      </c>
      <c r="Q11" s="4">
        <v>12.899699999999999</v>
      </c>
      <c r="R11" s="4">
        <v>23.1005</v>
      </c>
      <c r="S11" s="4">
        <v>36</v>
      </c>
      <c r="T11" s="4">
        <v>100.2</v>
      </c>
      <c r="W11" s="4">
        <v>0</v>
      </c>
      <c r="X11" s="4">
        <v>0</v>
      </c>
      <c r="Y11" s="4">
        <v>12.1</v>
      </c>
      <c r="Z11" s="4">
        <v>858</v>
      </c>
      <c r="AA11" s="4">
        <v>873</v>
      </c>
      <c r="AB11" s="4">
        <v>830</v>
      </c>
      <c r="AC11" s="4">
        <v>88</v>
      </c>
      <c r="AD11" s="4">
        <v>13.69</v>
      </c>
      <c r="AE11" s="4">
        <v>0.31</v>
      </c>
      <c r="AF11" s="4">
        <v>992</v>
      </c>
      <c r="AG11" s="4">
        <v>-7.3</v>
      </c>
      <c r="AH11" s="4">
        <v>11</v>
      </c>
      <c r="AI11" s="4">
        <v>27</v>
      </c>
      <c r="AJ11" s="4">
        <v>137</v>
      </c>
      <c r="AK11" s="4">
        <v>137.30000000000001</v>
      </c>
      <c r="AL11" s="4">
        <v>4.8</v>
      </c>
      <c r="AM11" s="4">
        <v>142</v>
      </c>
      <c r="AN11" s="4" t="s">
        <v>155</v>
      </c>
      <c r="AO11" s="4">
        <v>2</v>
      </c>
      <c r="AP11" s="5">
        <v>0.83526620370370364</v>
      </c>
      <c r="AQ11" s="4">
        <v>47.159168000000001</v>
      </c>
      <c r="AR11" s="4">
        <v>-88.489514999999997</v>
      </c>
      <c r="AS11" s="4">
        <v>318.5</v>
      </c>
      <c r="AT11" s="4">
        <v>37.200000000000003</v>
      </c>
      <c r="AU11" s="4">
        <v>12</v>
      </c>
      <c r="AV11" s="4">
        <v>9</v>
      </c>
      <c r="AW11" s="4" t="s">
        <v>408</v>
      </c>
      <c r="AX11" s="4">
        <v>1.4292</v>
      </c>
      <c r="AY11" s="4">
        <v>1.1708000000000001</v>
      </c>
      <c r="AZ11" s="4">
        <v>2.2000000000000002</v>
      </c>
      <c r="BA11" s="4">
        <v>11.154</v>
      </c>
      <c r="BB11" s="4">
        <v>10.84</v>
      </c>
      <c r="BC11" s="4">
        <v>0.97</v>
      </c>
      <c r="BD11" s="4">
        <v>18.553999999999998</v>
      </c>
      <c r="BE11" s="4">
        <v>2177.616</v>
      </c>
      <c r="BF11" s="4">
        <v>152.196</v>
      </c>
      <c r="BG11" s="4">
        <v>0.32200000000000001</v>
      </c>
      <c r="BH11" s="4">
        <v>0.57699999999999996</v>
      </c>
      <c r="BI11" s="4">
        <v>0.89900000000000002</v>
      </c>
      <c r="BJ11" s="4">
        <v>0.25</v>
      </c>
      <c r="BK11" s="4">
        <v>0.44800000000000001</v>
      </c>
      <c r="BL11" s="4">
        <v>0.69799999999999995</v>
      </c>
      <c r="BM11" s="4">
        <v>0.76900000000000002</v>
      </c>
      <c r="BQ11" s="4">
        <v>0</v>
      </c>
      <c r="BR11" s="4">
        <v>0.54395800000000005</v>
      </c>
      <c r="BS11" s="4">
        <v>-5</v>
      </c>
      <c r="BT11" s="4">
        <v>6.0000000000000001E-3</v>
      </c>
      <c r="BU11" s="4">
        <v>13.292973999999999</v>
      </c>
      <c r="BV11" s="4">
        <v>0.1212</v>
      </c>
      <c r="BW11" s="4">
        <f>BU11*0.2642</f>
        <v>3.5120037307999996</v>
      </c>
      <c r="BY11" s="4">
        <f t="shared" ref="BY11:BY74" si="7">BE11*$BU11*0.7718</f>
        <v>22341.28909705365</v>
      </c>
      <c r="BZ11" s="4">
        <f t="shared" ref="BZ11:BZ74" si="8">BF11*$BU11*0.7718</f>
        <v>1561.4575000437071</v>
      </c>
      <c r="CA11" s="4">
        <f t="shared" ref="CA11:CA74" si="9">BJ11*$BU11*0.7718</f>
        <v>2.5648793333</v>
      </c>
      <c r="CB11" s="4">
        <f t="shared" ref="CB11:CB74" si="10">BM11*$BU11*0.7718</f>
        <v>7.8895688292308002</v>
      </c>
    </row>
    <row r="12" spans="1:87" x14ac:dyDescent="0.25">
      <c r="A12" s="2">
        <v>42804</v>
      </c>
      <c r="B12" s="3">
        <v>0.62698160879629627</v>
      </c>
      <c r="C12" s="4">
        <v>13.548999999999999</v>
      </c>
      <c r="D12" s="4">
        <v>2.2431000000000001</v>
      </c>
      <c r="E12" s="4">
        <v>22430.771703999999</v>
      </c>
      <c r="F12" s="4">
        <v>19.7</v>
      </c>
      <c r="G12" s="4">
        <v>29.6</v>
      </c>
      <c r="H12" s="4">
        <v>90.3</v>
      </c>
      <c r="J12" s="4">
        <v>0</v>
      </c>
      <c r="K12" s="4">
        <v>0.8397</v>
      </c>
      <c r="L12" s="4">
        <v>11.377000000000001</v>
      </c>
      <c r="M12" s="4">
        <v>1.8834</v>
      </c>
      <c r="N12" s="4">
        <v>16.541499999999999</v>
      </c>
      <c r="O12" s="4">
        <v>24.819600000000001</v>
      </c>
      <c r="P12" s="4">
        <v>41.4</v>
      </c>
      <c r="Q12" s="4">
        <v>12.8192</v>
      </c>
      <c r="R12" s="4">
        <v>19.2346</v>
      </c>
      <c r="S12" s="4">
        <v>32.1</v>
      </c>
      <c r="T12" s="4">
        <v>90.325900000000004</v>
      </c>
      <c r="W12" s="4">
        <v>0</v>
      </c>
      <c r="X12" s="4">
        <v>0</v>
      </c>
      <c r="Y12" s="4">
        <v>12</v>
      </c>
      <c r="Z12" s="4">
        <v>859</v>
      </c>
      <c r="AA12" s="4">
        <v>874</v>
      </c>
      <c r="AB12" s="4">
        <v>832</v>
      </c>
      <c r="AC12" s="4">
        <v>88</v>
      </c>
      <c r="AD12" s="4">
        <v>13.22</v>
      </c>
      <c r="AE12" s="4">
        <v>0.3</v>
      </c>
      <c r="AF12" s="4">
        <v>992</v>
      </c>
      <c r="AG12" s="4">
        <v>-7.7</v>
      </c>
      <c r="AH12" s="4">
        <v>11</v>
      </c>
      <c r="AI12" s="4">
        <v>27</v>
      </c>
      <c r="AJ12" s="4">
        <v>137</v>
      </c>
      <c r="AK12" s="4">
        <v>137.19999999999999</v>
      </c>
      <c r="AL12" s="4">
        <v>4.8</v>
      </c>
      <c r="AM12" s="4">
        <v>142</v>
      </c>
      <c r="AN12" s="4" t="s">
        <v>155</v>
      </c>
      <c r="AO12" s="4">
        <v>2</v>
      </c>
      <c r="AP12" s="5">
        <v>0.83527777777777779</v>
      </c>
      <c r="AQ12" s="4">
        <v>47.159077000000003</v>
      </c>
      <c r="AR12" s="4">
        <v>-88.489310000000003</v>
      </c>
      <c r="AS12" s="4">
        <v>318.3</v>
      </c>
      <c r="AT12" s="4">
        <v>39</v>
      </c>
      <c r="AU12" s="4">
        <v>12</v>
      </c>
      <c r="AV12" s="4">
        <v>9</v>
      </c>
      <c r="AW12" s="4" t="s">
        <v>430</v>
      </c>
      <c r="AX12" s="4">
        <v>1.6832</v>
      </c>
      <c r="AY12" s="4">
        <v>1.0584</v>
      </c>
      <c r="AZ12" s="4">
        <v>2.4123999999999999</v>
      </c>
      <c r="BA12" s="4">
        <v>11.154</v>
      </c>
      <c r="BB12" s="4">
        <v>10.56</v>
      </c>
      <c r="BC12" s="4">
        <v>0.95</v>
      </c>
      <c r="BD12" s="4">
        <v>19.094999999999999</v>
      </c>
      <c r="BE12" s="4">
        <v>2073.547</v>
      </c>
      <c r="BF12" s="4">
        <v>218.48099999999999</v>
      </c>
      <c r="BG12" s="4">
        <v>0.316</v>
      </c>
      <c r="BH12" s="4">
        <v>0.47399999999999998</v>
      </c>
      <c r="BI12" s="4">
        <v>0.78900000000000003</v>
      </c>
      <c r="BJ12" s="4">
        <v>0.245</v>
      </c>
      <c r="BK12" s="4">
        <v>0.36699999999999999</v>
      </c>
      <c r="BL12" s="4">
        <v>0.61199999999999999</v>
      </c>
      <c r="BM12" s="4">
        <v>0.68259999999999998</v>
      </c>
      <c r="BQ12" s="4">
        <v>0</v>
      </c>
      <c r="BR12" s="4">
        <v>0.58798600000000001</v>
      </c>
      <c r="BS12" s="4">
        <v>-5</v>
      </c>
      <c r="BT12" s="4">
        <v>6.0000000000000001E-3</v>
      </c>
      <c r="BU12" s="4">
        <v>14.368907</v>
      </c>
      <c r="BV12" s="4">
        <v>0.1212</v>
      </c>
      <c r="BW12" s="4">
        <f t="shared" ref="BW12:BW75" si="11">BU12*0.2642</f>
        <v>3.7962652293999999</v>
      </c>
      <c r="BY12" s="4">
        <f t="shared" si="7"/>
        <v>22995.475369614964</v>
      </c>
      <c r="BZ12" s="4">
        <f t="shared" si="8"/>
        <v>2422.9373408120705</v>
      </c>
      <c r="CA12" s="4">
        <f t="shared" si="9"/>
        <v>2.7170309935370001</v>
      </c>
      <c r="CB12" s="4">
        <f t="shared" si="10"/>
        <v>7.5699810456667604</v>
      </c>
    </row>
    <row r="13" spans="1:87" x14ac:dyDescent="0.25">
      <c r="A13" s="2">
        <v>42804</v>
      </c>
      <c r="B13" s="3">
        <v>0.62699318287037042</v>
      </c>
      <c r="C13" s="4">
        <v>13.260999999999999</v>
      </c>
      <c r="D13" s="4">
        <v>2.6772</v>
      </c>
      <c r="E13" s="4">
        <v>26771.607716999999</v>
      </c>
      <c r="F13" s="4">
        <v>20</v>
      </c>
      <c r="G13" s="4">
        <v>22.4</v>
      </c>
      <c r="H13" s="4">
        <v>151.4</v>
      </c>
      <c r="J13" s="4">
        <v>0</v>
      </c>
      <c r="K13" s="4">
        <v>0.83760000000000001</v>
      </c>
      <c r="L13" s="4">
        <v>11.1075</v>
      </c>
      <c r="M13" s="4">
        <v>2.2425000000000002</v>
      </c>
      <c r="N13" s="4">
        <v>16.766400000000001</v>
      </c>
      <c r="O13" s="4">
        <v>18.763100000000001</v>
      </c>
      <c r="P13" s="4">
        <v>35.5</v>
      </c>
      <c r="Q13" s="4">
        <v>13.0159</v>
      </c>
      <c r="R13" s="4">
        <v>14.565899999999999</v>
      </c>
      <c r="S13" s="4">
        <v>27.6</v>
      </c>
      <c r="T13" s="4">
        <v>151.43950000000001</v>
      </c>
      <c r="W13" s="4">
        <v>0</v>
      </c>
      <c r="X13" s="4">
        <v>0</v>
      </c>
      <c r="Y13" s="4">
        <v>11.9</v>
      </c>
      <c r="Z13" s="4">
        <v>861</v>
      </c>
      <c r="AA13" s="4">
        <v>876</v>
      </c>
      <c r="AB13" s="4">
        <v>834</v>
      </c>
      <c r="AC13" s="4">
        <v>88</v>
      </c>
      <c r="AD13" s="4">
        <v>13.69</v>
      </c>
      <c r="AE13" s="4">
        <v>0.31</v>
      </c>
      <c r="AF13" s="4">
        <v>992</v>
      </c>
      <c r="AG13" s="4">
        <v>-7.3</v>
      </c>
      <c r="AH13" s="4">
        <v>11</v>
      </c>
      <c r="AI13" s="4">
        <v>27</v>
      </c>
      <c r="AJ13" s="4">
        <v>137</v>
      </c>
      <c r="AK13" s="4">
        <v>134.4</v>
      </c>
      <c r="AL13" s="4">
        <v>5</v>
      </c>
      <c r="AM13" s="4">
        <v>142</v>
      </c>
      <c r="AN13" s="4" t="s">
        <v>155</v>
      </c>
      <c r="AO13" s="4">
        <v>2</v>
      </c>
      <c r="AP13" s="5">
        <v>0.83528935185185194</v>
      </c>
      <c r="AQ13" s="4">
        <v>47.159011999999997</v>
      </c>
      <c r="AR13" s="4">
        <v>-88.489076999999995</v>
      </c>
      <c r="AS13" s="4">
        <v>317.89999999999998</v>
      </c>
      <c r="AT13" s="4">
        <v>40.200000000000003</v>
      </c>
      <c r="AU13" s="4">
        <v>12</v>
      </c>
      <c r="AV13" s="4">
        <v>10</v>
      </c>
      <c r="AW13" s="4" t="s">
        <v>418</v>
      </c>
      <c r="AX13" s="4">
        <v>1.587812</v>
      </c>
      <c r="AY13" s="4">
        <v>1.070729</v>
      </c>
      <c r="AZ13" s="4">
        <v>2.2878120000000002</v>
      </c>
      <c r="BA13" s="4">
        <v>11.154</v>
      </c>
      <c r="BB13" s="4">
        <v>10.41</v>
      </c>
      <c r="BC13" s="4">
        <v>0.93</v>
      </c>
      <c r="BD13" s="4">
        <v>19.382999999999999</v>
      </c>
      <c r="BE13" s="4">
        <v>2009.884</v>
      </c>
      <c r="BF13" s="4">
        <v>258.26299999999998</v>
      </c>
      <c r="BG13" s="4">
        <v>0.318</v>
      </c>
      <c r="BH13" s="4">
        <v>0.35599999999999998</v>
      </c>
      <c r="BI13" s="4">
        <v>0.67300000000000004</v>
      </c>
      <c r="BJ13" s="4">
        <v>0.247</v>
      </c>
      <c r="BK13" s="4">
        <v>0.27600000000000002</v>
      </c>
      <c r="BL13" s="4">
        <v>0.52300000000000002</v>
      </c>
      <c r="BM13" s="4">
        <v>1.1362000000000001</v>
      </c>
      <c r="BQ13" s="4">
        <v>0</v>
      </c>
      <c r="BR13" s="4">
        <v>0.58687299999999998</v>
      </c>
      <c r="BS13" s="4">
        <v>-5</v>
      </c>
      <c r="BT13" s="4">
        <v>6.0000000000000001E-3</v>
      </c>
      <c r="BU13" s="4">
        <v>14.341709</v>
      </c>
      <c r="BV13" s="4">
        <v>0.1212</v>
      </c>
      <c r="BW13" s="4">
        <f t="shared" si="11"/>
        <v>3.7890795177999999</v>
      </c>
      <c r="BY13" s="4">
        <f t="shared" si="7"/>
        <v>22247.26732646528</v>
      </c>
      <c r="BZ13" s="4">
        <f t="shared" si="8"/>
        <v>2858.6953284542305</v>
      </c>
      <c r="CA13" s="4">
        <f t="shared" si="9"/>
        <v>2.7340259585314</v>
      </c>
      <c r="CB13" s="4">
        <f t="shared" si="10"/>
        <v>12.576519409244442</v>
      </c>
    </row>
    <row r="14" spans="1:87" x14ac:dyDescent="0.25">
      <c r="A14" s="2">
        <v>42804</v>
      </c>
      <c r="B14" s="3">
        <v>0.62700475694444446</v>
      </c>
      <c r="C14" s="4">
        <v>13.148999999999999</v>
      </c>
      <c r="D14" s="4">
        <v>2.8611</v>
      </c>
      <c r="E14" s="4">
        <v>28610.727902999999</v>
      </c>
      <c r="F14" s="4">
        <v>20.100000000000001</v>
      </c>
      <c r="G14" s="4">
        <v>22.4</v>
      </c>
      <c r="H14" s="4">
        <v>180.1</v>
      </c>
      <c r="J14" s="4">
        <v>0</v>
      </c>
      <c r="K14" s="4">
        <v>0.8367</v>
      </c>
      <c r="L14" s="4">
        <v>11.001799999999999</v>
      </c>
      <c r="M14" s="4">
        <v>2.3938999999999999</v>
      </c>
      <c r="N14" s="4">
        <v>16.817900000000002</v>
      </c>
      <c r="O14" s="4">
        <v>18.7424</v>
      </c>
      <c r="P14" s="4">
        <v>35.6</v>
      </c>
      <c r="Q14" s="4">
        <v>13.0207</v>
      </c>
      <c r="R14" s="4">
        <v>14.5106</v>
      </c>
      <c r="S14" s="4">
        <v>27.5</v>
      </c>
      <c r="T14" s="4">
        <v>180.11539999999999</v>
      </c>
      <c r="W14" s="4">
        <v>0</v>
      </c>
      <c r="X14" s="4">
        <v>0</v>
      </c>
      <c r="Y14" s="4">
        <v>11.7</v>
      </c>
      <c r="Z14" s="4">
        <v>863</v>
      </c>
      <c r="AA14" s="4">
        <v>877</v>
      </c>
      <c r="AB14" s="4">
        <v>835</v>
      </c>
      <c r="AC14" s="4">
        <v>88</v>
      </c>
      <c r="AD14" s="4">
        <v>12.95</v>
      </c>
      <c r="AE14" s="4">
        <v>0.3</v>
      </c>
      <c r="AF14" s="4">
        <v>991</v>
      </c>
      <c r="AG14" s="4">
        <v>-8</v>
      </c>
      <c r="AH14" s="4">
        <v>11</v>
      </c>
      <c r="AI14" s="4">
        <v>27</v>
      </c>
      <c r="AJ14" s="4">
        <v>137</v>
      </c>
      <c r="AK14" s="4">
        <v>133</v>
      </c>
      <c r="AL14" s="4">
        <v>5</v>
      </c>
      <c r="AM14" s="4">
        <v>142</v>
      </c>
      <c r="AN14" s="4" t="s">
        <v>155</v>
      </c>
      <c r="AO14" s="4">
        <v>2</v>
      </c>
      <c r="AP14" s="5">
        <v>0.83530092592592586</v>
      </c>
      <c r="AQ14" s="4">
        <v>47.158957000000001</v>
      </c>
      <c r="AR14" s="4">
        <v>-88.488838000000001</v>
      </c>
      <c r="AS14" s="4">
        <v>317.60000000000002</v>
      </c>
      <c r="AT14" s="4">
        <v>41.5</v>
      </c>
      <c r="AU14" s="4">
        <v>12</v>
      </c>
      <c r="AV14" s="4">
        <v>10</v>
      </c>
      <c r="AW14" s="4" t="s">
        <v>418</v>
      </c>
      <c r="AX14" s="4">
        <v>1.216917</v>
      </c>
      <c r="AY14" s="4">
        <v>1.1000000000000001</v>
      </c>
      <c r="AZ14" s="4">
        <v>1.7753749999999999</v>
      </c>
      <c r="BA14" s="4">
        <v>11.154</v>
      </c>
      <c r="BB14" s="4">
        <v>10.35</v>
      </c>
      <c r="BC14" s="4">
        <v>0.93</v>
      </c>
      <c r="BD14" s="4">
        <v>19.515000000000001</v>
      </c>
      <c r="BE14" s="4">
        <v>1983.5229999999999</v>
      </c>
      <c r="BF14" s="4">
        <v>274.69900000000001</v>
      </c>
      <c r="BG14" s="4">
        <v>0.318</v>
      </c>
      <c r="BH14" s="4">
        <v>0.35399999999999998</v>
      </c>
      <c r="BI14" s="4">
        <v>0.67100000000000004</v>
      </c>
      <c r="BJ14" s="4">
        <v>0.246</v>
      </c>
      <c r="BK14" s="4">
        <v>0.27400000000000002</v>
      </c>
      <c r="BL14" s="4">
        <v>0.52</v>
      </c>
      <c r="BM14" s="4">
        <v>1.3465</v>
      </c>
      <c r="BQ14" s="4">
        <v>0</v>
      </c>
      <c r="BR14" s="4">
        <v>0.55055399999999999</v>
      </c>
      <c r="BS14" s="4">
        <v>-5</v>
      </c>
      <c r="BT14" s="4">
        <v>6.0000000000000001E-3</v>
      </c>
      <c r="BU14" s="4">
        <v>13.454162999999999</v>
      </c>
      <c r="BV14" s="4">
        <v>0.1212</v>
      </c>
      <c r="BW14" s="4">
        <f t="shared" si="11"/>
        <v>3.5545898645999996</v>
      </c>
      <c r="BY14" s="4">
        <f t="shared" si="7"/>
        <v>20596.750107472977</v>
      </c>
      <c r="BZ14" s="4">
        <f t="shared" si="8"/>
        <v>2852.4532651109766</v>
      </c>
      <c r="CA14" s="4">
        <f t="shared" si="9"/>
        <v>2.5544450588364001</v>
      </c>
      <c r="CB14" s="4">
        <f t="shared" si="10"/>
        <v>13.981952324078101</v>
      </c>
    </row>
    <row r="15" spans="1:87" x14ac:dyDescent="0.25">
      <c r="A15" s="2">
        <v>42804</v>
      </c>
      <c r="B15" s="3">
        <v>0.6270163310185185</v>
      </c>
      <c r="C15" s="4">
        <v>13.254</v>
      </c>
      <c r="D15" s="4">
        <v>2.5657999999999999</v>
      </c>
      <c r="E15" s="4">
        <v>25658.314607</v>
      </c>
      <c r="F15" s="4">
        <v>20.100000000000001</v>
      </c>
      <c r="G15" s="4">
        <v>22.4</v>
      </c>
      <c r="H15" s="4">
        <v>180.3</v>
      </c>
      <c r="J15" s="4">
        <v>0</v>
      </c>
      <c r="K15" s="4">
        <v>0.83889999999999998</v>
      </c>
      <c r="L15" s="4">
        <v>11.1181</v>
      </c>
      <c r="M15" s="4">
        <v>2.1524000000000001</v>
      </c>
      <c r="N15" s="4">
        <v>16.8612</v>
      </c>
      <c r="O15" s="4">
        <v>18.790600000000001</v>
      </c>
      <c r="P15" s="4">
        <v>35.700000000000003</v>
      </c>
      <c r="Q15" s="4">
        <v>13.0542</v>
      </c>
      <c r="R15" s="4">
        <v>14.548</v>
      </c>
      <c r="S15" s="4">
        <v>27.6</v>
      </c>
      <c r="T15" s="4">
        <v>180.30070000000001</v>
      </c>
      <c r="W15" s="4">
        <v>0</v>
      </c>
      <c r="X15" s="4">
        <v>0</v>
      </c>
      <c r="Y15" s="4">
        <v>11.6</v>
      </c>
      <c r="Z15" s="4">
        <v>862</v>
      </c>
      <c r="AA15" s="4">
        <v>880</v>
      </c>
      <c r="AB15" s="4">
        <v>834</v>
      </c>
      <c r="AC15" s="4">
        <v>88</v>
      </c>
      <c r="AD15" s="4">
        <v>12.95</v>
      </c>
      <c r="AE15" s="4">
        <v>0.3</v>
      </c>
      <c r="AF15" s="4">
        <v>991</v>
      </c>
      <c r="AG15" s="4">
        <v>-8</v>
      </c>
      <c r="AH15" s="4">
        <v>11</v>
      </c>
      <c r="AI15" s="4">
        <v>27</v>
      </c>
      <c r="AJ15" s="4">
        <v>137</v>
      </c>
      <c r="AK15" s="4">
        <v>132.4</v>
      </c>
      <c r="AL15" s="4">
        <v>4.9000000000000004</v>
      </c>
      <c r="AM15" s="4">
        <v>142</v>
      </c>
      <c r="AN15" s="4" t="s">
        <v>155</v>
      </c>
      <c r="AO15" s="4">
        <v>2</v>
      </c>
      <c r="AP15" s="5">
        <v>0.83531250000000001</v>
      </c>
      <c r="AQ15" s="4">
        <v>47.158918</v>
      </c>
      <c r="AR15" s="4">
        <v>-88.488586999999995</v>
      </c>
      <c r="AS15" s="4">
        <v>317.3</v>
      </c>
      <c r="AT15" s="4">
        <v>42.8</v>
      </c>
      <c r="AU15" s="4">
        <v>12</v>
      </c>
      <c r="AV15" s="4">
        <v>9</v>
      </c>
      <c r="AW15" s="4" t="s">
        <v>417</v>
      </c>
      <c r="AX15" s="4">
        <v>1.1000000000000001</v>
      </c>
      <c r="AY15" s="4">
        <v>1.1000000000000001</v>
      </c>
      <c r="AZ15" s="4">
        <v>1.6708000000000001</v>
      </c>
      <c r="BA15" s="4">
        <v>11.154</v>
      </c>
      <c r="BB15" s="4">
        <v>10.5</v>
      </c>
      <c r="BC15" s="4">
        <v>0.94</v>
      </c>
      <c r="BD15" s="4">
        <v>19.209</v>
      </c>
      <c r="BE15" s="4">
        <v>2023.44</v>
      </c>
      <c r="BF15" s="4">
        <v>249.31899999999999</v>
      </c>
      <c r="BG15" s="4">
        <v>0.32100000000000001</v>
      </c>
      <c r="BH15" s="4">
        <v>0.35799999999999998</v>
      </c>
      <c r="BI15" s="4">
        <v>0.67900000000000005</v>
      </c>
      <c r="BJ15" s="4">
        <v>0.249</v>
      </c>
      <c r="BK15" s="4">
        <v>0.27700000000000002</v>
      </c>
      <c r="BL15" s="4">
        <v>0.52600000000000002</v>
      </c>
      <c r="BM15" s="4">
        <v>1.3606</v>
      </c>
      <c r="BQ15" s="4">
        <v>0</v>
      </c>
      <c r="BR15" s="4">
        <v>0.53648799999999996</v>
      </c>
      <c r="BS15" s="4">
        <v>-5</v>
      </c>
      <c r="BT15" s="4">
        <v>6.0000000000000001E-3</v>
      </c>
      <c r="BU15" s="4">
        <v>13.110426</v>
      </c>
      <c r="BV15" s="4">
        <v>0.1212</v>
      </c>
      <c r="BW15" s="4">
        <f t="shared" si="11"/>
        <v>3.4637745492000001</v>
      </c>
      <c r="BY15" s="4">
        <f t="shared" si="7"/>
        <v>20474.434185482594</v>
      </c>
      <c r="BZ15" s="4">
        <f t="shared" si="8"/>
        <v>2522.7659118581892</v>
      </c>
      <c r="CA15" s="4">
        <f t="shared" si="9"/>
        <v>2.5195380699132004</v>
      </c>
      <c r="CB15" s="4">
        <f t="shared" si="10"/>
        <v>13.767403606120082</v>
      </c>
    </row>
    <row r="16" spans="1:87" x14ac:dyDescent="0.25">
      <c r="A16" s="2">
        <v>42804</v>
      </c>
      <c r="B16" s="3">
        <v>0.62702790509259254</v>
      </c>
      <c r="C16" s="4">
        <v>13.625999999999999</v>
      </c>
      <c r="D16" s="4">
        <v>1.8522000000000001</v>
      </c>
      <c r="E16" s="4">
        <v>18522.353922999999</v>
      </c>
      <c r="F16" s="4">
        <v>19.899999999999999</v>
      </c>
      <c r="G16" s="4">
        <v>22.4</v>
      </c>
      <c r="H16" s="4">
        <v>199.5</v>
      </c>
      <c r="J16" s="4">
        <v>0</v>
      </c>
      <c r="K16" s="4">
        <v>0.84299999999999997</v>
      </c>
      <c r="L16" s="4">
        <v>11.4864</v>
      </c>
      <c r="M16" s="4">
        <v>1.5612999999999999</v>
      </c>
      <c r="N16" s="4">
        <v>16.795100000000001</v>
      </c>
      <c r="O16" s="4">
        <v>18.882100000000001</v>
      </c>
      <c r="P16" s="4">
        <v>35.700000000000003</v>
      </c>
      <c r="Q16" s="4">
        <v>13.003</v>
      </c>
      <c r="R16" s="4">
        <v>14.6188</v>
      </c>
      <c r="S16" s="4">
        <v>27.6</v>
      </c>
      <c r="T16" s="4">
        <v>199.4828</v>
      </c>
      <c r="W16" s="4">
        <v>0</v>
      </c>
      <c r="X16" s="4">
        <v>0</v>
      </c>
      <c r="Y16" s="4">
        <v>11.6</v>
      </c>
      <c r="Z16" s="4">
        <v>861</v>
      </c>
      <c r="AA16" s="4">
        <v>879</v>
      </c>
      <c r="AB16" s="4">
        <v>833</v>
      </c>
      <c r="AC16" s="4">
        <v>88</v>
      </c>
      <c r="AD16" s="4">
        <v>12.95</v>
      </c>
      <c r="AE16" s="4">
        <v>0.3</v>
      </c>
      <c r="AF16" s="4">
        <v>991</v>
      </c>
      <c r="AG16" s="4">
        <v>-8</v>
      </c>
      <c r="AH16" s="4">
        <v>11</v>
      </c>
      <c r="AI16" s="4">
        <v>27</v>
      </c>
      <c r="AJ16" s="4">
        <v>137</v>
      </c>
      <c r="AK16" s="4">
        <v>131.30000000000001</v>
      </c>
      <c r="AL16" s="4">
        <v>4.7</v>
      </c>
      <c r="AM16" s="4">
        <v>142</v>
      </c>
      <c r="AN16" s="4" t="s">
        <v>155</v>
      </c>
      <c r="AO16" s="4">
        <v>2</v>
      </c>
      <c r="AP16" s="5">
        <v>0.83532407407407405</v>
      </c>
      <c r="AQ16" s="4">
        <v>47.158911000000003</v>
      </c>
      <c r="AR16" s="4">
        <v>-88.488320999999999</v>
      </c>
      <c r="AS16" s="4">
        <v>317.2</v>
      </c>
      <c r="AT16" s="4">
        <v>43.8</v>
      </c>
      <c r="AU16" s="4">
        <v>12</v>
      </c>
      <c r="AV16" s="4">
        <v>9</v>
      </c>
      <c r="AW16" s="4" t="s">
        <v>417</v>
      </c>
      <c r="AX16" s="4">
        <v>1.1708000000000001</v>
      </c>
      <c r="AY16" s="4">
        <v>1.2416</v>
      </c>
      <c r="AZ16" s="4">
        <v>1.8415999999999999</v>
      </c>
      <c r="BA16" s="4">
        <v>11.154</v>
      </c>
      <c r="BB16" s="4">
        <v>10.79</v>
      </c>
      <c r="BC16" s="4">
        <v>0.97</v>
      </c>
      <c r="BD16" s="4">
        <v>18.631</v>
      </c>
      <c r="BE16" s="4">
        <v>2125.92</v>
      </c>
      <c r="BF16" s="4">
        <v>183.92400000000001</v>
      </c>
      <c r="BG16" s="4">
        <v>0.32600000000000001</v>
      </c>
      <c r="BH16" s="4">
        <v>0.36599999999999999</v>
      </c>
      <c r="BI16" s="4">
        <v>0.69099999999999995</v>
      </c>
      <c r="BJ16" s="4">
        <v>0.252</v>
      </c>
      <c r="BK16" s="4">
        <v>0.28299999999999997</v>
      </c>
      <c r="BL16" s="4">
        <v>0.53500000000000003</v>
      </c>
      <c r="BM16" s="4">
        <v>1.5308999999999999</v>
      </c>
      <c r="BQ16" s="4">
        <v>0</v>
      </c>
      <c r="BR16" s="4">
        <v>0.47162399999999999</v>
      </c>
      <c r="BS16" s="4">
        <v>-5</v>
      </c>
      <c r="BT16" s="4">
        <v>6.0000000000000001E-3</v>
      </c>
      <c r="BU16" s="4">
        <v>11.525312</v>
      </c>
      <c r="BV16" s="4">
        <v>0.1212</v>
      </c>
      <c r="BW16" s="4">
        <f t="shared" si="11"/>
        <v>3.0449874304</v>
      </c>
      <c r="BY16" s="4">
        <f t="shared" si="7"/>
        <v>18910.559695337473</v>
      </c>
      <c r="BZ16" s="4">
        <f t="shared" si="8"/>
        <v>1636.0473495734784</v>
      </c>
      <c r="CA16" s="4">
        <f t="shared" si="9"/>
        <v>2.2415994220032003</v>
      </c>
      <c r="CB16" s="4">
        <f t="shared" si="10"/>
        <v>13.617716488669441</v>
      </c>
    </row>
    <row r="17" spans="1:80" x14ac:dyDescent="0.25">
      <c r="A17" s="2">
        <v>42804</v>
      </c>
      <c r="B17" s="3">
        <v>0.62703947916666669</v>
      </c>
      <c r="C17" s="4">
        <v>13.981999999999999</v>
      </c>
      <c r="D17" s="4">
        <v>0.95069999999999999</v>
      </c>
      <c r="E17" s="4">
        <v>9506.6694420000003</v>
      </c>
      <c r="F17" s="4">
        <v>17.8</v>
      </c>
      <c r="G17" s="4">
        <v>22.3</v>
      </c>
      <c r="H17" s="4">
        <v>139.6</v>
      </c>
      <c r="J17" s="4">
        <v>0</v>
      </c>
      <c r="K17" s="4">
        <v>0.84919999999999995</v>
      </c>
      <c r="L17" s="4">
        <v>11.8735</v>
      </c>
      <c r="M17" s="4">
        <v>0.80730000000000002</v>
      </c>
      <c r="N17" s="4">
        <v>15.138199999999999</v>
      </c>
      <c r="O17" s="4">
        <v>18.9375</v>
      </c>
      <c r="P17" s="4">
        <v>34.1</v>
      </c>
      <c r="Q17" s="4">
        <v>11.7202</v>
      </c>
      <c r="R17" s="4">
        <v>14.6617</v>
      </c>
      <c r="S17" s="4">
        <v>26.4</v>
      </c>
      <c r="T17" s="4">
        <v>139.5598</v>
      </c>
      <c r="W17" s="4">
        <v>0</v>
      </c>
      <c r="X17" s="4">
        <v>0</v>
      </c>
      <c r="Y17" s="4">
        <v>11.5</v>
      </c>
      <c r="Z17" s="4">
        <v>862</v>
      </c>
      <c r="AA17" s="4">
        <v>876</v>
      </c>
      <c r="AB17" s="4">
        <v>833</v>
      </c>
      <c r="AC17" s="4">
        <v>88</v>
      </c>
      <c r="AD17" s="4">
        <v>12.95</v>
      </c>
      <c r="AE17" s="4">
        <v>0.3</v>
      </c>
      <c r="AF17" s="4">
        <v>991</v>
      </c>
      <c r="AG17" s="4">
        <v>-8</v>
      </c>
      <c r="AH17" s="4">
        <v>11</v>
      </c>
      <c r="AI17" s="4">
        <v>27</v>
      </c>
      <c r="AJ17" s="4">
        <v>137</v>
      </c>
      <c r="AK17" s="4">
        <v>132.30000000000001</v>
      </c>
      <c r="AL17" s="4">
        <v>4.7</v>
      </c>
      <c r="AM17" s="4">
        <v>142</v>
      </c>
      <c r="AN17" s="4" t="s">
        <v>155</v>
      </c>
      <c r="AO17" s="4">
        <v>2</v>
      </c>
      <c r="AP17" s="5">
        <v>0.8353356481481482</v>
      </c>
      <c r="AQ17" s="4">
        <v>47.158915999999998</v>
      </c>
      <c r="AR17" s="4">
        <v>-88.488045999999997</v>
      </c>
      <c r="AS17" s="4">
        <v>316.89999999999998</v>
      </c>
      <c r="AT17" s="4">
        <v>44.7</v>
      </c>
      <c r="AU17" s="4">
        <v>12</v>
      </c>
      <c r="AV17" s="4">
        <v>9</v>
      </c>
      <c r="AW17" s="4" t="s">
        <v>417</v>
      </c>
      <c r="AX17" s="4">
        <v>1.3415999999999999</v>
      </c>
      <c r="AY17" s="4">
        <v>1.5124</v>
      </c>
      <c r="AZ17" s="4">
        <v>2.1124000000000001</v>
      </c>
      <c r="BA17" s="4">
        <v>11.154</v>
      </c>
      <c r="BB17" s="4">
        <v>11.27</v>
      </c>
      <c r="BC17" s="4">
        <v>1.01</v>
      </c>
      <c r="BD17" s="4">
        <v>17.756</v>
      </c>
      <c r="BE17" s="4">
        <v>2262.3490000000002</v>
      </c>
      <c r="BF17" s="4">
        <v>97.903999999999996</v>
      </c>
      <c r="BG17" s="4">
        <v>0.30199999999999999</v>
      </c>
      <c r="BH17" s="4">
        <v>0.378</v>
      </c>
      <c r="BI17" s="4">
        <v>0.68</v>
      </c>
      <c r="BJ17" s="4">
        <v>0.23400000000000001</v>
      </c>
      <c r="BK17" s="4">
        <v>0.29299999999999998</v>
      </c>
      <c r="BL17" s="4">
        <v>0.52600000000000002</v>
      </c>
      <c r="BM17" s="4">
        <v>1.1026</v>
      </c>
      <c r="BQ17" s="4">
        <v>0</v>
      </c>
      <c r="BR17" s="4">
        <v>0.38337199999999999</v>
      </c>
      <c r="BS17" s="4">
        <v>-5</v>
      </c>
      <c r="BT17" s="4">
        <v>6.0000000000000001E-3</v>
      </c>
      <c r="BU17" s="4">
        <v>9.3686439999999997</v>
      </c>
      <c r="BV17" s="4">
        <v>0.1212</v>
      </c>
      <c r="BW17" s="4">
        <f t="shared" si="11"/>
        <v>2.4751957447999997</v>
      </c>
      <c r="BY17" s="4">
        <f t="shared" si="7"/>
        <v>16358.410892554683</v>
      </c>
      <c r="BZ17" s="4">
        <f t="shared" si="8"/>
        <v>707.91635597543677</v>
      </c>
      <c r="CA17" s="4">
        <f t="shared" si="9"/>
        <v>1.6919883487728002</v>
      </c>
      <c r="CB17" s="4">
        <f t="shared" si="10"/>
        <v>7.9725912536619203</v>
      </c>
    </row>
    <row r="18" spans="1:80" x14ac:dyDescent="0.25">
      <c r="A18" s="2">
        <v>42804</v>
      </c>
      <c r="B18" s="3">
        <v>0.62705105324074073</v>
      </c>
      <c r="C18" s="4">
        <v>14.509</v>
      </c>
      <c r="D18" s="4">
        <v>0.50690000000000002</v>
      </c>
      <c r="E18" s="4">
        <v>5068.7010819999996</v>
      </c>
      <c r="F18" s="4">
        <v>16.8</v>
      </c>
      <c r="G18" s="4">
        <v>22.3</v>
      </c>
      <c r="H18" s="4">
        <v>108.9</v>
      </c>
      <c r="J18" s="4">
        <v>0</v>
      </c>
      <c r="K18" s="4">
        <v>0.84909999999999997</v>
      </c>
      <c r="L18" s="4">
        <v>12.3193</v>
      </c>
      <c r="M18" s="4">
        <v>0.4304</v>
      </c>
      <c r="N18" s="4">
        <v>14.3057</v>
      </c>
      <c r="O18" s="4">
        <v>18.920000000000002</v>
      </c>
      <c r="P18" s="4">
        <v>33.200000000000003</v>
      </c>
      <c r="Q18" s="4">
        <v>11.075699999999999</v>
      </c>
      <c r="R18" s="4">
        <v>14.648199999999999</v>
      </c>
      <c r="S18" s="4">
        <v>25.7</v>
      </c>
      <c r="T18" s="4">
        <v>108.864</v>
      </c>
      <c r="W18" s="4">
        <v>0</v>
      </c>
      <c r="X18" s="4">
        <v>0</v>
      </c>
      <c r="Y18" s="4">
        <v>11.5</v>
      </c>
      <c r="Z18" s="4">
        <v>861</v>
      </c>
      <c r="AA18" s="4">
        <v>874</v>
      </c>
      <c r="AB18" s="4">
        <v>833</v>
      </c>
      <c r="AC18" s="4">
        <v>88</v>
      </c>
      <c r="AD18" s="4">
        <v>12.95</v>
      </c>
      <c r="AE18" s="4">
        <v>0.3</v>
      </c>
      <c r="AF18" s="4">
        <v>991</v>
      </c>
      <c r="AG18" s="4">
        <v>-8</v>
      </c>
      <c r="AH18" s="4">
        <v>11</v>
      </c>
      <c r="AI18" s="4">
        <v>27</v>
      </c>
      <c r="AJ18" s="4">
        <v>136.69999999999999</v>
      </c>
      <c r="AK18" s="4">
        <v>133</v>
      </c>
      <c r="AL18" s="4">
        <v>4.5999999999999996</v>
      </c>
      <c r="AM18" s="4">
        <v>142</v>
      </c>
      <c r="AN18" s="4" t="s">
        <v>155</v>
      </c>
      <c r="AO18" s="4">
        <v>2</v>
      </c>
      <c r="AP18" s="5">
        <v>0.83534722222222213</v>
      </c>
      <c r="AQ18" s="4">
        <v>47.158925000000004</v>
      </c>
      <c r="AR18" s="4">
        <v>-88.487768000000003</v>
      </c>
      <c r="AS18" s="4">
        <v>316.7</v>
      </c>
      <c r="AT18" s="4">
        <v>45.5</v>
      </c>
      <c r="AU18" s="4">
        <v>12</v>
      </c>
      <c r="AV18" s="4">
        <v>9</v>
      </c>
      <c r="AW18" s="4" t="s">
        <v>417</v>
      </c>
      <c r="AX18" s="4">
        <v>1.4</v>
      </c>
      <c r="AY18" s="4">
        <v>1.6</v>
      </c>
      <c r="AZ18" s="4">
        <v>2.2707999999999999</v>
      </c>
      <c r="BA18" s="4">
        <v>11.154</v>
      </c>
      <c r="BB18" s="4">
        <v>11.26</v>
      </c>
      <c r="BC18" s="4">
        <v>1.01</v>
      </c>
      <c r="BD18" s="4">
        <v>17.774000000000001</v>
      </c>
      <c r="BE18" s="4">
        <v>2335.165</v>
      </c>
      <c r="BF18" s="4">
        <v>51.921999999999997</v>
      </c>
      <c r="BG18" s="4">
        <v>0.28399999999999997</v>
      </c>
      <c r="BH18" s="4">
        <v>0.376</v>
      </c>
      <c r="BI18" s="4">
        <v>0.66</v>
      </c>
      <c r="BJ18" s="4">
        <v>0.22</v>
      </c>
      <c r="BK18" s="4">
        <v>0.29099999999999998</v>
      </c>
      <c r="BL18" s="4">
        <v>0.51100000000000001</v>
      </c>
      <c r="BM18" s="4">
        <v>0.85560000000000003</v>
      </c>
      <c r="BQ18" s="4">
        <v>0</v>
      </c>
      <c r="BR18" s="4">
        <v>0.30408099999999999</v>
      </c>
      <c r="BS18" s="4">
        <v>-5</v>
      </c>
      <c r="BT18" s="4">
        <v>6.0000000000000001E-3</v>
      </c>
      <c r="BU18" s="4">
        <v>7.4309820000000002</v>
      </c>
      <c r="BV18" s="4">
        <v>0.1212</v>
      </c>
      <c r="BW18" s="4">
        <f t="shared" si="11"/>
        <v>1.9632654443999999</v>
      </c>
      <c r="BY18" s="4">
        <f t="shared" si="7"/>
        <v>13392.712817510755</v>
      </c>
      <c r="BZ18" s="4">
        <f t="shared" si="8"/>
        <v>297.7847111064072</v>
      </c>
      <c r="CA18" s="4">
        <f t="shared" si="9"/>
        <v>1.2617510196720001</v>
      </c>
      <c r="CB18" s="4">
        <f t="shared" si="10"/>
        <v>4.9070644201425599</v>
      </c>
    </row>
    <row r="19" spans="1:80" x14ac:dyDescent="0.25">
      <c r="A19" s="2">
        <v>42804</v>
      </c>
      <c r="B19" s="3">
        <v>0.62706262731481488</v>
      </c>
      <c r="C19" s="4">
        <v>14.641</v>
      </c>
      <c r="D19" s="4">
        <v>0.89280000000000004</v>
      </c>
      <c r="E19" s="4">
        <v>8928.4799320000002</v>
      </c>
      <c r="F19" s="4">
        <v>16.600000000000001</v>
      </c>
      <c r="G19" s="4">
        <v>20.8</v>
      </c>
      <c r="H19" s="4">
        <v>79.7</v>
      </c>
      <c r="J19" s="4">
        <v>0</v>
      </c>
      <c r="K19" s="4">
        <v>0.84399999999999997</v>
      </c>
      <c r="L19" s="4">
        <v>12.356999999999999</v>
      </c>
      <c r="M19" s="4">
        <v>0.75360000000000005</v>
      </c>
      <c r="N19" s="4">
        <v>14.0105</v>
      </c>
      <c r="O19" s="4">
        <v>17.589400000000001</v>
      </c>
      <c r="P19" s="4">
        <v>31.6</v>
      </c>
      <c r="Q19" s="4">
        <v>10.847200000000001</v>
      </c>
      <c r="R19" s="4">
        <v>13.618</v>
      </c>
      <c r="S19" s="4">
        <v>24.5</v>
      </c>
      <c r="T19" s="4">
        <v>79.704700000000003</v>
      </c>
      <c r="W19" s="4">
        <v>0</v>
      </c>
      <c r="X19" s="4">
        <v>0</v>
      </c>
      <c r="Y19" s="4">
        <v>11.5</v>
      </c>
      <c r="Z19" s="4">
        <v>859</v>
      </c>
      <c r="AA19" s="4">
        <v>872</v>
      </c>
      <c r="AB19" s="4">
        <v>832</v>
      </c>
      <c r="AC19" s="4">
        <v>88</v>
      </c>
      <c r="AD19" s="4">
        <v>12.95</v>
      </c>
      <c r="AE19" s="4">
        <v>0.3</v>
      </c>
      <c r="AF19" s="4">
        <v>991</v>
      </c>
      <c r="AG19" s="4">
        <v>-8</v>
      </c>
      <c r="AH19" s="4">
        <v>10.723000000000001</v>
      </c>
      <c r="AI19" s="4">
        <v>27</v>
      </c>
      <c r="AJ19" s="4">
        <v>136.30000000000001</v>
      </c>
      <c r="AK19" s="4">
        <v>133.6</v>
      </c>
      <c r="AL19" s="4">
        <v>4.5999999999999996</v>
      </c>
      <c r="AM19" s="4">
        <v>142</v>
      </c>
      <c r="AN19" s="4" t="s">
        <v>155</v>
      </c>
      <c r="AO19" s="4">
        <v>1</v>
      </c>
      <c r="AP19" s="5">
        <v>0.83535879629629628</v>
      </c>
      <c r="AQ19" s="4">
        <v>47.158932</v>
      </c>
      <c r="AR19" s="4">
        <v>-88.487493999999998</v>
      </c>
      <c r="AS19" s="4">
        <v>316.3</v>
      </c>
      <c r="AT19" s="4">
        <v>45.7</v>
      </c>
      <c r="AU19" s="4">
        <v>12</v>
      </c>
      <c r="AV19" s="4">
        <v>9</v>
      </c>
      <c r="AW19" s="4" t="s">
        <v>417</v>
      </c>
      <c r="AX19" s="4">
        <v>0.97519999999999996</v>
      </c>
      <c r="AY19" s="4">
        <v>1.1752</v>
      </c>
      <c r="AZ19" s="4">
        <v>1.5920000000000001</v>
      </c>
      <c r="BA19" s="4">
        <v>11.154</v>
      </c>
      <c r="BB19" s="4">
        <v>10.87</v>
      </c>
      <c r="BC19" s="4">
        <v>0.97</v>
      </c>
      <c r="BD19" s="4">
        <v>18.481999999999999</v>
      </c>
      <c r="BE19" s="4">
        <v>2278.1880000000001</v>
      </c>
      <c r="BF19" s="4">
        <v>88.426000000000002</v>
      </c>
      <c r="BG19" s="4">
        <v>0.27100000000000002</v>
      </c>
      <c r="BH19" s="4">
        <v>0.34</v>
      </c>
      <c r="BI19" s="4">
        <v>0.61</v>
      </c>
      <c r="BJ19" s="4">
        <v>0.20899999999999999</v>
      </c>
      <c r="BK19" s="4">
        <v>0.26300000000000001</v>
      </c>
      <c r="BL19" s="4">
        <v>0.47199999999999998</v>
      </c>
      <c r="BM19" s="4">
        <v>0.60929999999999995</v>
      </c>
      <c r="BQ19" s="4">
        <v>0</v>
      </c>
      <c r="BR19" s="4">
        <v>0.24616399999999999</v>
      </c>
      <c r="BS19" s="4">
        <v>-5</v>
      </c>
      <c r="BT19" s="4">
        <v>6.0000000000000001E-3</v>
      </c>
      <c r="BU19" s="4">
        <v>6.0156330000000002</v>
      </c>
      <c r="BV19" s="4">
        <v>0.1212</v>
      </c>
      <c r="BW19" s="4">
        <f t="shared" si="11"/>
        <v>1.5893302386000001</v>
      </c>
      <c r="BY19" s="4">
        <f t="shared" si="7"/>
        <v>10577.32058025649</v>
      </c>
      <c r="BZ19" s="4">
        <f t="shared" si="8"/>
        <v>410.55002907124447</v>
      </c>
      <c r="CA19" s="4">
        <f t="shared" si="9"/>
        <v>0.97035889982460011</v>
      </c>
      <c r="CB19" s="4">
        <f t="shared" si="10"/>
        <v>2.8288979792494198</v>
      </c>
    </row>
    <row r="20" spans="1:80" x14ac:dyDescent="0.25">
      <c r="A20" s="2">
        <v>42804</v>
      </c>
      <c r="B20" s="3">
        <v>0.62707420138888892</v>
      </c>
      <c r="C20" s="4">
        <v>14.308</v>
      </c>
      <c r="D20" s="4">
        <v>1.8149</v>
      </c>
      <c r="E20" s="4">
        <v>18148.648648999999</v>
      </c>
      <c r="F20" s="4">
        <v>16.600000000000001</v>
      </c>
      <c r="G20" s="4">
        <v>14.1</v>
      </c>
      <c r="H20" s="4">
        <v>51.6</v>
      </c>
      <c r="J20" s="4">
        <v>0</v>
      </c>
      <c r="K20" s="4">
        <v>0.83750000000000002</v>
      </c>
      <c r="L20" s="4">
        <v>11.982799999999999</v>
      </c>
      <c r="M20" s="4">
        <v>1.5199</v>
      </c>
      <c r="N20" s="4">
        <v>13.902200000000001</v>
      </c>
      <c r="O20" s="4">
        <v>11.8085</v>
      </c>
      <c r="P20" s="4">
        <v>25.7</v>
      </c>
      <c r="Q20" s="4">
        <v>10.763299999999999</v>
      </c>
      <c r="R20" s="4">
        <v>9.1423000000000005</v>
      </c>
      <c r="S20" s="4">
        <v>19.899999999999999</v>
      </c>
      <c r="T20" s="4">
        <v>51.576500000000003</v>
      </c>
      <c r="W20" s="4">
        <v>0</v>
      </c>
      <c r="X20" s="4">
        <v>0</v>
      </c>
      <c r="Y20" s="4">
        <v>11.5</v>
      </c>
      <c r="Z20" s="4">
        <v>858</v>
      </c>
      <c r="AA20" s="4">
        <v>870</v>
      </c>
      <c r="AB20" s="4">
        <v>834</v>
      </c>
      <c r="AC20" s="4">
        <v>88</v>
      </c>
      <c r="AD20" s="4">
        <v>12.95</v>
      </c>
      <c r="AE20" s="4">
        <v>0.3</v>
      </c>
      <c r="AF20" s="4">
        <v>991</v>
      </c>
      <c r="AG20" s="4">
        <v>-8</v>
      </c>
      <c r="AH20" s="4">
        <v>10</v>
      </c>
      <c r="AI20" s="4">
        <v>27</v>
      </c>
      <c r="AJ20" s="4">
        <v>137</v>
      </c>
      <c r="AK20" s="4">
        <v>135</v>
      </c>
      <c r="AL20" s="4">
        <v>4.7</v>
      </c>
      <c r="AM20" s="4">
        <v>142</v>
      </c>
      <c r="AN20" s="4" t="s">
        <v>155</v>
      </c>
      <c r="AO20" s="4">
        <v>1</v>
      </c>
      <c r="AP20" s="5">
        <v>0.83537037037037043</v>
      </c>
      <c r="AQ20" s="4">
        <v>47.158935999999997</v>
      </c>
      <c r="AR20" s="4">
        <v>-88.487227000000004</v>
      </c>
      <c r="AS20" s="4">
        <v>316.10000000000002</v>
      </c>
      <c r="AT20" s="4">
        <v>43.3</v>
      </c>
      <c r="AU20" s="4">
        <v>12</v>
      </c>
      <c r="AV20" s="4">
        <v>9</v>
      </c>
      <c r="AW20" s="4" t="s">
        <v>417</v>
      </c>
      <c r="AX20" s="4">
        <v>0.8</v>
      </c>
      <c r="AY20" s="4">
        <v>1</v>
      </c>
      <c r="AZ20" s="4">
        <v>1.3</v>
      </c>
      <c r="BA20" s="4">
        <v>11.154</v>
      </c>
      <c r="BB20" s="4">
        <v>10.41</v>
      </c>
      <c r="BC20" s="4">
        <v>0.93</v>
      </c>
      <c r="BD20" s="4">
        <v>19.405999999999999</v>
      </c>
      <c r="BE20" s="4">
        <v>2145.3130000000001</v>
      </c>
      <c r="BF20" s="4">
        <v>173.19200000000001</v>
      </c>
      <c r="BG20" s="4">
        <v>0.26100000000000001</v>
      </c>
      <c r="BH20" s="4">
        <v>0.221</v>
      </c>
      <c r="BI20" s="4">
        <v>0.48199999999999998</v>
      </c>
      <c r="BJ20" s="4">
        <v>0.20200000000000001</v>
      </c>
      <c r="BK20" s="4">
        <v>0.17100000000000001</v>
      </c>
      <c r="BL20" s="4">
        <v>0.373</v>
      </c>
      <c r="BM20" s="4">
        <v>0.38290000000000002</v>
      </c>
      <c r="BQ20" s="4">
        <v>0</v>
      </c>
      <c r="BR20" s="4">
        <v>0.19062899999999999</v>
      </c>
      <c r="BS20" s="4">
        <v>-5</v>
      </c>
      <c r="BT20" s="4">
        <v>5.7229999999999998E-3</v>
      </c>
      <c r="BU20" s="4">
        <v>4.6584969999999997</v>
      </c>
      <c r="BV20" s="4">
        <v>0.115605</v>
      </c>
      <c r="BW20" s="4">
        <f t="shared" si="11"/>
        <v>1.2307749073999998</v>
      </c>
      <c r="BY20" s="4">
        <f t="shared" si="7"/>
        <v>7713.3183959261805</v>
      </c>
      <c r="BZ20" s="4">
        <f t="shared" si="8"/>
        <v>622.69936350884325</v>
      </c>
      <c r="CA20" s="4">
        <f t="shared" si="9"/>
        <v>0.72627645288920006</v>
      </c>
      <c r="CB20" s="4">
        <f t="shared" si="10"/>
        <v>1.37668937530334</v>
      </c>
    </row>
    <row r="21" spans="1:80" x14ac:dyDescent="0.25">
      <c r="A21" s="2">
        <v>42804</v>
      </c>
      <c r="B21" s="3">
        <v>0.62708577546296296</v>
      </c>
      <c r="C21" s="4">
        <v>13.787000000000001</v>
      </c>
      <c r="D21" s="4">
        <v>2.0165999999999999</v>
      </c>
      <c r="E21" s="4">
        <v>20165.956739000001</v>
      </c>
      <c r="F21" s="4">
        <v>16.5</v>
      </c>
      <c r="G21" s="4">
        <v>10.4</v>
      </c>
      <c r="H21" s="4">
        <v>110</v>
      </c>
      <c r="J21" s="4">
        <v>0</v>
      </c>
      <c r="K21" s="4">
        <v>0.83989999999999998</v>
      </c>
      <c r="L21" s="4">
        <v>11.5794</v>
      </c>
      <c r="M21" s="4">
        <v>1.6937</v>
      </c>
      <c r="N21" s="4">
        <v>13.8436</v>
      </c>
      <c r="O21" s="4">
        <v>8.7489000000000008</v>
      </c>
      <c r="P21" s="4">
        <v>22.6</v>
      </c>
      <c r="Q21" s="4">
        <v>10.7178</v>
      </c>
      <c r="R21" s="4">
        <v>6.7733999999999996</v>
      </c>
      <c r="S21" s="4">
        <v>17.5</v>
      </c>
      <c r="T21" s="4">
        <v>110.03449999999999</v>
      </c>
      <c r="W21" s="4">
        <v>0</v>
      </c>
      <c r="X21" s="4">
        <v>0</v>
      </c>
      <c r="Y21" s="4">
        <v>11.5</v>
      </c>
      <c r="Z21" s="4">
        <v>858</v>
      </c>
      <c r="AA21" s="4">
        <v>871</v>
      </c>
      <c r="AB21" s="4">
        <v>834</v>
      </c>
      <c r="AC21" s="4">
        <v>88</v>
      </c>
      <c r="AD21" s="4">
        <v>12.95</v>
      </c>
      <c r="AE21" s="4">
        <v>0.3</v>
      </c>
      <c r="AF21" s="4">
        <v>991</v>
      </c>
      <c r="AG21" s="4">
        <v>-8</v>
      </c>
      <c r="AH21" s="4">
        <v>10</v>
      </c>
      <c r="AI21" s="4">
        <v>27</v>
      </c>
      <c r="AJ21" s="4">
        <v>136.69999999999999</v>
      </c>
      <c r="AK21" s="4">
        <v>134.4</v>
      </c>
      <c r="AL21" s="4">
        <v>4.5999999999999996</v>
      </c>
      <c r="AM21" s="4">
        <v>142</v>
      </c>
      <c r="AN21" s="4" t="s">
        <v>155</v>
      </c>
      <c r="AO21" s="4">
        <v>1</v>
      </c>
      <c r="AP21" s="5">
        <v>0.83538194444444447</v>
      </c>
      <c r="AQ21" s="4">
        <v>47.158934000000002</v>
      </c>
      <c r="AR21" s="4">
        <v>-88.486977999999993</v>
      </c>
      <c r="AS21" s="4">
        <v>315.7</v>
      </c>
      <c r="AT21" s="4">
        <v>42.3</v>
      </c>
      <c r="AU21" s="4">
        <v>12</v>
      </c>
      <c r="AV21" s="4">
        <v>9</v>
      </c>
      <c r="AW21" s="4" t="s">
        <v>417</v>
      </c>
      <c r="AX21" s="4">
        <v>0.94159999999999999</v>
      </c>
      <c r="AY21" s="4">
        <v>1.2123999999999999</v>
      </c>
      <c r="AZ21" s="4">
        <v>1.5124</v>
      </c>
      <c r="BA21" s="4">
        <v>11.154</v>
      </c>
      <c r="BB21" s="4">
        <v>10.57</v>
      </c>
      <c r="BC21" s="4">
        <v>0.95</v>
      </c>
      <c r="BD21" s="4">
        <v>19.065999999999999</v>
      </c>
      <c r="BE21" s="4">
        <v>2108.1149999999998</v>
      </c>
      <c r="BF21" s="4">
        <v>196.25200000000001</v>
      </c>
      <c r="BG21" s="4">
        <v>0.26400000000000001</v>
      </c>
      <c r="BH21" s="4">
        <v>0.16700000000000001</v>
      </c>
      <c r="BI21" s="4">
        <v>0.43099999999999999</v>
      </c>
      <c r="BJ21" s="4">
        <v>0.20399999999999999</v>
      </c>
      <c r="BK21" s="4">
        <v>0.129</v>
      </c>
      <c r="BL21" s="4">
        <v>0.33300000000000002</v>
      </c>
      <c r="BM21" s="4">
        <v>0.8306</v>
      </c>
      <c r="BQ21" s="4">
        <v>0</v>
      </c>
      <c r="BR21" s="4">
        <v>0.18507999999999999</v>
      </c>
      <c r="BS21" s="4">
        <v>-5</v>
      </c>
      <c r="BT21" s="4">
        <v>5.2769999999999996E-3</v>
      </c>
      <c r="BU21" s="4">
        <v>4.5228929999999998</v>
      </c>
      <c r="BV21" s="4">
        <v>0.106595</v>
      </c>
      <c r="BW21" s="4">
        <f t="shared" si="11"/>
        <v>1.1949483305999999</v>
      </c>
      <c r="BY21" s="4">
        <f t="shared" si="7"/>
        <v>7358.9421054932</v>
      </c>
      <c r="BZ21" s="4">
        <f t="shared" si="8"/>
        <v>685.07036195238481</v>
      </c>
      <c r="CA21" s="4">
        <f t="shared" si="9"/>
        <v>0.71211683874959997</v>
      </c>
      <c r="CB21" s="4">
        <f t="shared" si="10"/>
        <v>2.8994325797324403</v>
      </c>
    </row>
    <row r="22" spans="1:80" x14ac:dyDescent="0.25">
      <c r="A22" s="2">
        <v>42804</v>
      </c>
      <c r="B22" s="3">
        <v>0.627097349537037</v>
      </c>
      <c r="C22" s="4">
        <v>13.887</v>
      </c>
      <c r="D22" s="4">
        <v>1.6829000000000001</v>
      </c>
      <c r="E22" s="4">
        <v>16828.954984</v>
      </c>
      <c r="F22" s="4">
        <v>15.5</v>
      </c>
      <c r="G22" s="4">
        <v>10.5</v>
      </c>
      <c r="H22" s="4">
        <v>89.8</v>
      </c>
      <c r="J22" s="4">
        <v>0</v>
      </c>
      <c r="K22" s="4">
        <v>0.84250000000000003</v>
      </c>
      <c r="L22" s="4">
        <v>11.699299999999999</v>
      </c>
      <c r="M22" s="4">
        <v>1.4177999999999999</v>
      </c>
      <c r="N22" s="4">
        <v>13.0848</v>
      </c>
      <c r="O22" s="4">
        <v>8.86</v>
      </c>
      <c r="P22" s="4">
        <v>21.9</v>
      </c>
      <c r="Q22" s="4">
        <v>10.130000000000001</v>
      </c>
      <c r="R22" s="4">
        <v>6.8592000000000004</v>
      </c>
      <c r="S22" s="4">
        <v>17</v>
      </c>
      <c r="T22" s="4">
        <v>89.786799999999999</v>
      </c>
      <c r="W22" s="4">
        <v>0</v>
      </c>
      <c r="X22" s="4">
        <v>0</v>
      </c>
      <c r="Y22" s="4">
        <v>11.5</v>
      </c>
      <c r="Z22" s="4">
        <v>859</v>
      </c>
      <c r="AA22" s="4">
        <v>873</v>
      </c>
      <c r="AB22" s="4">
        <v>834</v>
      </c>
      <c r="AC22" s="4">
        <v>88</v>
      </c>
      <c r="AD22" s="4">
        <v>12.94</v>
      </c>
      <c r="AE22" s="4">
        <v>0.3</v>
      </c>
      <c r="AF22" s="4">
        <v>992</v>
      </c>
      <c r="AG22" s="4">
        <v>-8</v>
      </c>
      <c r="AH22" s="4">
        <v>10</v>
      </c>
      <c r="AI22" s="4">
        <v>27</v>
      </c>
      <c r="AJ22" s="4">
        <v>136</v>
      </c>
      <c r="AK22" s="4">
        <v>133</v>
      </c>
      <c r="AL22" s="4">
        <v>4.5</v>
      </c>
      <c r="AM22" s="4">
        <v>142</v>
      </c>
      <c r="AN22" s="4" t="s">
        <v>155</v>
      </c>
      <c r="AO22" s="4">
        <v>1</v>
      </c>
      <c r="AP22" s="5">
        <v>0.83539351851851851</v>
      </c>
      <c r="AQ22" s="4">
        <v>47.158917000000002</v>
      </c>
      <c r="AR22" s="4">
        <v>-88.486745999999997</v>
      </c>
      <c r="AS22" s="4">
        <v>315.3</v>
      </c>
      <c r="AT22" s="4">
        <v>40.9</v>
      </c>
      <c r="AU22" s="4">
        <v>12</v>
      </c>
      <c r="AV22" s="4">
        <v>9</v>
      </c>
      <c r="AW22" s="4" t="s">
        <v>417</v>
      </c>
      <c r="AX22" s="4">
        <v>1.2123999999999999</v>
      </c>
      <c r="AY22" s="4">
        <v>1.0875999999999999</v>
      </c>
      <c r="AZ22" s="4">
        <v>1.8124</v>
      </c>
      <c r="BA22" s="4">
        <v>11.154</v>
      </c>
      <c r="BB22" s="4">
        <v>10.76</v>
      </c>
      <c r="BC22" s="4">
        <v>0.96</v>
      </c>
      <c r="BD22" s="4">
        <v>18.7</v>
      </c>
      <c r="BE22" s="4">
        <v>2155.6729999999998</v>
      </c>
      <c r="BF22" s="4">
        <v>166.267</v>
      </c>
      <c r="BG22" s="4">
        <v>0.252</v>
      </c>
      <c r="BH22" s="4">
        <v>0.17100000000000001</v>
      </c>
      <c r="BI22" s="4">
        <v>0.42299999999999999</v>
      </c>
      <c r="BJ22" s="4">
        <v>0.19500000000000001</v>
      </c>
      <c r="BK22" s="4">
        <v>0.13200000000000001</v>
      </c>
      <c r="BL22" s="4">
        <v>0.32800000000000001</v>
      </c>
      <c r="BM22" s="4">
        <v>0.68600000000000005</v>
      </c>
      <c r="BQ22" s="4">
        <v>0</v>
      </c>
      <c r="BR22" s="4">
        <v>0.20291999999999999</v>
      </c>
      <c r="BS22" s="4">
        <v>-5</v>
      </c>
      <c r="BT22" s="4">
        <v>6.0000000000000001E-3</v>
      </c>
      <c r="BU22" s="4">
        <v>4.9588570000000001</v>
      </c>
      <c r="BV22" s="4">
        <v>0.1212</v>
      </c>
      <c r="BW22" s="4">
        <f t="shared" si="11"/>
        <v>1.3101300194000001</v>
      </c>
      <c r="BY22" s="4">
        <f t="shared" si="7"/>
        <v>8250.29050569834</v>
      </c>
      <c r="BZ22" s="4">
        <f t="shared" si="8"/>
        <v>636.3446828489042</v>
      </c>
      <c r="CA22" s="4">
        <f t="shared" si="9"/>
        <v>0.74631293735700011</v>
      </c>
      <c r="CB22" s="4">
        <f t="shared" si="10"/>
        <v>2.6254906411636005</v>
      </c>
    </row>
    <row r="23" spans="1:80" x14ac:dyDescent="0.25">
      <c r="A23" s="2">
        <v>42804</v>
      </c>
      <c r="B23" s="3">
        <v>0.62710892361111115</v>
      </c>
      <c r="C23" s="4">
        <v>13.973000000000001</v>
      </c>
      <c r="D23" s="4">
        <v>1.3479000000000001</v>
      </c>
      <c r="E23" s="4">
        <v>13478.917568999999</v>
      </c>
      <c r="F23" s="4">
        <v>14.2</v>
      </c>
      <c r="G23" s="4">
        <v>10.8</v>
      </c>
      <c r="H23" s="4">
        <v>101.8</v>
      </c>
      <c r="J23" s="4">
        <v>0</v>
      </c>
      <c r="K23" s="4">
        <v>0.84519999999999995</v>
      </c>
      <c r="L23" s="4">
        <v>11.809100000000001</v>
      </c>
      <c r="M23" s="4">
        <v>1.1392</v>
      </c>
      <c r="N23" s="4">
        <v>12.001200000000001</v>
      </c>
      <c r="O23" s="4">
        <v>9.1277000000000008</v>
      </c>
      <c r="P23" s="4">
        <v>21.1</v>
      </c>
      <c r="Q23" s="4">
        <v>9.2911000000000001</v>
      </c>
      <c r="R23" s="4">
        <v>7.0664999999999996</v>
      </c>
      <c r="S23" s="4">
        <v>16.399999999999999</v>
      </c>
      <c r="T23" s="4">
        <v>101.7758</v>
      </c>
      <c r="W23" s="4">
        <v>0</v>
      </c>
      <c r="X23" s="4">
        <v>0</v>
      </c>
      <c r="Y23" s="4">
        <v>11.5</v>
      </c>
      <c r="Z23" s="4">
        <v>860</v>
      </c>
      <c r="AA23" s="4">
        <v>873</v>
      </c>
      <c r="AB23" s="4">
        <v>832</v>
      </c>
      <c r="AC23" s="4">
        <v>88</v>
      </c>
      <c r="AD23" s="4">
        <v>12.94</v>
      </c>
      <c r="AE23" s="4">
        <v>0.3</v>
      </c>
      <c r="AF23" s="4">
        <v>992</v>
      </c>
      <c r="AG23" s="4">
        <v>-8</v>
      </c>
      <c r="AH23" s="4">
        <v>10</v>
      </c>
      <c r="AI23" s="4">
        <v>27</v>
      </c>
      <c r="AJ23" s="4">
        <v>136.30000000000001</v>
      </c>
      <c r="AK23" s="4">
        <v>133</v>
      </c>
      <c r="AL23" s="4">
        <v>4.5</v>
      </c>
      <c r="AM23" s="4">
        <v>142</v>
      </c>
      <c r="AN23" s="4" t="s">
        <v>155</v>
      </c>
      <c r="AO23" s="4">
        <v>1</v>
      </c>
      <c r="AP23" s="5">
        <v>0.83540509259259255</v>
      </c>
      <c r="AQ23" s="4">
        <v>47.158890999999997</v>
      </c>
      <c r="AR23" s="4">
        <v>-88.486532999999994</v>
      </c>
      <c r="AS23" s="4">
        <v>314.7</v>
      </c>
      <c r="AT23" s="4">
        <v>37</v>
      </c>
      <c r="AU23" s="4">
        <v>12</v>
      </c>
      <c r="AV23" s="4">
        <v>9</v>
      </c>
      <c r="AW23" s="4" t="s">
        <v>417</v>
      </c>
      <c r="AX23" s="4">
        <v>1.3</v>
      </c>
      <c r="AY23" s="4">
        <v>1.0708</v>
      </c>
      <c r="AZ23" s="4">
        <v>1.9708000000000001</v>
      </c>
      <c r="BA23" s="4">
        <v>11.154</v>
      </c>
      <c r="BB23" s="4">
        <v>10.96</v>
      </c>
      <c r="BC23" s="4">
        <v>0.98</v>
      </c>
      <c r="BD23" s="4">
        <v>18.321000000000002</v>
      </c>
      <c r="BE23" s="4">
        <v>2204.14</v>
      </c>
      <c r="BF23" s="4">
        <v>135.33000000000001</v>
      </c>
      <c r="BG23" s="4">
        <v>0.23499999999999999</v>
      </c>
      <c r="BH23" s="4">
        <v>0.17799999999999999</v>
      </c>
      <c r="BI23" s="4">
        <v>0.41299999999999998</v>
      </c>
      <c r="BJ23" s="4">
        <v>0.182</v>
      </c>
      <c r="BK23" s="4">
        <v>0.13800000000000001</v>
      </c>
      <c r="BL23" s="4">
        <v>0.32</v>
      </c>
      <c r="BM23" s="4">
        <v>0.78769999999999996</v>
      </c>
      <c r="BQ23" s="4">
        <v>0</v>
      </c>
      <c r="BR23" s="4">
        <v>0.17787800000000001</v>
      </c>
      <c r="BS23" s="4">
        <v>-5</v>
      </c>
      <c r="BT23" s="4">
        <v>6.2769999999999996E-3</v>
      </c>
      <c r="BU23" s="4">
        <v>4.3468939999999998</v>
      </c>
      <c r="BV23" s="4">
        <v>0.12679499999999999</v>
      </c>
      <c r="BW23" s="4">
        <f t="shared" si="11"/>
        <v>1.1484493947999999</v>
      </c>
      <c r="BY23" s="4">
        <f t="shared" si="7"/>
        <v>7394.7415579872877</v>
      </c>
      <c r="BZ23" s="4">
        <f t="shared" si="8"/>
        <v>454.02305436243603</v>
      </c>
      <c r="CA23" s="4">
        <f t="shared" si="9"/>
        <v>0.61059776763439999</v>
      </c>
      <c r="CB23" s="4">
        <f t="shared" si="10"/>
        <v>2.6426805580528399</v>
      </c>
    </row>
    <row r="24" spans="1:80" x14ac:dyDescent="0.25">
      <c r="A24" s="2">
        <v>42804</v>
      </c>
      <c r="B24" s="3">
        <v>0.62712049768518519</v>
      </c>
      <c r="C24" s="4">
        <v>14.138</v>
      </c>
      <c r="D24" s="4">
        <v>1.0530999999999999</v>
      </c>
      <c r="E24" s="4">
        <v>10531.373855</v>
      </c>
      <c r="F24" s="4">
        <v>14.2</v>
      </c>
      <c r="G24" s="4">
        <v>14.3</v>
      </c>
      <c r="H24" s="4">
        <v>118.7</v>
      </c>
      <c r="J24" s="4">
        <v>0</v>
      </c>
      <c r="K24" s="4">
        <v>0.84670000000000001</v>
      </c>
      <c r="L24" s="4">
        <v>11.9704</v>
      </c>
      <c r="M24" s="4">
        <v>0.89159999999999995</v>
      </c>
      <c r="N24" s="4">
        <v>12.022500000000001</v>
      </c>
      <c r="O24" s="4">
        <v>12.121</v>
      </c>
      <c r="P24" s="4">
        <v>24.1</v>
      </c>
      <c r="Q24" s="4">
        <v>9.3076000000000008</v>
      </c>
      <c r="R24" s="4">
        <v>9.3838000000000008</v>
      </c>
      <c r="S24" s="4">
        <v>18.7</v>
      </c>
      <c r="T24" s="4">
        <v>118.706</v>
      </c>
      <c r="W24" s="4">
        <v>0</v>
      </c>
      <c r="X24" s="4">
        <v>0</v>
      </c>
      <c r="Y24" s="4">
        <v>11.5</v>
      </c>
      <c r="Z24" s="4">
        <v>859</v>
      </c>
      <c r="AA24" s="4">
        <v>872</v>
      </c>
      <c r="AB24" s="4">
        <v>833</v>
      </c>
      <c r="AC24" s="4">
        <v>88</v>
      </c>
      <c r="AD24" s="4">
        <v>12.94</v>
      </c>
      <c r="AE24" s="4">
        <v>0.3</v>
      </c>
      <c r="AF24" s="4">
        <v>992</v>
      </c>
      <c r="AG24" s="4">
        <v>-8</v>
      </c>
      <c r="AH24" s="4">
        <v>10.276999999999999</v>
      </c>
      <c r="AI24" s="4">
        <v>27</v>
      </c>
      <c r="AJ24" s="4">
        <v>136.69999999999999</v>
      </c>
      <c r="AK24" s="4">
        <v>132.69999999999999</v>
      </c>
      <c r="AL24" s="4">
        <v>4.3</v>
      </c>
      <c r="AM24" s="4">
        <v>142</v>
      </c>
      <c r="AN24" s="4" t="s">
        <v>155</v>
      </c>
      <c r="AO24" s="4">
        <v>1</v>
      </c>
      <c r="AP24" s="5">
        <v>0.8354166666666667</v>
      </c>
      <c r="AQ24" s="4">
        <v>47.158858000000002</v>
      </c>
      <c r="AR24" s="4">
        <v>-88.486333999999999</v>
      </c>
      <c r="AS24" s="4">
        <v>314.39999999999998</v>
      </c>
      <c r="AT24" s="4">
        <v>34.299999999999997</v>
      </c>
      <c r="AU24" s="4">
        <v>12</v>
      </c>
      <c r="AV24" s="4">
        <v>9</v>
      </c>
      <c r="AW24" s="4" t="s">
        <v>417</v>
      </c>
      <c r="AX24" s="4">
        <v>1.5124</v>
      </c>
      <c r="AY24" s="4">
        <v>1.1708000000000001</v>
      </c>
      <c r="AZ24" s="4">
        <v>2.1415999999999999</v>
      </c>
      <c r="BA24" s="4">
        <v>11.154</v>
      </c>
      <c r="BB24" s="4">
        <v>11.08</v>
      </c>
      <c r="BC24" s="4">
        <v>0.99</v>
      </c>
      <c r="BD24" s="4">
        <v>18.111999999999998</v>
      </c>
      <c r="BE24" s="4">
        <v>2248.973</v>
      </c>
      <c r="BF24" s="4">
        <v>106.622</v>
      </c>
      <c r="BG24" s="4">
        <v>0.23699999999999999</v>
      </c>
      <c r="BH24" s="4">
        <v>0.23799999999999999</v>
      </c>
      <c r="BI24" s="4">
        <v>0.47499999999999998</v>
      </c>
      <c r="BJ24" s="4">
        <v>0.183</v>
      </c>
      <c r="BK24" s="4">
        <v>0.185</v>
      </c>
      <c r="BL24" s="4">
        <v>0.36799999999999999</v>
      </c>
      <c r="BM24" s="4">
        <v>0.92479999999999996</v>
      </c>
      <c r="BQ24" s="4">
        <v>0</v>
      </c>
      <c r="BR24" s="4">
        <v>0.19547900000000001</v>
      </c>
      <c r="BS24" s="4">
        <v>-5</v>
      </c>
      <c r="BT24" s="4">
        <v>6.7229999999999998E-3</v>
      </c>
      <c r="BU24" s="4">
        <v>4.777018</v>
      </c>
      <c r="BV24" s="4">
        <v>0.13580500000000001</v>
      </c>
      <c r="BW24" s="4">
        <f t="shared" si="11"/>
        <v>1.2620881555999999</v>
      </c>
      <c r="BY24" s="4">
        <f t="shared" si="7"/>
        <v>8291.744159040305</v>
      </c>
      <c r="BZ24" s="4">
        <f t="shared" si="8"/>
        <v>393.10491754467279</v>
      </c>
      <c r="CA24" s="4">
        <f t="shared" si="9"/>
        <v>0.67470315610919995</v>
      </c>
      <c r="CB24" s="4">
        <f t="shared" si="10"/>
        <v>3.4096474249715198</v>
      </c>
    </row>
    <row r="25" spans="1:80" x14ac:dyDescent="0.25">
      <c r="A25" s="2">
        <v>42804</v>
      </c>
      <c r="B25" s="3">
        <v>0.62713207175925922</v>
      </c>
      <c r="C25" s="4">
        <v>14.215</v>
      </c>
      <c r="D25" s="4">
        <v>1.1205000000000001</v>
      </c>
      <c r="E25" s="4">
        <v>11205.428571</v>
      </c>
      <c r="F25" s="4">
        <v>13.5</v>
      </c>
      <c r="G25" s="4">
        <v>14.6</v>
      </c>
      <c r="H25" s="4">
        <v>80.8</v>
      </c>
      <c r="J25" s="4">
        <v>0</v>
      </c>
      <c r="K25" s="4">
        <v>0.84530000000000005</v>
      </c>
      <c r="L25" s="4">
        <v>12.016400000000001</v>
      </c>
      <c r="M25" s="4">
        <v>0.94720000000000004</v>
      </c>
      <c r="N25" s="4">
        <v>11.411899999999999</v>
      </c>
      <c r="O25" s="4">
        <v>12.328200000000001</v>
      </c>
      <c r="P25" s="4">
        <v>23.7</v>
      </c>
      <c r="Q25" s="4">
        <v>8.8348999999999993</v>
      </c>
      <c r="R25" s="4">
        <v>9.5442</v>
      </c>
      <c r="S25" s="4">
        <v>18.399999999999999</v>
      </c>
      <c r="T25" s="4">
        <v>80.788200000000003</v>
      </c>
      <c r="W25" s="4">
        <v>0</v>
      </c>
      <c r="X25" s="4">
        <v>0</v>
      </c>
      <c r="Y25" s="4">
        <v>11.5</v>
      </c>
      <c r="Z25" s="4">
        <v>859</v>
      </c>
      <c r="AA25" s="4">
        <v>873</v>
      </c>
      <c r="AB25" s="4">
        <v>833</v>
      </c>
      <c r="AC25" s="4">
        <v>88</v>
      </c>
      <c r="AD25" s="4">
        <v>12.94</v>
      </c>
      <c r="AE25" s="4">
        <v>0.3</v>
      </c>
      <c r="AF25" s="4">
        <v>992</v>
      </c>
      <c r="AG25" s="4">
        <v>-8</v>
      </c>
      <c r="AH25" s="4">
        <v>10.723000000000001</v>
      </c>
      <c r="AI25" s="4">
        <v>27</v>
      </c>
      <c r="AJ25" s="4">
        <v>136</v>
      </c>
      <c r="AK25" s="4">
        <v>132</v>
      </c>
      <c r="AL25" s="4">
        <v>4.3</v>
      </c>
      <c r="AM25" s="4">
        <v>142</v>
      </c>
      <c r="AN25" s="4" t="s">
        <v>155</v>
      </c>
      <c r="AO25" s="4">
        <v>1</v>
      </c>
      <c r="AP25" s="5">
        <v>0.83542824074074085</v>
      </c>
      <c r="AQ25" s="4">
        <v>47.158816000000002</v>
      </c>
      <c r="AR25" s="4">
        <v>-88.486142000000001</v>
      </c>
      <c r="AS25" s="4">
        <v>314.2</v>
      </c>
      <c r="AT25" s="4">
        <v>33.700000000000003</v>
      </c>
      <c r="AU25" s="4">
        <v>12</v>
      </c>
      <c r="AV25" s="4">
        <v>9</v>
      </c>
      <c r="AW25" s="4" t="s">
        <v>417</v>
      </c>
      <c r="AX25" s="4">
        <v>1.6</v>
      </c>
      <c r="AY25" s="4">
        <v>1.2</v>
      </c>
      <c r="AZ25" s="4">
        <v>2.1292</v>
      </c>
      <c r="BA25" s="4">
        <v>11.154</v>
      </c>
      <c r="BB25" s="4">
        <v>10.98</v>
      </c>
      <c r="BC25" s="4">
        <v>0.98</v>
      </c>
      <c r="BD25" s="4">
        <v>18.297000000000001</v>
      </c>
      <c r="BE25" s="4">
        <v>2240.5419999999999</v>
      </c>
      <c r="BF25" s="4">
        <v>112.411</v>
      </c>
      <c r="BG25" s="4">
        <v>0.223</v>
      </c>
      <c r="BH25" s="4">
        <v>0.24099999999999999</v>
      </c>
      <c r="BI25" s="4">
        <v>0.46400000000000002</v>
      </c>
      <c r="BJ25" s="4">
        <v>0.17299999999999999</v>
      </c>
      <c r="BK25" s="4">
        <v>0.186</v>
      </c>
      <c r="BL25" s="4">
        <v>0.35899999999999999</v>
      </c>
      <c r="BM25" s="4">
        <v>0.62460000000000004</v>
      </c>
      <c r="BQ25" s="4">
        <v>0</v>
      </c>
      <c r="BR25" s="4">
        <v>0.211676</v>
      </c>
      <c r="BS25" s="4">
        <v>-5</v>
      </c>
      <c r="BT25" s="4">
        <v>6.0000000000000001E-3</v>
      </c>
      <c r="BU25" s="4">
        <v>5.1728319999999997</v>
      </c>
      <c r="BV25" s="4">
        <v>0.1212</v>
      </c>
      <c r="BW25" s="4">
        <f t="shared" si="11"/>
        <v>1.3666622143999998</v>
      </c>
      <c r="BY25" s="4">
        <f t="shared" si="7"/>
        <v>8945.1213685457788</v>
      </c>
      <c r="BZ25" s="4">
        <f t="shared" si="8"/>
        <v>448.78874761535366</v>
      </c>
      <c r="CA25" s="4">
        <f t="shared" si="9"/>
        <v>0.69068377060479991</v>
      </c>
      <c r="CB25" s="4">
        <f t="shared" si="10"/>
        <v>2.4936478793049601</v>
      </c>
    </row>
    <row r="26" spans="1:80" x14ac:dyDescent="0.25">
      <c r="A26" s="2">
        <v>42804</v>
      </c>
      <c r="B26" s="3">
        <v>0.62714364583333337</v>
      </c>
      <c r="C26" s="4">
        <v>14.217000000000001</v>
      </c>
      <c r="D26" s="4">
        <v>1.0101</v>
      </c>
      <c r="E26" s="4">
        <v>10100.644883999999</v>
      </c>
      <c r="F26" s="4">
        <v>13.5</v>
      </c>
      <c r="G26" s="4">
        <v>14.5</v>
      </c>
      <c r="H26" s="4">
        <v>110.7</v>
      </c>
      <c r="J26" s="4">
        <v>0</v>
      </c>
      <c r="K26" s="4">
        <v>0.84640000000000004</v>
      </c>
      <c r="L26" s="4">
        <v>12.0327</v>
      </c>
      <c r="M26" s="4">
        <v>0.85489999999999999</v>
      </c>
      <c r="N26" s="4">
        <v>11.4261</v>
      </c>
      <c r="O26" s="4">
        <v>12.272399999999999</v>
      </c>
      <c r="P26" s="4">
        <v>23.7</v>
      </c>
      <c r="Q26" s="4">
        <v>8.8458000000000006</v>
      </c>
      <c r="R26" s="4">
        <v>9.5010999999999992</v>
      </c>
      <c r="S26" s="4">
        <v>18.3</v>
      </c>
      <c r="T26" s="4">
        <v>110.69459999999999</v>
      </c>
      <c r="W26" s="4">
        <v>0</v>
      </c>
      <c r="X26" s="4">
        <v>0</v>
      </c>
      <c r="Y26" s="4">
        <v>11.5</v>
      </c>
      <c r="Z26" s="4">
        <v>860</v>
      </c>
      <c r="AA26" s="4">
        <v>873</v>
      </c>
      <c r="AB26" s="4">
        <v>833</v>
      </c>
      <c r="AC26" s="4">
        <v>88</v>
      </c>
      <c r="AD26" s="4">
        <v>12.94</v>
      </c>
      <c r="AE26" s="4">
        <v>0.3</v>
      </c>
      <c r="AF26" s="4">
        <v>992</v>
      </c>
      <c r="AG26" s="4">
        <v>-8</v>
      </c>
      <c r="AH26" s="4">
        <v>10</v>
      </c>
      <c r="AI26" s="4">
        <v>27</v>
      </c>
      <c r="AJ26" s="4">
        <v>136.30000000000001</v>
      </c>
      <c r="AK26" s="4">
        <v>132.80000000000001</v>
      </c>
      <c r="AL26" s="4">
        <v>4.2</v>
      </c>
      <c r="AM26" s="4">
        <v>142</v>
      </c>
      <c r="AN26" s="4" t="s">
        <v>155</v>
      </c>
      <c r="AO26" s="4">
        <v>1</v>
      </c>
      <c r="AP26" s="5">
        <v>0.83543981481481477</v>
      </c>
      <c r="AQ26" s="4">
        <v>47.158768000000002</v>
      </c>
      <c r="AR26" s="4">
        <v>-88.485964999999993</v>
      </c>
      <c r="AS26" s="4">
        <v>314</v>
      </c>
      <c r="AT26" s="4">
        <v>32.9</v>
      </c>
      <c r="AU26" s="4">
        <v>12</v>
      </c>
      <c r="AV26" s="4">
        <v>9</v>
      </c>
      <c r="AW26" s="4" t="s">
        <v>417</v>
      </c>
      <c r="AX26" s="4">
        <v>1.8124</v>
      </c>
      <c r="AY26" s="4">
        <v>1.0584</v>
      </c>
      <c r="AZ26" s="4">
        <v>2.3123999999999998</v>
      </c>
      <c r="BA26" s="4">
        <v>11.154</v>
      </c>
      <c r="BB26" s="4">
        <v>11.06</v>
      </c>
      <c r="BC26" s="4">
        <v>0.99</v>
      </c>
      <c r="BD26" s="4">
        <v>18.151</v>
      </c>
      <c r="BE26" s="4">
        <v>2256.328</v>
      </c>
      <c r="BF26" s="4">
        <v>102.03</v>
      </c>
      <c r="BG26" s="4">
        <v>0.224</v>
      </c>
      <c r="BH26" s="4">
        <v>0.24099999999999999</v>
      </c>
      <c r="BI26" s="4">
        <v>0.46500000000000002</v>
      </c>
      <c r="BJ26" s="4">
        <v>0.17399999999999999</v>
      </c>
      <c r="BK26" s="4">
        <v>0.187</v>
      </c>
      <c r="BL26" s="4">
        <v>0.36</v>
      </c>
      <c r="BM26" s="4">
        <v>0.86070000000000002</v>
      </c>
      <c r="BQ26" s="4">
        <v>0</v>
      </c>
      <c r="BR26" s="4">
        <v>0.20383100000000001</v>
      </c>
      <c r="BS26" s="4">
        <v>-5</v>
      </c>
      <c r="BT26" s="4">
        <v>6.0000000000000001E-3</v>
      </c>
      <c r="BU26" s="4">
        <v>4.9811199999999998</v>
      </c>
      <c r="BV26" s="4">
        <v>0.1212</v>
      </c>
      <c r="BW26" s="4">
        <f t="shared" si="11"/>
        <v>1.3160119039999998</v>
      </c>
      <c r="BY26" s="4">
        <f t="shared" si="7"/>
        <v>8674.2914790164468</v>
      </c>
      <c r="BZ26" s="4">
        <f t="shared" si="8"/>
        <v>392.24703128447999</v>
      </c>
      <c r="CA26" s="4">
        <f t="shared" si="9"/>
        <v>0.6689305443839999</v>
      </c>
      <c r="CB26" s="4">
        <f t="shared" si="10"/>
        <v>3.3088995376511998</v>
      </c>
    </row>
    <row r="27" spans="1:80" x14ac:dyDescent="0.25">
      <c r="A27" s="2">
        <v>42804</v>
      </c>
      <c r="B27" s="3">
        <v>0.62715521990740741</v>
      </c>
      <c r="C27" s="4">
        <v>14.247999999999999</v>
      </c>
      <c r="D27" s="4">
        <v>0.8589</v>
      </c>
      <c r="E27" s="4">
        <v>8588.5442509999993</v>
      </c>
      <c r="F27" s="4">
        <v>13.3</v>
      </c>
      <c r="G27" s="4">
        <v>14.5</v>
      </c>
      <c r="H27" s="4">
        <v>129.30000000000001</v>
      </c>
      <c r="J27" s="4">
        <v>0</v>
      </c>
      <c r="K27" s="4">
        <v>0.84760000000000002</v>
      </c>
      <c r="L27" s="4">
        <v>12.077400000000001</v>
      </c>
      <c r="M27" s="4">
        <v>0.72799999999999998</v>
      </c>
      <c r="N27" s="4">
        <v>11.2699</v>
      </c>
      <c r="O27" s="4">
        <v>12.290800000000001</v>
      </c>
      <c r="P27" s="4">
        <v>23.6</v>
      </c>
      <c r="Q27" s="4">
        <v>8.7248999999999999</v>
      </c>
      <c r="R27" s="4">
        <v>9.5152999999999999</v>
      </c>
      <c r="S27" s="4">
        <v>18.2</v>
      </c>
      <c r="T27" s="4">
        <v>129.3322</v>
      </c>
      <c r="W27" s="4">
        <v>0</v>
      </c>
      <c r="X27" s="4">
        <v>0</v>
      </c>
      <c r="Y27" s="4">
        <v>11.5</v>
      </c>
      <c r="Z27" s="4">
        <v>859</v>
      </c>
      <c r="AA27" s="4">
        <v>872</v>
      </c>
      <c r="AB27" s="4">
        <v>835</v>
      </c>
      <c r="AC27" s="4">
        <v>88</v>
      </c>
      <c r="AD27" s="4">
        <v>12.94</v>
      </c>
      <c r="AE27" s="4">
        <v>0.3</v>
      </c>
      <c r="AF27" s="4">
        <v>992</v>
      </c>
      <c r="AG27" s="4">
        <v>-8</v>
      </c>
      <c r="AH27" s="4">
        <v>10</v>
      </c>
      <c r="AI27" s="4">
        <v>27</v>
      </c>
      <c r="AJ27" s="4">
        <v>136.69999999999999</v>
      </c>
      <c r="AK27" s="4">
        <v>134.69999999999999</v>
      </c>
      <c r="AL27" s="4">
        <v>4.2</v>
      </c>
      <c r="AM27" s="4">
        <v>142</v>
      </c>
      <c r="AN27" s="4" t="s">
        <v>155</v>
      </c>
      <c r="AO27" s="4">
        <v>1</v>
      </c>
      <c r="AP27" s="5">
        <v>0.83545138888888892</v>
      </c>
      <c r="AQ27" s="4">
        <v>47.158706000000002</v>
      </c>
      <c r="AR27" s="4">
        <v>-88.485802000000007</v>
      </c>
      <c r="AS27" s="4">
        <v>313.8</v>
      </c>
      <c r="AT27" s="4">
        <v>31.2</v>
      </c>
      <c r="AU27" s="4">
        <v>12</v>
      </c>
      <c r="AV27" s="4">
        <v>9</v>
      </c>
      <c r="AW27" s="4" t="s">
        <v>417</v>
      </c>
      <c r="AX27" s="4">
        <v>1.9708000000000001</v>
      </c>
      <c r="AY27" s="4">
        <v>1.0708</v>
      </c>
      <c r="AZ27" s="4">
        <v>2.4708000000000001</v>
      </c>
      <c r="BA27" s="4">
        <v>11.154</v>
      </c>
      <c r="BB27" s="4">
        <v>11.16</v>
      </c>
      <c r="BC27" s="4">
        <v>1</v>
      </c>
      <c r="BD27" s="4">
        <v>17.975000000000001</v>
      </c>
      <c r="BE27" s="4">
        <v>2278.9520000000002</v>
      </c>
      <c r="BF27" s="4">
        <v>87.432000000000002</v>
      </c>
      <c r="BG27" s="4">
        <v>0.223</v>
      </c>
      <c r="BH27" s="4">
        <v>0.24299999999999999</v>
      </c>
      <c r="BI27" s="4">
        <v>0.46600000000000003</v>
      </c>
      <c r="BJ27" s="4">
        <v>0.17199999999999999</v>
      </c>
      <c r="BK27" s="4">
        <v>0.188</v>
      </c>
      <c r="BL27" s="4">
        <v>0.36</v>
      </c>
      <c r="BM27" s="4">
        <v>1.0119</v>
      </c>
      <c r="BQ27" s="4">
        <v>0</v>
      </c>
      <c r="BR27" s="4">
        <v>0.20877000000000001</v>
      </c>
      <c r="BS27" s="4">
        <v>-5</v>
      </c>
      <c r="BT27" s="4">
        <v>6.2769999999999996E-3</v>
      </c>
      <c r="BU27" s="4">
        <v>5.1018169999999996</v>
      </c>
      <c r="BV27" s="4">
        <v>0.12679499999999999</v>
      </c>
      <c r="BW27" s="4">
        <f t="shared" si="11"/>
        <v>1.3479000513999999</v>
      </c>
      <c r="BY27" s="4">
        <f t="shared" si="7"/>
        <v>8973.5611958540921</v>
      </c>
      <c r="BZ27" s="4">
        <f t="shared" si="8"/>
        <v>344.27070095197922</v>
      </c>
      <c r="CA27" s="4">
        <f t="shared" si="9"/>
        <v>0.67726416602319994</v>
      </c>
      <c r="CB27" s="4">
        <f t="shared" si="10"/>
        <v>3.9844395906911401</v>
      </c>
    </row>
    <row r="28" spans="1:80" x14ac:dyDescent="0.25">
      <c r="A28" s="2">
        <v>42804</v>
      </c>
      <c r="B28" s="3">
        <v>0.62716679398148145</v>
      </c>
      <c r="C28" s="4">
        <v>14.465</v>
      </c>
      <c r="D28" s="4">
        <v>1.0423</v>
      </c>
      <c r="E28" s="4">
        <v>10422.649434999999</v>
      </c>
      <c r="F28" s="4">
        <v>10.4</v>
      </c>
      <c r="G28" s="4">
        <v>14.5</v>
      </c>
      <c r="H28" s="4">
        <v>101.2</v>
      </c>
      <c r="J28" s="4">
        <v>0</v>
      </c>
      <c r="K28" s="4">
        <v>0.84389999999999998</v>
      </c>
      <c r="L28" s="4">
        <v>12.2072</v>
      </c>
      <c r="M28" s="4">
        <v>0.87949999999999995</v>
      </c>
      <c r="N28" s="4">
        <v>8.8171999999999997</v>
      </c>
      <c r="O28" s="4">
        <v>12.2363</v>
      </c>
      <c r="P28" s="4">
        <v>21.1</v>
      </c>
      <c r="Q28" s="4">
        <v>6.8261000000000003</v>
      </c>
      <c r="R28" s="4">
        <v>9.4731000000000005</v>
      </c>
      <c r="S28" s="4">
        <v>16.3</v>
      </c>
      <c r="T28" s="4">
        <v>101.16</v>
      </c>
      <c r="W28" s="4">
        <v>0</v>
      </c>
      <c r="X28" s="4">
        <v>0</v>
      </c>
      <c r="Y28" s="4">
        <v>11.4</v>
      </c>
      <c r="Z28" s="4">
        <v>860</v>
      </c>
      <c r="AA28" s="4">
        <v>871</v>
      </c>
      <c r="AB28" s="4">
        <v>837</v>
      </c>
      <c r="AC28" s="4">
        <v>88</v>
      </c>
      <c r="AD28" s="4">
        <v>12.94</v>
      </c>
      <c r="AE28" s="4">
        <v>0.3</v>
      </c>
      <c r="AF28" s="4">
        <v>992</v>
      </c>
      <c r="AG28" s="4">
        <v>-8</v>
      </c>
      <c r="AH28" s="4">
        <v>10</v>
      </c>
      <c r="AI28" s="4">
        <v>27</v>
      </c>
      <c r="AJ28" s="4">
        <v>136.30000000000001</v>
      </c>
      <c r="AK28" s="4">
        <v>134.80000000000001</v>
      </c>
      <c r="AL28" s="4">
        <v>4.3</v>
      </c>
      <c r="AM28" s="4">
        <v>142</v>
      </c>
      <c r="AN28" s="4" t="s">
        <v>155</v>
      </c>
      <c r="AO28" s="4">
        <v>1</v>
      </c>
      <c r="AP28" s="5">
        <v>0.83546296296296296</v>
      </c>
      <c r="AQ28" s="4">
        <v>47.158650000000002</v>
      </c>
      <c r="AR28" s="4">
        <v>-88.485637999999994</v>
      </c>
      <c r="AS28" s="4">
        <v>313.8</v>
      </c>
      <c r="AT28" s="4">
        <v>30</v>
      </c>
      <c r="AU28" s="4">
        <v>12</v>
      </c>
      <c r="AV28" s="4">
        <v>9</v>
      </c>
      <c r="AW28" s="4" t="s">
        <v>417</v>
      </c>
      <c r="AX28" s="4">
        <v>1.292</v>
      </c>
      <c r="AY28" s="4">
        <v>1.1000000000000001</v>
      </c>
      <c r="AZ28" s="4">
        <v>1.792</v>
      </c>
      <c r="BA28" s="4">
        <v>11.154</v>
      </c>
      <c r="BB28" s="4">
        <v>10.87</v>
      </c>
      <c r="BC28" s="4">
        <v>0.97</v>
      </c>
      <c r="BD28" s="4">
        <v>18.5</v>
      </c>
      <c r="BE28" s="4">
        <v>2254.3020000000001</v>
      </c>
      <c r="BF28" s="4">
        <v>103.379</v>
      </c>
      <c r="BG28" s="4">
        <v>0.17100000000000001</v>
      </c>
      <c r="BH28" s="4">
        <v>0.23699999999999999</v>
      </c>
      <c r="BI28" s="4">
        <v>0.40699999999999997</v>
      </c>
      <c r="BJ28" s="4">
        <v>0.13200000000000001</v>
      </c>
      <c r="BK28" s="4">
        <v>0.183</v>
      </c>
      <c r="BL28" s="4">
        <v>0.315</v>
      </c>
      <c r="BM28" s="4">
        <v>0.77459999999999996</v>
      </c>
      <c r="BQ28" s="4">
        <v>0</v>
      </c>
      <c r="BR28" s="4">
        <v>0.20464299999999999</v>
      </c>
      <c r="BS28" s="4">
        <v>-5</v>
      </c>
      <c r="BT28" s="4">
        <v>7.2769999999999996E-3</v>
      </c>
      <c r="BU28" s="4">
        <v>5.0009629999999996</v>
      </c>
      <c r="BV28" s="4">
        <v>0.14699499999999999</v>
      </c>
      <c r="BW28" s="4">
        <f t="shared" si="11"/>
        <v>1.3212544245999998</v>
      </c>
      <c r="BY28" s="4">
        <f t="shared" si="7"/>
        <v>8701.0269130831075</v>
      </c>
      <c r="BZ28" s="4">
        <f t="shared" si="8"/>
        <v>399.01639675944864</v>
      </c>
      <c r="CA28" s="4">
        <f t="shared" si="9"/>
        <v>0.50948610812880002</v>
      </c>
      <c r="CB28" s="4">
        <f t="shared" si="10"/>
        <v>2.98975711633764</v>
      </c>
    </row>
    <row r="29" spans="1:80" x14ac:dyDescent="0.25">
      <c r="A29" s="2">
        <v>42804</v>
      </c>
      <c r="B29" s="3">
        <v>0.62717836805555549</v>
      </c>
      <c r="C29" s="4">
        <v>14.055999999999999</v>
      </c>
      <c r="D29" s="4">
        <v>1.7646999999999999</v>
      </c>
      <c r="E29" s="4">
        <v>17646.818965999999</v>
      </c>
      <c r="F29" s="4">
        <v>10.199999999999999</v>
      </c>
      <c r="G29" s="4">
        <v>14.5</v>
      </c>
      <c r="H29" s="4">
        <v>140.5</v>
      </c>
      <c r="J29" s="4">
        <v>0</v>
      </c>
      <c r="K29" s="4">
        <v>0.84</v>
      </c>
      <c r="L29" s="4">
        <v>11.8066</v>
      </c>
      <c r="M29" s="4">
        <v>1.4823</v>
      </c>
      <c r="N29" s="4">
        <v>8.5676000000000005</v>
      </c>
      <c r="O29" s="4">
        <v>12.179399999999999</v>
      </c>
      <c r="P29" s="4">
        <v>20.7</v>
      </c>
      <c r="Q29" s="4">
        <v>6.6397000000000004</v>
      </c>
      <c r="R29" s="4">
        <v>9.4388000000000005</v>
      </c>
      <c r="S29" s="4">
        <v>16.100000000000001</v>
      </c>
      <c r="T29" s="4">
        <v>140.54589999999999</v>
      </c>
      <c r="W29" s="4">
        <v>0</v>
      </c>
      <c r="X29" s="4">
        <v>0</v>
      </c>
      <c r="Y29" s="4">
        <v>11.6</v>
      </c>
      <c r="Z29" s="4">
        <v>859</v>
      </c>
      <c r="AA29" s="4">
        <v>870</v>
      </c>
      <c r="AB29" s="4">
        <v>835</v>
      </c>
      <c r="AC29" s="4">
        <v>88</v>
      </c>
      <c r="AD29" s="4">
        <v>13.22</v>
      </c>
      <c r="AE29" s="4">
        <v>0.3</v>
      </c>
      <c r="AF29" s="4">
        <v>992</v>
      </c>
      <c r="AG29" s="4">
        <v>-7.7</v>
      </c>
      <c r="AH29" s="4">
        <v>10</v>
      </c>
      <c r="AI29" s="4">
        <v>27</v>
      </c>
      <c r="AJ29" s="4">
        <v>137</v>
      </c>
      <c r="AK29" s="4">
        <v>136.4</v>
      </c>
      <c r="AL29" s="4">
        <v>4.3</v>
      </c>
      <c r="AM29" s="4">
        <v>142</v>
      </c>
      <c r="AN29" s="4" t="s">
        <v>155</v>
      </c>
      <c r="AO29" s="4">
        <v>1</v>
      </c>
      <c r="AP29" s="5">
        <v>0.835474537037037</v>
      </c>
      <c r="AQ29" s="4">
        <v>47.158605000000001</v>
      </c>
      <c r="AR29" s="4">
        <v>-88.485474999999994</v>
      </c>
      <c r="AS29" s="4">
        <v>313.7</v>
      </c>
      <c r="AT29" s="4">
        <v>29.8</v>
      </c>
      <c r="AU29" s="4">
        <v>12</v>
      </c>
      <c r="AV29" s="4">
        <v>10</v>
      </c>
      <c r="AW29" s="4" t="s">
        <v>418</v>
      </c>
      <c r="AX29" s="4">
        <v>1.1415999999999999</v>
      </c>
      <c r="AY29" s="4">
        <v>1.0291999999999999</v>
      </c>
      <c r="AZ29" s="4">
        <v>1.6415999999999999</v>
      </c>
      <c r="BA29" s="4">
        <v>11.154</v>
      </c>
      <c r="BB29" s="4">
        <v>10.59</v>
      </c>
      <c r="BC29" s="4">
        <v>0.95</v>
      </c>
      <c r="BD29" s="4">
        <v>19.053000000000001</v>
      </c>
      <c r="BE29" s="4">
        <v>2146.4319999999998</v>
      </c>
      <c r="BF29" s="4">
        <v>171.511</v>
      </c>
      <c r="BG29" s="4">
        <v>0.16300000000000001</v>
      </c>
      <c r="BH29" s="4">
        <v>0.23200000000000001</v>
      </c>
      <c r="BI29" s="4">
        <v>0.39500000000000002</v>
      </c>
      <c r="BJ29" s="4">
        <v>0.126</v>
      </c>
      <c r="BK29" s="4">
        <v>0.18</v>
      </c>
      <c r="BL29" s="4">
        <v>0.30599999999999999</v>
      </c>
      <c r="BM29" s="4">
        <v>1.0595000000000001</v>
      </c>
      <c r="BQ29" s="4">
        <v>0</v>
      </c>
      <c r="BR29" s="4">
        <v>0.170568</v>
      </c>
      <c r="BS29" s="4">
        <v>-5</v>
      </c>
      <c r="BT29" s="4">
        <v>7.7229999999999998E-3</v>
      </c>
      <c r="BU29" s="4">
        <v>4.1682550000000003</v>
      </c>
      <c r="BV29" s="4">
        <v>0.156005</v>
      </c>
      <c r="BW29" s="4">
        <f t="shared" si="11"/>
        <v>1.1012529710000001</v>
      </c>
      <c r="BY29" s="4">
        <f t="shared" si="7"/>
        <v>6905.1988320922874</v>
      </c>
      <c r="BZ29" s="4">
        <f t="shared" si="8"/>
        <v>551.76104199479903</v>
      </c>
      <c r="CA29" s="4">
        <f t="shared" si="9"/>
        <v>0.40534946033399999</v>
      </c>
      <c r="CB29" s="4">
        <f t="shared" si="10"/>
        <v>3.4084742319355006</v>
      </c>
    </row>
    <row r="30" spans="1:80" x14ac:dyDescent="0.25">
      <c r="A30" s="2">
        <v>42804</v>
      </c>
      <c r="B30" s="3">
        <v>0.62718994212962964</v>
      </c>
      <c r="C30" s="4">
        <v>13.555999999999999</v>
      </c>
      <c r="D30" s="4">
        <v>2.7938000000000001</v>
      </c>
      <c r="E30" s="4">
        <v>27938.183280000001</v>
      </c>
      <c r="F30" s="4">
        <v>10.199999999999999</v>
      </c>
      <c r="G30" s="4">
        <v>14.4</v>
      </c>
      <c r="H30" s="4">
        <v>162.9</v>
      </c>
      <c r="J30" s="4">
        <v>0</v>
      </c>
      <c r="K30" s="4">
        <v>0.83360000000000001</v>
      </c>
      <c r="L30" s="4">
        <v>11.3005</v>
      </c>
      <c r="M30" s="4">
        <v>2.3289</v>
      </c>
      <c r="N30" s="4">
        <v>8.5027000000000008</v>
      </c>
      <c r="O30" s="4">
        <v>12.0038</v>
      </c>
      <c r="P30" s="4">
        <v>20.5</v>
      </c>
      <c r="Q30" s="4">
        <v>6.6006</v>
      </c>
      <c r="R30" s="4">
        <v>9.3185000000000002</v>
      </c>
      <c r="S30" s="4">
        <v>15.9</v>
      </c>
      <c r="T30" s="4">
        <v>162.89840000000001</v>
      </c>
      <c r="W30" s="4">
        <v>0</v>
      </c>
      <c r="X30" s="4">
        <v>0</v>
      </c>
      <c r="Y30" s="4">
        <v>11.7</v>
      </c>
      <c r="Z30" s="4">
        <v>857</v>
      </c>
      <c r="AA30" s="4">
        <v>870</v>
      </c>
      <c r="AB30" s="4">
        <v>831</v>
      </c>
      <c r="AC30" s="4">
        <v>88</v>
      </c>
      <c r="AD30" s="4">
        <v>13.69</v>
      </c>
      <c r="AE30" s="4">
        <v>0.31</v>
      </c>
      <c r="AF30" s="4">
        <v>992</v>
      </c>
      <c r="AG30" s="4">
        <v>-7.3</v>
      </c>
      <c r="AH30" s="4">
        <v>10.276999999999999</v>
      </c>
      <c r="AI30" s="4">
        <v>27</v>
      </c>
      <c r="AJ30" s="4">
        <v>137</v>
      </c>
      <c r="AK30" s="4">
        <v>135</v>
      </c>
      <c r="AL30" s="4">
        <v>4.4000000000000004</v>
      </c>
      <c r="AM30" s="4">
        <v>142</v>
      </c>
      <c r="AN30" s="4" t="s">
        <v>155</v>
      </c>
      <c r="AO30" s="4">
        <v>1</v>
      </c>
      <c r="AP30" s="5">
        <v>0.83548611111111104</v>
      </c>
      <c r="AQ30" s="4">
        <v>47.158577999999999</v>
      </c>
      <c r="AR30" s="4">
        <v>-88.485307000000006</v>
      </c>
      <c r="AS30" s="4">
        <v>313.39999999999998</v>
      </c>
      <c r="AT30" s="4">
        <v>28.9</v>
      </c>
      <c r="AU30" s="4">
        <v>12</v>
      </c>
      <c r="AV30" s="4">
        <v>9</v>
      </c>
      <c r="AW30" s="4" t="s">
        <v>408</v>
      </c>
      <c r="AX30" s="4">
        <v>1.2707999999999999</v>
      </c>
      <c r="AY30" s="4">
        <v>1</v>
      </c>
      <c r="AZ30" s="4">
        <v>1.7</v>
      </c>
      <c r="BA30" s="4">
        <v>11.154</v>
      </c>
      <c r="BB30" s="4">
        <v>10.16</v>
      </c>
      <c r="BC30" s="4">
        <v>0.91</v>
      </c>
      <c r="BD30" s="4">
        <v>19.962</v>
      </c>
      <c r="BE30" s="4">
        <v>2002.6389999999999</v>
      </c>
      <c r="BF30" s="4">
        <v>262.685</v>
      </c>
      <c r="BG30" s="4">
        <v>0.158</v>
      </c>
      <c r="BH30" s="4">
        <v>0.223</v>
      </c>
      <c r="BI30" s="4">
        <v>0.38100000000000001</v>
      </c>
      <c r="BJ30" s="4">
        <v>0.122</v>
      </c>
      <c r="BK30" s="4">
        <v>0.17299999999999999</v>
      </c>
      <c r="BL30" s="4">
        <v>0.29499999999999998</v>
      </c>
      <c r="BM30" s="4">
        <v>1.1970000000000001</v>
      </c>
      <c r="BQ30" s="4">
        <v>0</v>
      </c>
      <c r="BR30" s="4">
        <v>0.159831</v>
      </c>
      <c r="BS30" s="4">
        <v>-5</v>
      </c>
      <c r="BT30" s="4">
        <v>6.7229999999999998E-3</v>
      </c>
      <c r="BU30" s="4">
        <v>3.9058700000000002</v>
      </c>
      <c r="BV30" s="4">
        <v>0.13580500000000001</v>
      </c>
      <c r="BW30" s="4">
        <f t="shared" si="11"/>
        <v>1.0319308540000001</v>
      </c>
      <c r="BY30" s="4">
        <f t="shared" si="7"/>
        <v>6037.0563306797749</v>
      </c>
      <c r="BZ30" s="4">
        <f t="shared" si="8"/>
        <v>791.87718916121014</v>
      </c>
      <c r="CA30" s="4">
        <f t="shared" si="9"/>
        <v>0.36777515685200002</v>
      </c>
      <c r="CB30" s="4">
        <f t="shared" si="10"/>
        <v>3.6084169078020003</v>
      </c>
    </row>
    <row r="31" spans="1:80" x14ac:dyDescent="0.25">
      <c r="A31" s="2">
        <v>42804</v>
      </c>
      <c r="B31" s="3">
        <v>0.62720151620370368</v>
      </c>
      <c r="C31" s="4">
        <v>13.17</v>
      </c>
      <c r="D31" s="4">
        <v>3.3292000000000002</v>
      </c>
      <c r="E31" s="4">
        <v>33291.881028999996</v>
      </c>
      <c r="F31" s="4">
        <v>10.6</v>
      </c>
      <c r="G31" s="4">
        <v>14.1</v>
      </c>
      <c r="H31" s="4">
        <v>230.8</v>
      </c>
      <c r="J31" s="4">
        <v>0</v>
      </c>
      <c r="K31" s="4">
        <v>0.83130000000000004</v>
      </c>
      <c r="L31" s="4">
        <v>10.948399999999999</v>
      </c>
      <c r="M31" s="4">
        <v>2.7675999999999998</v>
      </c>
      <c r="N31" s="4">
        <v>8.7712000000000003</v>
      </c>
      <c r="O31" s="4">
        <v>11.7186</v>
      </c>
      <c r="P31" s="4">
        <v>20.5</v>
      </c>
      <c r="Q31" s="4">
        <v>6.7904999999999998</v>
      </c>
      <c r="R31" s="4">
        <v>9.0723000000000003</v>
      </c>
      <c r="S31" s="4">
        <v>15.9</v>
      </c>
      <c r="T31" s="4">
        <v>230.7774</v>
      </c>
      <c r="W31" s="4">
        <v>0</v>
      </c>
      <c r="X31" s="4">
        <v>0</v>
      </c>
      <c r="Y31" s="4">
        <v>11.6</v>
      </c>
      <c r="Z31" s="4">
        <v>858</v>
      </c>
      <c r="AA31" s="4">
        <v>871</v>
      </c>
      <c r="AB31" s="4">
        <v>831</v>
      </c>
      <c r="AC31" s="4">
        <v>88</v>
      </c>
      <c r="AD31" s="4">
        <v>12.94</v>
      </c>
      <c r="AE31" s="4">
        <v>0.3</v>
      </c>
      <c r="AF31" s="4">
        <v>992</v>
      </c>
      <c r="AG31" s="4">
        <v>-8</v>
      </c>
      <c r="AH31" s="4">
        <v>11</v>
      </c>
      <c r="AI31" s="4">
        <v>27</v>
      </c>
      <c r="AJ31" s="4">
        <v>137</v>
      </c>
      <c r="AK31" s="4">
        <v>135.30000000000001</v>
      </c>
      <c r="AL31" s="4">
        <v>4.4000000000000004</v>
      </c>
      <c r="AM31" s="4">
        <v>142</v>
      </c>
      <c r="AN31" s="4" t="s">
        <v>155</v>
      </c>
      <c r="AO31" s="4">
        <v>1</v>
      </c>
      <c r="AP31" s="5">
        <v>0.83549768518518519</v>
      </c>
      <c r="AQ31" s="4">
        <v>47.158560000000001</v>
      </c>
      <c r="AR31" s="4">
        <v>-88.485140000000001</v>
      </c>
      <c r="AS31" s="4">
        <v>313</v>
      </c>
      <c r="AT31" s="4">
        <v>27.6</v>
      </c>
      <c r="AU31" s="4">
        <v>12</v>
      </c>
      <c r="AV31" s="4">
        <v>10</v>
      </c>
      <c r="AW31" s="4" t="s">
        <v>418</v>
      </c>
      <c r="AX31" s="4">
        <v>1.5831999999999999</v>
      </c>
      <c r="AY31" s="4">
        <v>1.0708</v>
      </c>
      <c r="AZ31" s="4">
        <v>1.9832000000000001</v>
      </c>
      <c r="BA31" s="4">
        <v>11.154</v>
      </c>
      <c r="BB31" s="4">
        <v>10.01</v>
      </c>
      <c r="BC31" s="4">
        <v>0.9</v>
      </c>
      <c r="BD31" s="4">
        <v>20.29</v>
      </c>
      <c r="BE31" s="4">
        <v>1927.001</v>
      </c>
      <c r="BF31" s="4">
        <v>310.03899999999999</v>
      </c>
      <c r="BG31" s="4">
        <v>0.16200000000000001</v>
      </c>
      <c r="BH31" s="4">
        <v>0.216</v>
      </c>
      <c r="BI31" s="4">
        <v>0.378</v>
      </c>
      <c r="BJ31" s="4">
        <v>0.125</v>
      </c>
      <c r="BK31" s="4">
        <v>0.16700000000000001</v>
      </c>
      <c r="BL31" s="4">
        <v>0.29199999999999998</v>
      </c>
      <c r="BM31" s="4">
        <v>1.6841999999999999</v>
      </c>
      <c r="BQ31" s="4">
        <v>0</v>
      </c>
      <c r="BR31" s="4">
        <v>0.15784500000000001</v>
      </c>
      <c r="BS31" s="4">
        <v>-5</v>
      </c>
      <c r="BT31" s="4">
        <v>6.2769999999999996E-3</v>
      </c>
      <c r="BU31" s="4">
        <v>3.8573369999999998</v>
      </c>
      <c r="BV31" s="4">
        <v>0.12679499999999999</v>
      </c>
      <c r="BW31" s="4">
        <f t="shared" si="11"/>
        <v>1.0191084354</v>
      </c>
      <c r="BY31" s="4">
        <f t="shared" si="7"/>
        <v>5736.8606034408967</v>
      </c>
      <c r="BZ31" s="4">
        <f t="shared" si="8"/>
        <v>923.01484256116726</v>
      </c>
      <c r="CA31" s="4">
        <f t="shared" si="9"/>
        <v>0.37213658707500002</v>
      </c>
      <c r="CB31" s="4">
        <f t="shared" si="10"/>
        <v>5.0140195196137194</v>
      </c>
    </row>
    <row r="32" spans="1:80" x14ac:dyDescent="0.25">
      <c r="A32" s="2">
        <v>42804</v>
      </c>
      <c r="B32" s="3">
        <v>0.62721309027777783</v>
      </c>
      <c r="C32" s="4">
        <v>12.901</v>
      </c>
      <c r="D32" s="4">
        <v>3.9399000000000002</v>
      </c>
      <c r="E32" s="4">
        <v>39398.683093</v>
      </c>
      <c r="F32" s="4">
        <v>10.8</v>
      </c>
      <c r="G32" s="4">
        <v>13.1</v>
      </c>
      <c r="H32" s="4">
        <v>272.10000000000002</v>
      </c>
      <c r="J32" s="4">
        <v>0</v>
      </c>
      <c r="K32" s="4">
        <v>0.82720000000000005</v>
      </c>
      <c r="L32" s="4">
        <v>10.6713</v>
      </c>
      <c r="M32" s="4">
        <v>3.2589999999999999</v>
      </c>
      <c r="N32" s="4">
        <v>8.9337</v>
      </c>
      <c r="O32" s="4">
        <v>10.8363</v>
      </c>
      <c r="P32" s="4">
        <v>19.8</v>
      </c>
      <c r="Q32" s="4">
        <v>6.9162999999999997</v>
      </c>
      <c r="R32" s="4">
        <v>8.3892000000000007</v>
      </c>
      <c r="S32" s="4">
        <v>15.3</v>
      </c>
      <c r="T32" s="4">
        <v>272.12479999999999</v>
      </c>
      <c r="W32" s="4">
        <v>0</v>
      </c>
      <c r="X32" s="4">
        <v>0</v>
      </c>
      <c r="Y32" s="4">
        <v>11.6</v>
      </c>
      <c r="Z32" s="4">
        <v>858</v>
      </c>
      <c r="AA32" s="4">
        <v>871</v>
      </c>
      <c r="AB32" s="4">
        <v>834</v>
      </c>
      <c r="AC32" s="4">
        <v>88</v>
      </c>
      <c r="AD32" s="4">
        <v>12.94</v>
      </c>
      <c r="AE32" s="4">
        <v>0.3</v>
      </c>
      <c r="AF32" s="4">
        <v>992</v>
      </c>
      <c r="AG32" s="4">
        <v>-8</v>
      </c>
      <c r="AH32" s="4">
        <v>11</v>
      </c>
      <c r="AI32" s="4">
        <v>27</v>
      </c>
      <c r="AJ32" s="4">
        <v>137</v>
      </c>
      <c r="AK32" s="4">
        <v>134.9</v>
      </c>
      <c r="AL32" s="4">
        <v>4.5</v>
      </c>
      <c r="AM32" s="4">
        <v>142</v>
      </c>
      <c r="AN32" s="4" t="s">
        <v>155</v>
      </c>
      <c r="AO32" s="4">
        <v>1</v>
      </c>
      <c r="AP32" s="5">
        <v>0.83550925925925934</v>
      </c>
      <c r="AQ32" s="4">
        <v>47.158551000000003</v>
      </c>
      <c r="AR32" s="4">
        <v>-88.484982000000002</v>
      </c>
      <c r="AS32" s="4">
        <v>312.8</v>
      </c>
      <c r="AT32" s="4">
        <v>27.2</v>
      </c>
      <c r="AU32" s="4">
        <v>12</v>
      </c>
      <c r="AV32" s="4">
        <v>10</v>
      </c>
      <c r="AW32" s="4" t="s">
        <v>418</v>
      </c>
      <c r="AX32" s="4">
        <v>1.7</v>
      </c>
      <c r="AY32" s="4">
        <v>1.1708000000000001</v>
      </c>
      <c r="AZ32" s="4">
        <v>2.1</v>
      </c>
      <c r="BA32" s="4">
        <v>11.154</v>
      </c>
      <c r="BB32" s="4">
        <v>9.75</v>
      </c>
      <c r="BC32" s="4">
        <v>0.87</v>
      </c>
      <c r="BD32" s="4">
        <v>20.89</v>
      </c>
      <c r="BE32" s="4">
        <v>1848.7370000000001</v>
      </c>
      <c r="BF32" s="4">
        <v>359.35599999999999</v>
      </c>
      <c r="BG32" s="4">
        <v>0.16200000000000001</v>
      </c>
      <c r="BH32" s="4">
        <v>0.19700000000000001</v>
      </c>
      <c r="BI32" s="4">
        <v>0.35899999999999999</v>
      </c>
      <c r="BJ32" s="4">
        <v>0.125</v>
      </c>
      <c r="BK32" s="4">
        <v>0.152</v>
      </c>
      <c r="BL32" s="4">
        <v>0.27800000000000002</v>
      </c>
      <c r="BM32" s="4">
        <v>1.9548000000000001</v>
      </c>
      <c r="BQ32" s="4">
        <v>0</v>
      </c>
      <c r="BR32" s="4">
        <v>0.14533799999999999</v>
      </c>
      <c r="BS32" s="4">
        <v>-5</v>
      </c>
      <c r="BT32" s="4">
        <v>7.0000000000000001E-3</v>
      </c>
      <c r="BU32" s="4">
        <v>3.5516969999999999</v>
      </c>
      <c r="BV32" s="4">
        <v>0.1414</v>
      </c>
      <c r="BW32" s="4">
        <f t="shared" si="11"/>
        <v>0.9383583473999999</v>
      </c>
      <c r="BY32" s="4">
        <f t="shared" si="7"/>
        <v>5067.7573922325701</v>
      </c>
      <c r="BZ32" s="4">
        <f t="shared" si="8"/>
        <v>985.06657542047765</v>
      </c>
      <c r="CA32" s="4">
        <f t="shared" si="9"/>
        <v>0.34264996807500003</v>
      </c>
      <c r="CB32" s="4">
        <f t="shared" si="10"/>
        <v>5.3584972607440804</v>
      </c>
    </row>
    <row r="33" spans="1:80" x14ac:dyDescent="0.25">
      <c r="A33" s="2">
        <v>42804</v>
      </c>
      <c r="B33" s="3">
        <v>0.62722466435185187</v>
      </c>
      <c r="C33" s="4">
        <v>12.7</v>
      </c>
      <c r="D33" s="4">
        <v>4.1571999999999996</v>
      </c>
      <c r="E33" s="4">
        <v>41572.485691000002</v>
      </c>
      <c r="F33" s="4">
        <v>10.8</v>
      </c>
      <c r="G33" s="4">
        <v>13.8</v>
      </c>
      <c r="H33" s="4">
        <v>312.39999999999998</v>
      </c>
      <c r="J33" s="4">
        <v>0</v>
      </c>
      <c r="K33" s="4">
        <v>0.8266</v>
      </c>
      <c r="L33" s="4">
        <v>10.497400000000001</v>
      </c>
      <c r="M33" s="4">
        <v>3.4361999999999999</v>
      </c>
      <c r="N33" s="4">
        <v>8.9405999999999999</v>
      </c>
      <c r="O33" s="4">
        <v>11.4442</v>
      </c>
      <c r="P33" s="4">
        <v>20.399999999999999</v>
      </c>
      <c r="Q33" s="4">
        <v>6.9215999999999998</v>
      </c>
      <c r="R33" s="4">
        <v>8.8598999999999997</v>
      </c>
      <c r="S33" s="4">
        <v>15.8</v>
      </c>
      <c r="T33" s="4">
        <v>312.37869999999998</v>
      </c>
      <c r="W33" s="4">
        <v>0</v>
      </c>
      <c r="X33" s="4">
        <v>0</v>
      </c>
      <c r="Y33" s="4">
        <v>11.5</v>
      </c>
      <c r="Z33" s="4">
        <v>859</v>
      </c>
      <c r="AA33" s="4">
        <v>871</v>
      </c>
      <c r="AB33" s="4">
        <v>836</v>
      </c>
      <c r="AC33" s="4">
        <v>88</v>
      </c>
      <c r="AD33" s="4">
        <v>12.94</v>
      </c>
      <c r="AE33" s="4">
        <v>0.3</v>
      </c>
      <c r="AF33" s="4">
        <v>992</v>
      </c>
      <c r="AG33" s="4">
        <v>-8</v>
      </c>
      <c r="AH33" s="4">
        <v>11</v>
      </c>
      <c r="AI33" s="4">
        <v>27</v>
      </c>
      <c r="AJ33" s="4">
        <v>136.69999999999999</v>
      </c>
      <c r="AK33" s="4">
        <v>132.30000000000001</v>
      </c>
      <c r="AL33" s="4">
        <v>4.4000000000000004</v>
      </c>
      <c r="AM33" s="4">
        <v>142</v>
      </c>
      <c r="AN33" s="4" t="s">
        <v>155</v>
      </c>
      <c r="AO33" s="4">
        <v>1</v>
      </c>
      <c r="AP33" s="5">
        <v>0.83552083333333327</v>
      </c>
      <c r="AQ33" s="4">
        <v>47.158543999999999</v>
      </c>
      <c r="AR33" s="4">
        <v>-88.484832999999995</v>
      </c>
      <c r="AS33" s="4">
        <v>312.7</v>
      </c>
      <c r="AT33" s="4">
        <v>26.2</v>
      </c>
      <c r="AU33" s="4">
        <v>12</v>
      </c>
      <c r="AV33" s="4">
        <v>9</v>
      </c>
      <c r="AW33" s="4" t="s">
        <v>430</v>
      </c>
      <c r="AX33" s="4">
        <v>1.7</v>
      </c>
      <c r="AY33" s="4">
        <v>1.2707999999999999</v>
      </c>
      <c r="AZ33" s="4">
        <v>2.1707999999999998</v>
      </c>
      <c r="BA33" s="4">
        <v>11.154</v>
      </c>
      <c r="BB33" s="4">
        <v>9.7100000000000009</v>
      </c>
      <c r="BC33" s="4">
        <v>0.87</v>
      </c>
      <c r="BD33" s="4">
        <v>20.981999999999999</v>
      </c>
      <c r="BE33" s="4">
        <v>1817.6489999999999</v>
      </c>
      <c r="BF33" s="4">
        <v>378.69499999999999</v>
      </c>
      <c r="BG33" s="4">
        <v>0.16200000000000001</v>
      </c>
      <c r="BH33" s="4">
        <v>0.20799999999999999</v>
      </c>
      <c r="BI33" s="4">
        <v>0.37</v>
      </c>
      <c r="BJ33" s="4">
        <v>0.126</v>
      </c>
      <c r="BK33" s="4">
        <v>0.161</v>
      </c>
      <c r="BL33" s="4">
        <v>0.28599999999999998</v>
      </c>
      <c r="BM33" s="4">
        <v>2.2427999999999999</v>
      </c>
      <c r="BQ33" s="4">
        <v>0</v>
      </c>
      <c r="BR33" s="4">
        <v>0.14072299999999999</v>
      </c>
      <c r="BS33" s="4">
        <v>-5</v>
      </c>
      <c r="BT33" s="4">
        <v>6.7229999999999998E-3</v>
      </c>
      <c r="BU33" s="4">
        <v>3.4389249999999998</v>
      </c>
      <c r="BV33" s="4">
        <v>0.13580999999999999</v>
      </c>
      <c r="BW33" s="4">
        <f t="shared" si="11"/>
        <v>0.90856398499999991</v>
      </c>
      <c r="BY33" s="4">
        <f t="shared" si="7"/>
        <v>4824.3354776974347</v>
      </c>
      <c r="BZ33" s="4">
        <f t="shared" si="8"/>
        <v>1005.1179978789251</v>
      </c>
      <c r="CA33" s="4">
        <f t="shared" si="9"/>
        <v>0.33442445168999996</v>
      </c>
      <c r="CB33" s="4">
        <f t="shared" si="10"/>
        <v>5.9527552400819994</v>
      </c>
    </row>
    <row r="34" spans="1:80" x14ac:dyDescent="0.25">
      <c r="A34" s="2">
        <v>42804</v>
      </c>
      <c r="B34" s="3">
        <v>0.62723623842592591</v>
      </c>
      <c r="C34" s="4">
        <v>12.7</v>
      </c>
      <c r="D34" s="4">
        <v>3.8378000000000001</v>
      </c>
      <c r="E34" s="4">
        <v>38378.482067999998</v>
      </c>
      <c r="F34" s="4">
        <v>10.9</v>
      </c>
      <c r="G34" s="4">
        <v>17.600000000000001</v>
      </c>
      <c r="H34" s="4">
        <v>340.3</v>
      </c>
      <c r="J34" s="4">
        <v>0</v>
      </c>
      <c r="K34" s="4">
        <v>0.82989999999999997</v>
      </c>
      <c r="L34" s="4">
        <v>10.54</v>
      </c>
      <c r="M34" s="4">
        <v>3.1850999999999998</v>
      </c>
      <c r="N34" s="4">
        <v>9.0462000000000007</v>
      </c>
      <c r="O34" s="4">
        <v>14.620200000000001</v>
      </c>
      <c r="P34" s="4">
        <v>23.7</v>
      </c>
      <c r="Q34" s="4">
        <v>7.0033000000000003</v>
      </c>
      <c r="R34" s="4">
        <v>11.3187</v>
      </c>
      <c r="S34" s="4">
        <v>18.3</v>
      </c>
      <c r="T34" s="4">
        <v>340.3347</v>
      </c>
      <c r="W34" s="4">
        <v>0</v>
      </c>
      <c r="X34" s="4">
        <v>0</v>
      </c>
      <c r="Y34" s="4">
        <v>11.5</v>
      </c>
      <c r="Z34" s="4">
        <v>860</v>
      </c>
      <c r="AA34" s="4">
        <v>871</v>
      </c>
      <c r="AB34" s="4">
        <v>836</v>
      </c>
      <c r="AC34" s="4">
        <v>88</v>
      </c>
      <c r="AD34" s="4">
        <v>12.94</v>
      </c>
      <c r="AE34" s="4">
        <v>0.3</v>
      </c>
      <c r="AF34" s="4">
        <v>992</v>
      </c>
      <c r="AG34" s="4">
        <v>-8</v>
      </c>
      <c r="AH34" s="4">
        <v>11</v>
      </c>
      <c r="AI34" s="4">
        <v>27</v>
      </c>
      <c r="AJ34" s="4">
        <v>136</v>
      </c>
      <c r="AK34" s="4">
        <v>133</v>
      </c>
      <c r="AL34" s="4">
        <v>4.4000000000000004</v>
      </c>
      <c r="AM34" s="4">
        <v>142</v>
      </c>
      <c r="AN34" s="4" t="s">
        <v>155</v>
      </c>
      <c r="AO34" s="4">
        <v>1</v>
      </c>
      <c r="AP34" s="5">
        <v>0.83553240740740742</v>
      </c>
      <c r="AQ34" s="4">
        <v>47.158546000000001</v>
      </c>
      <c r="AR34" s="4">
        <v>-88.484692999999993</v>
      </c>
      <c r="AS34" s="4">
        <v>312.3</v>
      </c>
      <c r="AT34" s="4">
        <v>24.7</v>
      </c>
      <c r="AU34" s="4">
        <v>12</v>
      </c>
      <c r="AV34" s="4">
        <v>9</v>
      </c>
      <c r="AW34" s="4" t="s">
        <v>430</v>
      </c>
      <c r="AX34" s="4">
        <v>1.4876</v>
      </c>
      <c r="AY34" s="4">
        <v>1.3</v>
      </c>
      <c r="AZ34" s="4">
        <v>2.2000000000000002</v>
      </c>
      <c r="BA34" s="4">
        <v>11.154</v>
      </c>
      <c r="BB34" s="4">
        <v>9.92</v>
      </c>
      <c r="BC34" s="4">
        <v>0.89</v>
      </c>
      <c r="BD34" s="4">
        <v>20.492999999999999</v>
      </c>
      <c r="BE34" s="4">
        <v>1852.3989999999999</v>
      </c>
      <c r="BF34" s="4">
        <v>356.28399999999999</v>
      </c>
      <c r="BG34" s="4">
        <v>0.16600000000000001</v>
      </c>
      <c r="BH34" s="4">
        <v>0.26900000000000002</v>
      </c>
      <c r="BI34" s="4">
        <v>0.436</v>
      </c>
      <c r="BJ34" s="4">
        <v>0.129</v>
      </c>
      <c r="BK34" s="4">
        <v>0.20799999999999999</v>
      </c>
      <c r="BL34" s="4">
        <v>0.33700000000000002</v>
      </c>
      <c r="BM34" s="4">
        <v>2.4801000000000002</v>
      </c>
      <c r="BQ34" s="4">
        <v>0</v>
      </c>
      <c r="BR34" s="4">
        <v>0.14082900000000001</v>
      </c>
      <c r="BS34" s="4">
        <v>-5</v>
      </c>
      <c r="BT34" s="4">
        <v>6.0000000000000001E-3</v>
      </c>
      <c r="BU34" s="4">
        <v>3.4415040000000001</v>
      </c>
      <c r="BV34" s="4">
        <v>0.1212</v>
      </c>
      <c r="BW34" s="4">
        <f t="shared" si="11"/>
        <v>0.90924535679999996</v>
      </c>
      <c r="BY34" s="4">
        <f t="shared" si="7"/>
        <v>4920.254766856493</v>
      </c>
      <c r="BZ34" s="4">
        <f t="shared" si="8"/>
        <v>946.34473963476489</v>
      </c>
      <c r="CA34" s="4">
        <f t="shared" si="9"/>
        <v>0.34264370954880002</v>
      </c>
      <c r="CB34" s="4">
        <f t="shared" si="10"/>
        <v>6.5875245275347218</v>
      </c>
    </row>
    <row r="35" spans="1:80" x14ac:dyDescent="0.25">
      <c r="A35" s="2">
        <v>42804</v>
      </c>
      <c r="B35" s="3">
        <v>0.62724781249999995</v>
      </c>
      <c r="C35" s="4">
        <v>13.11</v>
      </c>
      <c r="D35" s="4">
        <v>3.0541</v>
      </c>
      <c r="E35" s="4">
        <v>30541.430948000001</v>
      </c>
      <c r="F35" s="4">
        <v>10.8</v>
      </c>
      <c r="G35" s="4">
        <v>17.7</v>
      </c>
      <c r="H35" s="4">
        <v>299.5</v>
      </c>
      <c r="J35" s="4">
        <v>0</v>
      </c>
      <c r="K35" s="4">
        <v>0.8347</v>
      </c>
      <c r="L35" s="4">
        <v>10.943099999999999</v>
      </c>
      <c r="M35" s="4">
        <v>2.5493000000000001</v>
      </c>
      <c r="N35" s="4">
        <v>9.0150000000000006</v>
      </c>
      <c r="O35" s="4">
        <v>14.7745</v>
      </c>
      <c r="P35" s="4">
        <v>23.8</v>
      </c>
      <c r="Q35" s="4">
        <v>6.9791999999999996</v>
      </c>
      <c r="R35" s="4">
        <v>11.4381</v>
      </c>
      <c r="S35" s="4">
        <v>18.399999999999999</v>
      </c>
      <c r="T35" s="4">
        <v>299.4837</v>
      </c>
      <c r="W35" s="4">
        <v>0</v>
      </c>
      <c r="X35" s="4">
        <v>0</v>
      </c>
      <c r="Y35" s="4">
        <v>11.5</v>
      </c>
      <c r="Z35" s="4">
        <v>861</v>
      </c>
      <c r="AA35" s="4">
        <v>874</v>
      </c>
      <c r="AB35" s="4">
        <v>834</v>
      </c>
      <c r="AC35" s="4">
        <v>88</v>
      </c>
      <c r="AD35" s="4">
        <v>12.94</v>
      </c>
      <c r="AE35" s="4">
        <v>0.3</v>
      </c>
      <c r="AF35" s="4">
        <v>992</v>
      </c>
      <c r="AG35" s="4">
        <v>-8</v>
      </c>
      <c r="AH35" s="4">
        <v>11</v>
      </c>
      <c r="AI35" s="4">
        <v>27</v>
      </c>
      <c r="AJ35" s="4">
        <v>136</v>
      </c>
      <c r="AK35" s="4">
        <v>132.69999999999999</v>
      </c>
      <c r="AL35" s="4">
        <v>4.5</v>
      </c>
      <c r="AM35" s="4">
        <v>142</v>
      </c>
      <c r="AN35" s="4" t="s">
        <v>155</v>
      </c>
      <c r="AO35" s="4">
        <v>1</v>
      </c>
      <c r="AP35" s="5">
        <v>0.83554398148148146</v>
      </c>
      <c r="AQ35" s="4">
        <v>47.158563000000001</v>
      </c>
      <c r="AR35" s="4">
        <v>-88.484566999999998</v>
      </c>
      <c r="AS35" s="4">
        <v>312.10000000000002</v>
      </c>
      <c r="AT35" s="4">
        <v>23</v>
      </c>
      <c r="AU35" s="4">
        <v>12</v>
      </c>
      <c r="AV35" s="4">
        <v>9</v>
      </c>
      <c r="AW35" s="4" t="s">
        <v>430</v>
      </c>
      <c r="AX35" s="4">
        <v>1.6124000000000001</v>
      </c>
      <c r="AY35" s="4">
        <v>1.4416</v>
      </c>
      <c r="AZ35" s="4">
        <v>2.4123999999999999</v>
      </c>
      <c r="BA35" s="4">
        <v>11.154</v>
      </c>
      <c r="BB35" s="4">
        <v>10.23</v>
      </c>
      <c r="BC35" s="4">
        <v>0.92</v>
      </c>
      <c r="BD35" s="4">
        <v>19.800999999999998</v>
      </c>
      <c r="BE35" s="4">
        <v>1957.0319999999999</v>
      </c>
      <c r="BF35" s="4">
        <v>290.17700000000002</v>
      </c>
      <c r="BG35" s="4">
        <v>0.16900000000000001</v>
      </c>
      <c r="BH35" s="4">
        <v>0.27700000000000002</v>
      </c>
      <c r="BI35" s="4">
        <v>0.44600000000000001</v>
      </c>
      <c r="BJ35" s="4">
        <v>0.13100000000000001</v>
      </c>
      <c r="BK35" s="4">
        <v>0.214</v>
      </c>
      <c r="BL35" s="4">
        <v>0.34499999999999997</v>
      </c>
      <c r="BM35" s="4">
        <v>2.2208000000000001</v>
      </c>
      <c r="BQ35" s="4">
        <v>0</v>
      </c>
      <c r="BR35" s="4">
        <v>0.148817</v>
      </c>
      <c r="BS35" s="4">
        <v>-5</v>
      </c>
      <c r="BT35" s="4">
        <v>6.0000000000000001E-3</v>
      </c>
      <c r="BU35" s="4">
        <v>3.6367150000000001</v>
      </c>
      <c r="BV35" s="4">
        <v>0.1212</v>
      </c>
      <c r="BW35" s="4">
        <f t="shared" si="11"/>
        <v>0.96082010299999998</v>
      </c>
      <c r="BY35" s="4">
        <f t="shared" si="7"/>
        <v>5493.0299767413844</v>
      </c>
      <c r="BZ35" s="4">
        <f t="shared" si="8"/>
        <v>814.4736312747491</v>
      </c>
      <c r="CA35" s="4">
        <f t="shared" si="9"/>
        <v>0.36769297944700002</v>
      </c>
      <c r="CB35" s="4">
        <f t="shared" si="10"/>
        <v>6.2333783874496005</v>
      </c>
    </row>
    <row r="36" spans="1:80" x14ac:dyDescent="0.25">
      <c r="A36" s="2">
        <v>42804</v>
      </c>
      <c r="B36" s="3">
        <v>0.6272593865740741</v>
      </c>
      <c r="C36" s="4">
        <v>13.521000000000001</v>
      </c>
      <c r="D36" s="4">
        <v>2.0790999999999999</v>
      </c>
      <c r="E36" s="4">
        <v>20791.014974999998</v>
      </c>
      <c r="F36" s="4">
        <v>10.8</v>
      </c>
      <c r="G36" s="4">
        <v>17.7</v>
      </c>
      <c r="H36" s="4">
        <v>269.8</v>
      </c>
      <c r="J36" s="4">
        <v>0</v>
      </c>
      <c r="K36" s="4">
        <v>0.84130000000000005</v>
      </c>
      <c r="L36" s="4">
        <v>11.375400000000001</v>
      </c>
      <c r="M36" s="4">
        <v>1.7492000000000001</v>
      </c>
      <c r="N36" s="4">
        <v>9.0998000000000001</v>
      </c>
      <c r="O36" s="4">
        <v>14.904999999999999</v>
      </c>
      <c r="P36" s="4">
        <v>24</v>
      </c>
      <c r="Q36" s="4">
        <v>7.0449000000000002</v>
      </c>
      <c r="R36" s="4">
        <v>11.539099999999999</v>
      </c>
      <c r="S36" s="4">
        <v>18.600000000000001</v>
      </c>
      <c r="T36" s="4">
        <v>269.78570000000002</v>
      </c>
      <c r="W36" s="4">
        <v>0</v>
      </c>
      <c r="X36" s="4">
        <v>0</v>
      </c>
      <c r="Y36" s="4">
        <v>11.4</v>
      </c>
      <c r="Z36" s="4">
        <v>862</v>
      </c>
      <c r="AA36" s="4">
        <v>874</v>
      </c>
      <c r="AB36" s="4">
        <v>833</v>
      </c>
      <c r="AC36" s="4">
        <v>88</v>
      </c>
      <c r="AD36" s="4">
        <v>12.94</v>
      </c>
      <c r="AE36" s="4">
        <v>0.3</v>
      </c>
      <c r="AF36" s="4">
        <v>992</v>
      </c>
      <c r="AG36" s="4">
        <v>-8</v>
      </c>
      <c r="AH36" s="4">
        <v>11</v>
      </c>
      <c r="AI36" s="4">
        <v>27</v>
      </c>
      <c r="AJ36" s="4">
        <v>136</v>
      </c>
      <c r="AK36" s="4">
        <v>132</v>
      </c>
      <c r="AL36" s="4">
        <v>4.4000000000000004</v>
      </c>
      <c r="AM36" s="4">
        <v>142</v>
      </c>
      <c r="AN36" s="4" t="s">
        <v>155</v>
      </c>
      <c r="AO36" s="4">
        <v>1</v>
      </c>
      <c r="AP36" s="5">
        <v>0.83555555555555561</v>
      </c>
      <c r="AQ36" s="4">
        <v>47.158593000000003</v>
      </c>
      <c r="AR36" s="4">
        <v>-88.484453999999999</v>
      </c>
      <c r="AS36" s="4">
        <v>311.8</v>
      </c>
      <c r="AT36" s="4">
        <v>21.3</v>
      </c>
      <c r="AU36" s="4">
        <v>12</v>
      </c>
      <c r="AV36" s="4">
        <v>9</v>
      </c>
      <c r="AW36" s="4" t="s">
        <v>430</v>
      </c>
      <c r="AX36" s="4">
        <v>1.9124000000000001</v>
      </c>
      <c r="AY36" s="4">
        <v>1.1459999999999999</v>
      </c>
      <c r="AZ36" s="4">
        <v>2.7124000000000001</v>
      </c>
      <c r="BA36" s="4">
        <v>11.154</v>
      </c>
      <c r="BB36" s="4">
        <v>10.68</v>
      </c>
      <c r="BC36" s="4">
        <v>0.96</v>
      </c>
      <c r="BD36" s="4">
        <v>18.859000000000002</v>
      </c>
      <c r="BE36" s="4">
        <v>2091.9</v>
      </c>
      <c r="BF36" s="4">
        <v>204.73500000000001</v>
      </c>
      <c r="BG36" s="4">
        <v>0.17499999999999999</v>
      </c>
      <c r="BH36" s="4">
        <v>0.28699999999999998</v>
      </c>
      <c r="BI36" s="4">
        <v>0.46200000000000002</v>
      </c>
      <c r="BJ36" s="4">
        <v>0.13600000000000001</v>
      </c>
      <c r="BK36" s="4">
        <v>0.222</v>
      </c>
      <c r="BL36" s="4">
        <v>0.35799999999999998</v>
      </c>
      <c r="BM36" s="4">
        <v>2.0571999999999999</v>
      </c>
      <c r="BQ36" s="4">
        <v>0</v>
      </c>
      <c r="BR36" s="4">
        <v>0.17812700000000001</v>
      </c>
      <c r="BS36" s="4">
        <v>-5</v>
      </c>
      <c r="BT36" s="4">
        <v>6.0000000000000001E-3</v>
      </c>
      <c r="BU36" s="4">
        <v>4.3529780000000002</v>
      </c>
      <c r="BV36" s="4">
        <v>0.1212</v>
      </c>
      <c r="BW36" s="4">
        <f t="shared" si="11"/>
        <v>1.1500567876000001</v>
      </c>
      <c r="BY36" s="4">
        <f t="shared" si="7"/>
        <v>7028.0066926347608</v>
      </c>
      <c r="BZ36" s="4">
        <f t="shared" si="8"/>
        <v>687.83352465059409</v>
      </c>
      <c r="CA36" s="4">
        <f t="shared" si="9"/>
        <v>0.45690946517440012</v>
      </c>
      <c r="CB36" s="4">
        <f t="shared" si="10"/>
        <v>6.9114275864468802</v>
      </c>
    </row>
    <row r="37" spans="1:80" x14ac:dyDescent="0.25">
      <c r="A37" s="2">
        <v>42804</v>
      </c>
      <c r="B37" s="3">
        <v>0.62727096064814813</v>
      </c>
      <c r="C37" s="4">
        <v>13.773</v>
      </c>
      <c r="D37" s="4">
        <v>1.2004999999999999</v>
      </c>
      <c r="E37" s="4">
        <v>12005</v>
      </c>
      <c r="F37" s="4">
        <v>10.9</v>
      </c>
      <c r="G37" s="4">
        <v>17.8</v>
      </c>
      <c r="H37" s="4">
        <v>223.4</v>
      </c>
      <c r="J37" s="4">
        <v>0</v>
      </c>
      <c r="K37" s="4">
        <v>0.84819999999999995</v>
      </c>
      <c r="L37" s="4">
        <v>11.682600000000001</v>
      </c>
      <c r="M37" s="4">
        <v>1.0183</v>
      </c>
      <c r="N37" s="4">
        <v>9.2457999999999991</v>
      </c>
      <c r="O37" s="4">
        <v>15.098699999999999</v>
      </c>
      <c r="P37" s="4">
        <v>24.3</v>
      </c>
      <c r="Q37" s="4">
        <v>7.1578999999999997</v>
      </c>
      <c r="R37" s="4">
        <v>11.6891</v>
      </c>
      <c r="S37" s="4">
        <v>18.8</v>
      </c>
      <c r="T37" s="4">
        <v>223.39789999999999</v>
      </c>
      <c r="W37" s="4">
        <v>0</v>
      </c>
      <c r="X37" s="4">
        <v>0</v>
      </c>
      <c r="Y37" s="4">
        <v>11.5</v>
      </c>
      <c r="Z37" s="4">
        <v>861</v>
      </c>
      <c r="AA37" s="4">
        <v>872</v>
      </c>
      <c r="AB37" s="4">
        <v>833</v>
      </c>
      <c r="AC37" s="4">
        <v>88</v>
      </c>
      <c r="AD37" s="4">
        <v>12.94</v>
      </c>
      <c r="AE37" s="4">
        <v>0.3</v>
      </c>
      <c r="AF37" s="4">
        <v>992</v>
      </c>
      <c r="AG37" s="4">
        <v>-8</v>
      </c>
      <c r="AH37" s="4">
        <v>11</v>
      </c>
      <c r="AI37" s="4">
        <v>27</v>
      </c>
      <c r="AJ37" s="4">
        <v>136.30000000000001</v>
      </c>
      <c r="AK37" s="4">
        <v>132</v>
      </c>
      <c r="AL37" s="4">
        <v>4.2</v>
      </c>
      <c r="AM37" s="4">
        <v>142</v>
      </c>
      <c r="AN37" s="4" t="s">
        <v>155</v>
      </c>
      <c r="AO37" s="4">
        <v>1</v>
      </c>
      <c r="AP37" s="5">
        <v>0.83556712962962953</v>
      </c>
      <c r="AQ37" s="4">
        <v>47.158636000000001</v>
      </c>
      <c r="AR37" s="4">
        <v>-88.484351000000004</v>
      </c>
      <c r="AS37" s="4">
        <v>311.5</v>
      </c>
      <c r="AT37" s="4">
        <v>20.5</v>
      </c>
      <c r="AU37" s="4">
        <v>12</v>
      </c>
      <c r="AV37" s="4">
        <v>9</v>
      </c>
      <c r="AW37" s="4" t="s">
        <v>430</v>
      </c>
      <c r="AX37" s="4">
        <v>2.1415999999999999</v>
      </c>
      <c r="AY37" s="4">
        <v>1.1415999999999999</v>
      </c>
      <c r="AZ37" s="4">
        <v>2.9416000000000002</v>
      </c>
      <c r="BA37" s="4">
        <v>11.154</v>
      </c>
      <c r="BB37" s="4">
        <v>11.2</v>
      </c>
      <c r="BC37" s="4">
        <v>1</v>
      </c>
      <c r="BD37" s="4">
        <v>17.890999999999998</v>
      </c>
      <c r="BE37" s="4">
        <v>2220.9699999999998</v>
      </c>
      <c r="BF37" s="4">
        <v>123.214</v>
      </c>
      <c r="BG37" s="4">
        <v>0.184</v>
      </c>
      <c r="BH37" s="4">
        <v>0.30099999999999999</v>
      </c>
      <c r="BI37" s="4">
        <v>0.48499999999999999</v>
      </c>
      <c r="BJ37" s="4">
        <v>0.14299999999999999</v>
      </c>
      <c r="BK37" s="4">
        <v>0.23300000000000001</v>
      </c>
      <c r="BL37" s="4">
        <v>0.375</v>
      </c>
      <c r="BM37" s="4">
        <v>1.7609999999999999</v>
      </c>
      <c r="BQ37" s="4">
        <v>0</v>
      </c>
      <c r="BR37" s="4">
        <v>0.21749299999999999</v>
      </c>
      <c r="BS37" s="4">
        <v>-5</v>
      </c>
      <c r="BT37" s="4">
        <v>6.2769999999999996E-3</v>
      </c>
      <c r="BU37" s="4">
        <v>5.3149850000000001</v>
      </c>
      <c r="BV37" s="4">
        <v>0.12679499999999999</v>
      </c>
      <c r="BW37" s="4">
        <f t="shared" si="11"/>
        <v>1.4042190370000001</v>
      </c>
      <c r="BY37" s="4">
        <f t="shared" si="7"/>
        <v>9110.6530813203099</v>
      </c>
      <c r="BZ37" s="4">
        <f t="shared" si="8"/>
        <v>505.43681758952204</v>
      </c>
      <c r="CA37" s="4">
        <f t="shared" si="9"/>
        <v>0.58660107548899998</v>
      </c>
      <c r="CB37" s="4">
        <f t="shared" si="10"/>
        <v>7.2238076499029997</v>
      </c>
    </row>
    <row r="38" spans="1:80" x14ac:dyDescent="0.25">
      <c r="A38" s="2">
        <v>42804</v>
      </c>
      <c r="B38" s="3">
        <v>0.62728253472222228</v>
      </c>
      <c r="C38" s="4">
        <v>13.875999999999999</v>
      </c>
      <c r="D38" s="4">
        <v>0.60970000000000002</v>
      </c>
      <c r="E38" s="4">
        <v>6097.1648160000004</v>
      </c>
      <c r="F38" s="4">
        <v>10.8</v>
      </c>
      <c r="G38" s="4">
        <v>12.2</v>
      </c>
      <c r="H38" s="4">
        <v>129.80000000000001</v>
      </c>
      <c r="J38" s="4">
        <v>0</v>
      </c>
      <c r="K38" s="4">
        <v>0.85350000000000004</v>
      </c>
      <c r="L38" s="4">
        <v>11.842599999999999</v>
      </c>
      <c r="M38" s="4">
        <v>0.52039999999999997</v>
      </c>
      <c r="N38" s="4">
        <v>9.2174999999999994</v>
      </c>
      <c r="O38" s="4">
        <v>10.4124</v>
      </c>
      <c r="P38" s="4">
        <v>19.600000000000001</v>
      </c>
      <c r="Q38" s="4">
        <v>7.1360000000000001</v>
      </c>
      <c r="R38" s="4">
        <v>8.0609999999999999</v>
      </c>
      <c r="S38" s="4">
        <v>15.2</v>
      </c>
      <c r="T38" s="4">
        <v>129.80099999999999</v>
      </c>
      <c r="W38" s="4">
        <v>0</v>
      </c>
      <c r="X38" s="4">
        <v>0</v>
      </c>
      <c r="Y38" s="4">
        <v>11.4</v>
      </c>
      <c r="Z38" s="4">
        <v>861</v>
      </c>
      <c r="AA38" s="4">
        <v>871</v>
      </c>
      <c r="AB38" s="4">
        <v>834</v>
      </c>
      <c r="AC38" s="4">
        <v>88</v>
      </c>
      <c r="AD38" s="4">
        <v>12.94</v>
      </c>
      <c r="AE38" s="4">
        <v>0.3</v>
      </c>
      <c r="AF38" s="4">
        <v>992</v>
      </c>
      <c r="AG38" s="4">
        <v>-8</v>
      </c>
      <c r="AH38" s="4">
        <v>11</v>
      </c>
      <c r="AI38" s="4">
        <v>27</v>
      </c>
      <c r="AJ38" s="4">
        <v>136.69999999999999</v>
      </c>
      <c r="AK38" s="4">
        <v>132.30000000000001</v>
      </c>
      <c r="AL38" s="4">
        <v>4.0999999999999996</v>
      </c>
      <c r="AM38" s="4">
        <v>142</v>
      </c>
      <c r="AN38" s="4" t="s">
        <v>155</v>
      </c>
      <c r="AO38" s="4">
        <v>1</v>
      </c>
      <c r="AP38" s="5">
        <v>0.83557870370370368</v>
      </c>
      <c r="AQ38" s="4">
        <v>47.158673</v>
      </c>
      <c r="AR38" s="4">
        <v>-88.484244000000004</v>
      </c>
      <c r="AS38" s="4">
        <v>311.3</v>
      </c>
      <c r="AT38" s="4">
        <v>20.399999999999999</v>
      </c>
      <c r="AU38" s="4">
        <v>12</v>
      </c>
      <c r="AV38" s="4">
        <v>9</v>
      </c>
      <c r="AW38" s="4" t="s">
        <v>430</v>
      </c>
      <c r="AX38" s="4">
        <v>2.2000000000000002</v>
      </c>
      <c r="AY38" s="4">
        <v>1.2</v>
      </c>
      <c r="AZ38" s="4">
        <v>3</v>
      </c>
      <c r="BA38" s="4">
        <v>11.154</v>
      </c>
      <c r="BB38" s="4">
        <v>11.63</v>
      </c>
      <c r="BC38" s="4">
        <v>1.04</v>
      </c>
      <c r="BD38" s="4">
        <v>17.169</v>
      </c>
      <c r="BE38" s="4">
        <v>2314.788</v>
      </c>
      <c r="BF38" s="4">
        <v>64.738</v>
      </c>
      <c r="BG38" s="4">
        <v>0.189</v>
      </c>
      <c r="BH38" s="4">
        <v>0.21299999999999999</v>
      </c>
      <c r="BI38" s="4">
        <v>0.40200000000000002</v>
      </c>
      <c r="BJ38" s="4">
        <v>0.14599999999999999</v>
      </c>
      <c r="BK38" s="4">
        <v>0.16500000000000001</v>
      </c>
      <c r="BL38" s="4">
        <v>0.311</v>
      </c>
      <c r="BM38" s="4">
        <v>1.052</v>
      </c>
      <c r="BQ38" s="4">
        <v>0</v>
      </c>
      <c r="BR38" s="4">
        <v>0.23618800000000001</v>
      </c>
      <c r="BS38" s="4">
        <v>-5</v>
      </c>
      <c r="BT38" s="4">
        <v>6.7229999999999998E-3</v>
      </c>
      <c r="BU38" s="4">
        <v>5.7718439999999998</v>
      </c>
      <c r="BV38" s="4">
        <v>0.13580500000000001</v>
      </c>
      <c r="BW38" s="4">
        <f t="shared" si="11"/>
        <v>1.5249211847999999</v>
      </c>
      <c r="BY38" s="4">
        <f t="shared" si="7"/>
        <v>10311.707397797771</v>
      </c>
      <c r="BZ38" s="4">
        <f t="shared" si="8"/>
        <v>288.38896413780958</v>
      </c>
      <c r="CA38" s="4">
        <f t="shared" si="9"/>
        <v>0.65038754308320001</v>
      </c>
      <c r="CB38" s="4">
        <f t="shared" si="10"/>
        <v>4.6863540775584003</v>
      </c>
    </row>
    <row r="39" spans="1:80" x14ac:dyDescent="0.25">
      <c r="A39" s="2">
        <v>42804</v>
      </c>
      <c r="B39" s="3">
        <v>0.62729410879629632</v>
      </c>
      <c r="C39" s="4">
        <v>13.971</v>
      </c>
      <c r="D39" s="4">
        <v>0.2903</v>
      </c>
      <c r="E39" s="4">
        <v>2902.5771479999999</v>
      </c>
      <c r="F39" s="4">
        <v>10.8</v>
      </c>
      <c r="G39" s="4">
        <v>12.1</v>
      </c>
      <c r="H39" s="4">
        <v>88.8</v>
      </c>
      <c r="J39" s="4">
        <v>0</v>
      </c>
      <c r="K39" s="4">
        <v>0.85589999999999999</v>
      </c>
      <c r="L39" s="4">
        <v>11.957599999999999</v>
      </c>
      <c r="M39" s="4">
        <v>0.24840000000000001</v>
      </c>
      <c r="N39" s="4">
        <v>9.2292000000000005</v>
      </c>
      <c r="O39" s="4">
        <v>10.3566</v>
      </c>
      <c r="P39" s="4">
        <v>19.600000000000001</v>
      </c>
      <c r="Q39" s="4">
        <v>7.1449999999999996</v>
      </c>
      <c r="R39" s="4">
        <v>8.0177999999999994</v>
      </c>
      <c r="S39" s="4">
        <v>15.2</v>
      </c>
      <c r="T39" s="4">
        <v>88.849400000000003</v>
      </c>
      <c r="W39" s="4">
        <v>0</v>
      </c>
      <c r="X39" s="4">
        <v>0</v>
      </c>
      <c r="Y39" s="4">
        <v>11.5</v>
      </c>
      <c r="Z39" s="4">
        <v>862</v>
      </c>
      <c r="AA39" s="4">
        <v>873</v>
      </c>
      <c r="AB39" s="4">
        <v>835</v>
      </c>
      <c r="AC39" s="4">
        <v>88</v>
      </c>
      <c r="AD39" s="4">
        <v>12.94</v>
      </c>
      <c r="AE39" s="4">
        <v>0.3</v>
      </c>
      <c r="AF39" s="4">
        <v>992</v>
      </c>
      <c r="AG39" s="4">
        <v>-8</v>
      </c>
      <c r="AH39" s="4">
        <v>11</v>
      </c>
      <c r="AI39" s="4">
        <v>27</v>
      </c>
      <c r="AJ39" s="4">
        <v>136</v>
      </c>
      <c r="AK39" s="4">
        <v>133</v>
      </c>
      <c r="AL39" s="4">
        <v>3.9</v>
      </c>
      <c r="AM39" s="4">
        <v>142</v>
      </c>
      <c r="AN39" s="4" t="s">
        <v>155</v>
      </c>
      <c r="AO39" s="4">
        <v>1</v>
      </c>
      <c r="AP39" s="5">
        <v>0.83559027777777783</v>
      </c>
      <c r="AQ39" s="4">
        <v>47.158732999999998</v>
      </c>
      <c r="AR39" s="4">
        <v>-88.484156999999996</v>
      </c>
      <c r="AS39" s="4">
        <v>310.7</v>
      </c>
      <c r="AT39" s="4">
        <v>20.3</v>
      </c>
      <c r="AU39" s="4">
        <v>12</v>
      </c>
      <c r="AV39" s="4">
        <v>9</v>
      </c>
      <c r="AW39" s="4" t="s">
        <v>430</v>
      </c>
      <c r="AX39" s="4">
        <v>1.7043999999999999</v>
      </c>
      <c r="AY39" s="4">
        <v>1.2707999999999999</v>
      </c>
      <c r="AZ39" s="4">
        <v>2.6459999999999999</v>
      </c>
      <c r="BA39" s="4">
        <v>11.154</v>
      </c>
      <c r="BB39" s="4">
        <v>11.84</v>
      </c>
      <c r="BC39" s="4">
        <v>1.06</v>
      </c>
      <c r="BD39" s="4">
        <v>16.834</v>
      </c>
      <c r="BE39" s="4">
        <v>2368.1909999999998</v>
      </c>
      <c r="BF39" s="4">
        <v>31.315999999999999</v>
      </c>
      <c r="BG39" s="4">
        <v>0.191</v>
      </c>
      <c r="BH39" s="4">
        <v>0.215</v>
      </c>
      <c r="BI39" s="4">
        <v>0.40600000000000003</v>
      </c>
      <c r="BJ39" s="4">
        <v>0.14799999999999999</v>
      </c>
      <c r="BK39" s="4">
        <v>0.16600000000000001</v>
      </c>
      <c r="BL39" s="4">
        <v>0.314</v>
      </c>
      <c r="BM39" s="4">
        <v>0.72960000000000003</v>
      </c>
      <c r="BQ39" s="4">
        <v>0</v>
      </c>
      <c r="BR39" s="4">
        <v>0.292099</v>
      </c>
      <c r="BS39" s="4">
        <v>-5</v>
      </c>
      <c r="BT39" s="4">
        <v>6.2769999999999996E-3</v>
      </c>
      <c r="BU39" s="4">
        <v>7.1381690000000004</v>
      </c>
      <c r="BV39" s="4">
        <v>0.12679499999999999</v>
      </c>
      <c r="BW39" s="4">
        <f t="shared" si="11"/>
        <v>1.8859042498</v>
      </c>
      <c r="BY39" s="4">
        <f t="shared" si="7"/>
        <v>13046.929824002933</v>
      </c>
      <c r="BZ39" s="4">
        <f t="shared" si="8"/>
        <v>172.52732333180722</v>
      </c>
      <c r="CA39" s="4">
        <f t="shared" si="9"/>
        <v>0.81536734746160011</v>
      </c>
      <c r="CB39" s="4">
        <f t="shared" si="10"/>
        <v>4.0195406534323208</v>
      </c>
    </row>
    <row r="40" spans="1:80" x14ac:dyDescent="0.25">
      <c r="A40" s="2">
        <v>42804</v>
      </c>
      <c r="B40" s="3">
        <v>0.62730568287037036</v>
      </c>
      <c r="C40" s="4">
        <v>14.337999999999999</v>
      </c>
      <c r="D40" s="4">
        <v>0.14729999999999999</v>
      </c>
      <c r="E40" s="4">
        <v>1473.1160030000001</v>
      </c>
      <c r="F40" s="4">
        <v>10.7</v>
      </c>
      <c r="G40" s="4">
        <v>12.2</v>
      </c>
      <c r="H40" s="4">
        <v>28.8</v>
      </c>
      <c r="J40" s="4">
        <v>0</v>
      </c>
      <c r="K40" s="4">
        <v>0.85409999999999997</v>
      </c>
      <c r="L40" s="4">
        <v>12.2462</v>
      </c>
      <c r="M40" s="4">
        <v>0.1258</v>
      </c>
      <c r="N40" s="4">
        <v>9.1393000000000004</v>
      </c>
      <c r="O40" s="4">
        <v>10.420500000000001</v>
      </c>
      <c r="P40" s="4">
        <v>19.600000000000001</v>
      </c>
      <c r="Q40" s="4">
        <v>7.0754000000000001</v>
      </c>
      <c r="R40" s="4">
        <v>8.0672999999999995</v>
      </c>
      <c r="S40" s="4">
        <v>15.1</v>
      </c>
      <c r="T40" s="4">
        <v>28.783200000000001</v>
      </c>
      <c r="W40" s="4">
        <v>0</v>
      </c>
      <c r="X40" s="4">
        <v>0</v>
      </c>
      <c r="Y40" s="4">
        <v>11.5</v>
      </c>
      <c r="Z40" s="4">
        <v>862</v>
      </c>
      <c r="AA40" s="4">
        <v>876</v>
      </c>
      <c r="AB40" s="4">
        <v>836</v>
      </c>
      <c r="AC40" s="4">
        <v>88</v>
      </c>
      <c r="AD40" s="4">
        <v>12.94</v>
      </c>
      <c r="AE40" s="4">
        <v>0.3</v>
      </c>
      <c r="AF40" s="4">
        <v>992</v>
      </c>
      <c r="AG40" s="4">
        <v>-8</v>
      </c>
      <c r="AH40" s="4">
        <v>11</v>
      </c>
      <c r="AI40" s="4">
        <v>27</v>
      </c>
      <c r="AJ40" s="4">
        <v>136</v>
      </c>
      <c r="AK40" s="4">
        <v>132.69999999999999</v>
      </c>
      <c r="AL40" s="4">
        <v>3.9</v>
      </c>
      <c r="AM40" s="4">
        <v>142</v>
      </c>
      <c r="AN40" s="4" t="s">
        <v>155</v>
      </c>
      <c r="AO40" s="4">
        <v>1</v>
      </c>
      <c r="AP40" s="5">
        <v>0.83560185185185187</v>
      </c>
      <c r="AQ40" s="4">
        <v>47.158816000000002</v>
      </c>
      <c r="AR40" s="4">
        <v>-88.484105</v>
      </c>
      <c r="AS40" s="4">
        <v>310.60000000000002</v>
      </c>
      <c r="AT40" s="4">
        <v>22.1</v>
      </c>
      <c r="AU40" s="4">
        <v>12</v>
      </c>
      <c r="AV40" s="4">
        <v>9</v>
      </c>
      <c r="AW40" s="4" t="s">
        <v>430</v>
      </c>
      <c r="AX40" s="4">
        <v>1.5</v>
      </c>
      <c r="AY40" s="4">
        <v>1.3708</v>
      </c>
      <c r="AZ40" s="4">
        <v>2.5708000000000002</v>
      </c>
      <c r="BA40" s="4">
        <v>11.154</v>
      </c>
      <c r="BB40" s="4">
        <v>11.69</v>
      </c>
      <c r="BC40" s="4">
        <v>1.05</v>
      </c>
      <c r="BD40" s="4">
        <v>17.077000000000002</v>
      </c>
      <c r="BE40" s="4">
        <v>2393.8960000000002</v>
      </c>
      <c r="BF40" s="4">
        <v>15.654999999999999</v>
      </c>
      <c r="BG40" s="4">
        <v>0.187</v>
      </c>
      <c r="BH40" s="4">
        <v>0.21299999999999999</v>
      </c>
      <c r="BI40" s="4">
        <v>0.4</v>
      </c>
      <c r="BJ40" s="4">
        <v>0.14499999999999999</v>
      </c>
      <c r="BK40" s="4">
        <v>0.16500000000000001</v>
      </c>
      <c r="BL40" s="4">
        <v>0.31</v>
      </c>
      <c r="BM40" s="4">
        <v>0.23330000000000001</v>
      </c>
      <c r="BQ40" s="4">
        <v>0</v>
      </c>
      <c r="BR40" s="4">
        <v>0.37078899999999998</v>
      </c>
      <c r="BS40" s="4">
        <v>-5</v>
      </c>
      <c r="BT40" s="4">
        <v>6.7229999999999998E-3</v>
      </c>
      <c r="BU40" s="4">
        <v>9.0611569999999997</v>
      </c>
      <c r="BV40" s="4">
        <v>0.13580500000000001</v>
      </c>
      <c r="BW40" s="4">
        <f t="shared" si="11"/>
        <v>2.3939576793999997</v>
      </c>
      <c r="BY40" s="4">
        <f t="shared" si="7"/>
        <v>16741.474614703253</v>
      </c>
      <c r="BZ40" s="4">
        <f t="shared" si="8"/>
        <v>109.481692226053</v>
      </c>
      <c r="CA40" s="4">
        <f t="shared" si="9"/>
        <v>1.0140431410269999</v>
      </c>
      <c r="CB40" s="4">
        <f t="shared" si="10"/>
        <v>1.6315604469075802</v>
      </c>
    </row>
    <row r="41" spans="1:80" x14ac:dyDescent="0.25">
      <c r="A41" s="2">
        <v>42804</v>
      </c>
      <c r="B41" s="3">
        <v>0.6273172569444444</v>
      </c>
      <c r="C41" s="4">
        <v>14.685</v>
      </c>
      <c r="D41" s="4">
        <v>9.2899999999999996E-2</v>
      </c>
      <c r="E41" s="4">
        <v>929.25420999999994</v>
      </c>
      <c r="F41" s="4">
        <v>11</v>
      </c>
      <c r="G41" s="4">
        <v>12.1</v>
      </c>
      <c r="H41" s="4">
        <v>30.1</v>
      </c>
      <c r="J41" s="4">
        <v>0</v>
      </c>
      <c r="K41" s="4">
        <v>0.85170000000000001</v>
      </c>
      <c r="L41" s="4">
        <v>12.5069</v>
      </c>
      <c r="M41" s="4">
        <v>7.9100000000000004E-2</v>
      </c>
      <c r="N41" s="4">
        <v>9.3439999999999994</v>
      </c>
      <c r="O41" s="4">
        <v>10.305199999999999</v>
      </c>
      <c r="P41" s="4">
        <v>19.600000000000001</v>
      </c>
      <c r="Q41" s="4">
        <v>7.2339000000000002</v>
      </c>
      <c r="R41" s="4">
        <v>7.9781000000000004</v>
      </c>
      <c r="S41" s="4">
        <v>15.2</v>
      </c>
      <c r="T41" s="4">
        <v>30.1</v>
      </c>
      <c r="W41" s="4">
        <v>0</v>
      </c>
      <c r="X41" s="4">
        <v>0</v>
      </c>
      <c r="Y41" s="4">
        <v>11.4</v>
      </c>
      <c r="Z41" s="4">
        <v>863</v>
      </c>
      <c r="AA41" s="4">
        <v>875</v>
      </c>
      <c r="AB41" s="4">
        <v>840</v>
      </c>
      <c r="AC41" s="4">
        <v>88</v>
      </c>
      <c r="AD41" s="4">
        <v>12.94</v>
      </c>
      <c r="AE41" s="4">
        <v>0.3</v>
      </c>
      <c r="AF41" s="4">
        <v>992</v>
      </c>
      <c r="AG41" s="4">
        <v>-8</v>
      </c>
      <c r="AH41" s="4">
        <v>10.723000000000001</v>
      </c>
      <c r="AI41" s="4">
        <v>27</v>
      </c>
      <c r="AJ41" s="4">
        <v>136</v>
      </c>
      <c r="AK41" s="4">
        <v>132</v>
      </c>
      <c r="AL41" s="4">
        <v>4.0999999999999996</v>
      </c>
      <c r="AM41" s="4">
        <v>142</v>
      </c>
      <c r="AN41" s="4" t="s">
        <v>155</v>
      </c>
      <c r="AO41" s="4">
        <v>2</v>
      </c>
      <c r="AP41" s="5">
        <v>0.83561342592592591</v>
      </c>
      <c r="AQ41" s="4">
        <v>47.158914000000003</v>
      </c>
      <c r="AR41" s="4">
        <v>-88.484078999999994</v>
      </c>
      <c r="AS41" s="4">
        <v>310.39999999999998</v>
      </c>
      <c r="AT41" s="4">
        <v>24.3</v>
      </c>
      <c r="AU41" s="4">
        <v>12</v>
      </c>
      <c r="AV41" s="4">
        <v>9</v>
      </c>
      <c r="AW41" s="4" t="s">
        <v>430</v>
      </c>
      <c r="AX41" s="4">
        <v>1.5708</v>
      </c>
      <c r="AY41" s="4">
        <v>1.754</v>
      </c>
      <c r="AZ41" s="4">
        <v>2.8123999999999998</v>
      </c>
      <c r="BA41" s="4">
        <v>11.154</v>
      </c>
      <c r="BB41" s="4">
        <v>11.48</v>
      </c>
      <c r="BC41" s="4">
        <v>1.03</v>
      </c>
      <c r="BD41" s="4">
        <v>17.416</v>
      </c>
      <c r="BE41" s="4">
        <v>2403.1390000000001</v>
      </c>
      <c r="BF41" s="4">
        <v>9.6790000000000003</v>
      </c>
      <c r="BG41" s="4">
        <v>0.188</v>
      </c>
      <c r="BH41" s="4">
        <v>0.20699999999999999</v>
      </c>
      <c r="BI41" s="4">
        <v>0.39500000000000002</v>
      </c>
      <c r="BJ41" s="4">
        <v>0.14599999999999999</v>
      </c>
      <c r="BK41" s="4">
        <v>0.161</v>
      </c>
      <c r="BL41" s="4">
        <v>0.30599999999999999</v>
      </c>
      <c r="BM41" s="4">
        <v>0.23980000000000001</v>
      </c>
      <c r="BQ41" s="4">
        <v>0</v>
      </c>
      <c r="BR41" s="4">
        <v>0.42058699999999999</v>
      </c>
      <c r="BS41" s="4">
        <v>-5</v>
      </c>
      <c r="BT41" s="4">
        <v>6.2769999999999996E-3</v>
      </c>
      <c r="BU41" s="4">
        <v>10.278095</v>
      </c>
      <c r="BV41" s="4">
        <v>0.12679499999999999</v>
      </c>
      <c r="BW41" s="4">
        <f t="shared" si="11"/>
        <v>2.7154726990000002</v>
      </c>
      <c r="BY41" s="4">
        <f t="shared" si="7"/>
        <v>19063.221467650219</v>
      </c>
      <c r="BZ41" s="4">
        <f t="shared" si="8"/>
        <v>76.77996178555901</v>
      </c>
      <c r="CA41" s="4">
        <f t="shared" si="9"/>
        <v>1.1581645232660001</v>
      </c>
      <c r="CB41" s="4">
        <f t="shared" si="10"/>
        <v>1.9022455662958004</v>
      </c>
    </row>
    <row r="42" spans="1:80" x14ac:dyDescent="0.25">
      <c r="A42" s="2">
        <v>42804</v>
      </c>
      <c r="B42" s="3">
        <v>0.62732883101851855</v>
      </c>
      <c r="C42" s="4">
        <v>14.545999999999999</v>
      </c>
      <c r="D42" s="4">
        <v>7.85E-2</v>
      </c>
      <c r="E42" s="4">
        <v>784.907779</v>
      </c>
      <c r="F42" s="4">
        <v>18.399999999999999</v>
      </c>
      <c r="G42" s="4">
        <v>9.8000000000000007</v>
      </c>
      <c r="H42" s="4">
        <v>28</v>
      </c>
      <c r="J42" s="4">
        <v>0</v>
      </c>
      <c r="K42" s="4">
        <v>0.85309999999999997</v>
      </c>
      <c r="L42" s="4">
        <v>12.409800000000001</v>
      </c>
      <c r="M42" s="4">
        <v>6.7000000000000004E-2</v>
      </c>
      <c r="N42" s="4">
        <v>15.7021</v>
      </c>
      <c r="O42" s="4">
        <v>8.3462999999999994</v>
      </c>
      <c r="P42" s="4">
        <v>24</v>
      </c>
      <c r="Q42" s="4">
        <v>12.1562</v>
      </c>
      <c r="R42" s="4">
        <v>6.4615</v>
      </c>
      <c r="S42" s="4">
        <v>18.600000000000001</v>
      </c>
      <c r="T42" s="4">
        <v>28.0184</v>
      </c>
      <c r="W42" s="4">
        <v>0</v>
      </c>
      <c r="X42" s="4">
        <v>0</v>
      </c>
      <c r="Y42" s="4">
        <v>11.4</v>
      </c>
      <c r="Z42" s="4">
        <v>864</v>
      </c>
      <c r="AA42" s="4">
        <v>876</v>
      </c>
      <c r="AB42" s="4">
        <v>842</v>
      </c>
      <c r="AC42" s="4">
        <v>88</v>
      </c>
      <c r="AD42" s="4">
        <v>12.94</v>
      </c>
      <c r="AE42" s="4">
        <v>0.3</v>
      </c>
      <c r="AF42" s="4">
        <v>992</v>
      </c>
      <c r="AG42" s="4">
        <v>-8</v>
      </c>
      <c r="AH42" s="4">
        <v>10</v>
      </c>
      <c r="AI42" s="4">
        <v>27</v>
      </c>
      <c r="AJ42" s="4">
        <v>135.69999999999999</v>
      </c>
      <c r="AK42" s="4">
        <v>132</v>
      </c>
      <c r="AL42" s="4">
        <v>4.3</v>
      </c>
      <c r="AM42" s="4">
        <v>142</v>
      </c>
      <c r="AN42" s="4" t="s">
        <v>155</v>
      </c>
      <c r="AO42" s="4">
        <v>2</v>
      </c>
      <c r="AP42" s="5">
        <v>0.83562499999999995</v>
      </c>
      <c r="AQ42" s="4">
        <v>47.159019999999998</v>
      </c>
      <c r="AR42" s="4">
        <v>-88.484071</v>
      </c>
      <c r="AS42" s="4">
        <v>310.2</v>
      </c>
      <c r="AT42" s="4">
        <v>26</v>
      </c>
      <c r="AU42" s="4">
        <v>12</v>
      </c>
      <c r="AV42" s="4">
        <v>9</v>
      </c>
      <c r="AW42" s="4" t="s">
        <v>430</v>
      </c>
      <c r="AX42" s="4">
        <v>1.6708000000000001</v>
      </c>
      <c r="AY42" s="4">
        <v>2.1831999999999998</v>
      </c>
      <c r="AZ42" s="4">
        <v>3.1831999999999998</v>
      </c>
      <c r="BA42" s="4">
        <v>11.154</v>
      </c>
      <c r="BB42" s="4">
        <v>11.6</v>
      </c>
      <c r="BC42" s="4">
        <v>1.04</v>
      </c>
      <c r="BD42" s="4">
        <v>17.216999999999999</v>
      </c>
      <c r="BE42" s="4">
        <v>2405.4690000000001</v>
      </c>
      <c r="BF42" s="4">
        <v>8.2609999999999992</v>
      </c>
      <c r="BG42" s="4">
        <v>0.31900000000000001</v>
      </c>
      <c r="BH42" s="4">
        <v>0.16900000000000001</v>
      </c>
      <c r="BI42" s="4">
        <v>0.48799999999999999</v>
      </c>
      <c r="BJ42" s="4">
        <v>0.247</v>
      </c>
      <c r="BK42" s="4">
        <v>0.13100000000000001</v>
      </c>
      <c r="BL42" s="4">
        <v>0.378</v>
      </c>
      <c r="BM42" s="4">
        <v>0.22520000000000001</v>
      </c>
      <c r="BQ42" s="4">
        <v>0</v>
      </c>
      <c r="BR42" s="4">
        <v>0.41779300000000003</v>
      </c>
      <c r="BS42" s="4">
        <v>-5</v>
      </c>
      <c r="BT42" s="4">
        <v>7.0000000000000001E-3</v>
      </c>
      <c r="BU42" s="4">
        <v>10.209816999999999</v>
      </c>
      <c r="BV42" s="4">
        <v>0.1414</v>
      </c>
      <c r="BW42" s="4">
        <f t="shared" si="11"/>
        <v>2.6974336513999999</v>
      </c>
      <c r="BY42" s="4">
        <f t="shared" si="7"/>
        <v>18954.943599583719</v>
      </c>
      <c r="BZ42" s="4">
        <f t="shared" si="8"/>
        <v>65.096157579316596</v>
      </c>
      <c r="CA42" s="4">
        <f t="shared" si="9"/>
        <v>1.9463443798682001</v>
      </c>
      <c r="CB42" s="4">
        <f t="shared" si="10"/>
        <v>1.7745617584871198</v>
      </c>
    </row>
    <row r="43" spans="1:80" x14ac:dyDescent="0.25">
      <c r="A43" s="2">
        <v>42804</v>
      </c>
      <c r="B43" s="3">
        <v>0.62734040509259259</v>
      </c>
      <c r="C43" s="4">
        <v>14.409000000000001</v>
      </c>
      <c r="D43" s="4">
        <v>5.2299999999999999E-2</v>
      </c>
      <c r="E43" s="4">
        <v>522.61448800000005</v>
      </c>
      <c r="F43" s="4">
        <v>24.9</v>
      </c>
      <c r="G43" s="4">
        <v>8.5</v>
      </c>
      <c r="H43" s="4">
        <v>0.6</v>
      </c>
      <c r="J43" s="4">
        <v>0</v>
      </c>
      <c r="K43" s="4">
        <v>0.85460000000000003</v>
      </c>
      <c r="L43" s="4">
        <v>12.3148</v>
      </c>
      <c r="M43" s="4">
        <v>4.4699999999999997E-2</v>
      </c>
      <c r="N43" s="4">
        <v>21.320699999999999</v>
      </c>
      <c r="O43" s="4">
        <v>7.2511999999999999</v>
      </c>
      <c r="P43" s="4">
        <v>28.6</v>
      </c>
      <c r="Q43" s="4">
        <v>16.506</v>
      </c>
      <c r="R43" s="4">
        <v>5.6136999999999997</v>
      </c>
      <c r="S43" s="4">
        <v>22.1</v>
      </c>
      <c r="T43" s="4">
        <v>0.59289999999999998</v>
      </c>
      <c r="W43" s="4">
        <v>0</v>
      </c>
      <c r="X43" s="4">
        <v>0</v>
      </c>
      <c r="Y43" s="4">
        <v>11.3</v>
      </c>
      <c r="Z43" s="4">
        <v>864</v>
      </c>
      <c r="AA43" s="4">
        <v>875</v>
      </c>
      <c r="AB43" s="4">
        <v>841</v>
      </c>
      <c r="AC43" s="4">
        <v>88</v>
      </c>
      <c r="AD43" s="4">
        <v>12.94</v>
      </c>
      <c r="AE43" s="4">
        <v>0.3</v>
      </c>
      <c r="AF43" s="4">
        <v>992</v>
      </c>
      <c r="AG43" s="4">
        <v>-8</v>
      </c>
      <c r="AH43" s="4">
        <v>10</v>
      </c>
      <c r="AI43" s="4">
        <v>27</v>
      </c>
      <c r="AJ43" s="4">
        <v>135.30000000000001</v>
      </c>
      <c r="AK43" s="4">
        <v>131.69999999999999</v>
      </c>
      <c r="AL43" s="4">
        <v>4.3</v>
      </c>
      <c r="AM43" s="4">
        <v>142</v>
      </c>
      <c r="AN43" s="4" t="s">
        <v>155</v>
      </c>
      <c r="AO43" s="4">
        <v>2</v>
      </c>
      <c r="AP43" s="5">
        <v>0.8356365740740741</v>
      </c>
      <c r="AQ43" s="4">
        <v>47.159126999999998</v>
      </c>
      <c r="AR43" s="4">
        <v>-88.484065000000001</v>
      </c>
      <c r="AS43" s="4">
        <v>310.10000000000002</v>
      </c>
      <c r="AT43" s="4">
        <v>26.5</v>
      </c>
      <c r="AU43" s="4">
        <v>12</v>
      </c>
      <c r="AV43" s="4">
        <v>9</v>
      </c>
      <c r="AW43" s="4" t="s">
        <v>430</v>
      </c>
      <c r="AX43" s="4">
        <v>2.0539999999999998</v>
      </c>
      <c r="AY43" s="4">
        <v>1.3795999999999999</v>
      </c>
      <c r="AZ43" s="4">
        <v>3.5832000000000002</v>
      </c>
      <c r="BA43" s="4">
        <v>11.154</v>
      </c>
      <c r="BB43" s="4">
        <v>11.72</v>
      </c>
      <c r="BC43" s="4">
        <v>1.05</v>
      </c>
      <c r="BD43" s="4">
        <v>17.010000000000002</v>
      </c>
      <c r="BE43" s="4">
        <v>2410.3150000000001</v>
      </c>
      <c r="BF43" s="4">
        <v>5.5640000000000001</v>
      </c>
      <c r="BG43" s="4">
        <v>0.437</v>
      </c>
      <c r="BH43" s="4">
        <v>0.14899999999999999</v>
      </c>
      <c r="BI43" s="4">
        <v>0.58599999999999997</v>
      </c>
      <c r="BJ43" s="4">
        <v>0.33800000000000002</v>
      </c>
      <c r="BK43" s="4">
        <v>0.115</v>
      </c>
      <c r="BL43" s="4">
        <v>0.45300000000000001</v>
      </c>
      <c r="BM43" s="4">
        <v>4.7999999999999996E-3</v>
      </c>
      <c r="BQ43" s="4">
        <v>0</v>
      </c>
      <c r="BR43" s="4">
        <v>0.342028</v>
      </c>
      <c r="BS43" s="4">
        <v>-5</v>
      </c>
      <c r="BT43" s="4">
        <v>7.0000000000000001E-3</v>
      </c>
      <c r="BU43" s="4">
        <v>8.3583090000000002</v>
      </c>
      <c r="BV43" s="4">
        <v>0.1414</v>
      </c>
      <c r="BW43" s="4">
        <f t="shared" si="11"/>
        <v>2.2082652378000001</v>
      </c>
      <c r="BY43" s="4">
        <f t="shared" si="7"/>
        <v>15548.804402751155</v>
      </c>
      <c r="BZ43" s="4">
        <f t="shared" si="8"/>
        <v>35.893046218816806</v>
      </c>
      <c r="CA43" s="4">
        <f t="shared" si="9"/>
        <v>2.1804186955356002</v>
      </c>
      <c r="CB43" s="4">
        <f t="shared" si="10"/>
        <v>3.096452585376E-2</v>
      </c>
    </row>
    <row r="44" spans="1:80" x14ac:dyDescent="0.25">
      <c r="A44" s="2">
        <v>42804</v>
      </c>
      <c r="B44" s="3">
        <v>0.62735197916666674</v>
      </c>
      <c r="C44" s="4">
        <v>14.523</v>
      </c>
      <c r="D44" s="4">
        <v>4.4699999999999997E-2</v>
      </c>
      <c r="E44" s="4">
        <v>446.695652</v>
      </c>
      <c r="F44" s="4">
        <v>27.6</v>
      </c>
      <c r="G44" s="4">
        <v>7.3</v>
      </c>
      <c r="H44" s="4">
        <v>10</v>
      </c>
      <c r="J44" s="4">
        <v>0</v>
      </c>
      <c r="K44" s="4">
        <v>0.85370000000000001</v>
      </c>
      <c r="L44" s="4">
        <v>12.3978</v>
      </c>
      <c r="M44" s="4">
        <v>3.8100000000000002E-2</v>
      </c>
      <c r="N44" s="4">
        <v>23.5595</v>
      </c>
      <c r="O44" s="4">
        <v>6.2317</v>
      </c>
      <c r="P44" s="4">
        <v>29.8</v>
      </c>
      <c r="Q44" s="4">
        <v>18.2393</v>
      </c>
      <c r="R44" s="4">
        <v>4.8244999999999996</v>
      </c>
      <c r="S44" s="4">
        <v>23.1</v>
      </c>
      <c r="T44" s="4">
        <v>10</v>
      </c>
      <c r="W44" s="4">
        <v>0</v>
      </c>
      <c r="X44" s="4">
        <v>0</v>
      </c>
      <c r="Y44" s="4">
        <v>11.4</v>
      </c>
      <c r="Z44" s="4">
        <v>863</v>
      </c>
      <c r="AA44" s="4">
        <v>875</v>
      </c>
      <c r="AB44" s="4">
        <v>841</v>
      </c>
      <c r="AC44" s="4">
        <v>88</v>
      </c>
      <c r="AD44" s="4">
        <v>12.94</v>
      </c>
      <c r="AE44" s="4">
        <v>0.3</v>
      </c>
      <c r="AF44" s="4">
        <v>992</v>
      </c>
      <c r="AG44" s="4">
        <v>-8</v>
      </c>
      <c r="AH44" s="4">
        <v>10</v>
      </c>
      <c r="AI44" s="4">
        <v>27</v>
      </c>
      <c r="AJ44" s="4">
        <v>136</v>
      </c>
      <c r="AK44" s="4">
        <v>130.4</v>
      </c>
      <c r="AL44" s="4">
        <v>4.2</v>
      </c>
      <c r="AM44" s="4">
        <v>142</v>
      </c>
      <c r="AN44" s="4" t="s">
        <v>155</v>
      </c>
      <c r="AO44" s="4">
        <v>2</v>
      </c>
      <c r="AP44" s="5">
        <v>0.83564814814814825</v>
      </c>
      <c r="AQ44" s="4">
        <v>47.159267</v>
      </c>
      <c r="AR44" s="4">
        <v>-88.484093000000001</v>
      </c>
      <c r="AS44" s="4">
        <v>309.89999999999998</v>
      </c>
      <c r="AT44" s="4">
        <v>29.1</v>
      </c>
      <c r="AU44" s="4">
        <v>12</v>
      </c>
      <c r="AV44" s="4">
        <v>9</v>
      </c>
      <c r="AW44" s="4" t="s">
        <v>430</v>
      </c>
      <c r="AX44" s="4">
        <v>2.2000000000000002</v>
      </c>
      <c r="AY44" s="4">
        <v>1</v>
      </c>
      <c r="AZ44" s="4">
        <v>3.7</v>
      </c>
      <c r="BA44" s="4">
        <v>11.154</v>
      </c>
      <c r="BB44" s="4">
        <v>11.64</v>
      </c>
      <c r="BC44" s="4">
        <v>1.04</v>
      </c>
      <c r="BD44" s="4">
        <v>17.141999999999999</v>
      </c>
      <c r="BE44" s="4">
        <v>2411.4079999999999</v>
      </c>
      <c r="BF44" s="4">
        <v>4.7210000000000001</v>
      </c>
      <c r="BG44" s="4">
        <v>0.48</v>
      </c>
      <c r="BH44" s="4">
        <v>0.127</v>
      </c>
      <c r="BI44" s="4">
        <v>0.60699999999999998</v>
      </c>
      <c r="BJ44" s="4">
        <v>0.372</v>
      </c>
      <c r="BK44" s="4">
        <v>9.8000000000000004E-2</v>
      </c>
      <c r="BL44" s="4">
        <v>0.47</v>
      </c>
      <c r="BM44" s="4">
        <v>8.0600000000000005E-2</v>
      </c>
      <c r="BQ44" s="4">
        <v>0</v>
      </c>
      <c r="BR44" s="4">
        <v>0.33843699999999999</v>
      </c>
      <c r="BS44" s="4">
        <v>-5</v>
      </c>
      <c r="BT44" s="4">
        <v>7.0000000000000001E-3</v>
      </c>
      <c r="BU44" s="4">
        <v>8.2705540000000006</v>
      </c>
      <c r="BV44" s="4">
        <v>0.1414</v>
      </c>
      <c r="BW44" s="4">
        <f t="shared" si="11"/>
        <v>2.1850803668000003</v>
      </c>
      <c r="BY44" s="4">
        <f t="shared" si="7"/>
        <v>15392.532285768699</v>
      </c>
      <c r="BZ44" s="4">
        <f t="shared" si="8"/>
        <v>30.135151297961201</v>
      </c>
      <c r="CA44" s="4">
        <f t="shared" si="9"/>
        <v>2.3745554507184004</v>
      </c>
      <c r="CB44" s="4">
        <f t="shared" si="10"/>
        <v>0.51448701432232002</v>
      </c>
    </row>
    <row r="45" spans="1:80" x14ac:dyDescent="0.25">
      <c r="A45" s="2">
        <v>42804</v>
      </c>
      <c r="B45" s="3">
        <v>0.62736355324074078</v>
      </c>
      <c r="C45" s="4">
        <v>14.856</v>
      </c>
      <c r="D45" s="4">
        <v>6.9599999999999995E-2</v>
      </c>
      <c r="E45" s="4">
        <v>696.04483600000003</v>
      </c>
      <c r="F45" s="4">
        <v>30.3</v>
      </c>
      <c r="G45" s="4">
        <v>7.3</v>
      </c>
      <c r="H45" s="4">
        <v>0</v>
      </c>
      <c r="J45" s="4">
        <v>0</v>
      </c>
      <c r="K45" s="4">
        <v>0.85050000000000003</v>
      </c>
      <c r="L45" s="4">
        <v>12.6343</v>
      </c>
      <c r="M45" s="4">
        <v>5.9200000000000003E-2</v>
      </c>
      <c r="N45" s="4">
        <v>25.754100000000001</v>
      </c>
      <c r="O45" s="4">
        <v>6.2084999999999999</v>
      </c>
      <c r="P45" s="4">
        <v>32</v>
      </c>
      <c r="Q45" s="4">
        <v>19.938300000000002</v>
      </c>
      <c r="R45" s="4">
        <v>4.8064999999999998</v>
      </c>
      <c r="S45" s="4">
        <v>24.7</v>
      </c>
      <c r="T45" s="4">
        <v>0</v>
      </c>
      <c r="W45" s="4">
        <v>0</v>
      </c>
      <c r="X45" s="4">
        <v>0</v>
      </c>
      <c r="Y45" s="4">
        <v>11.4</v>
      </c>
      <c r="Z45" s="4">
        <v>863</v>
      </c>
      <c r="AA45" s="4">
        <v>877</v>
      </c>
      <c r="AB45" s="4">
        <v>842</v>
      </c>
      <c r="AC45" s="4">
        <v>88</v>
      </c>
      <c r="AD45" s="4">
        <v>12.94</v>
      </c>
      <c r="AE45" s="4">
        <v>0.3</v>
      </c>
      <c r="AF45" s="4">
        <v>992</v>
      </c>
      <c r="AG45" s="4">
        <v>-8</v>
      </c>
      <c r="AH45" s="4">
        <v>10</v>
      </c>
      <c r="AI45" s="4">
        <v>27</v>
      </c>
      <c r="AJ45" s="4">
        <v>136</v>
      </c>
      <c r="AK45" s="4">
        <v>129.6</v>
      </c>
      <c r="AL45" s="4">
        <v>4.2</v>
      </c>
      <c r="AM45" s="4">
        <v>142</v>
      </c>
      <c r="AN45" s="4" t="s">
        <v>155</v>
      </c>
      <c r="AO45" s="4">
        <v>2</v>
      </c>
      <c r="AP45" s="5">
        <v>0.83565972222222218</v>
      </c>
      <c r="AQ45" s="4">
        <v>47.159401000000003</v>
      </c>
      <c r="AR45" s="4">
        <v>-88.484114000000005</v>
      </c>
      <c r="AS45" s="4">
        <v>310</v>
      </c>
      <c r="AT45" s="4">
        <v>30.8</v>
      </c>
      <c r="AU45" s="4">
        <v>12</v>
      </c>
      <c r="AV45" s="4">
        <v>8</v>
      </c>
      <c r="AW45" s="4" t="s">
        <v>432</v>
      </c>
      <c r="AX45" s="4">
        <v>2.2000000000000002</v>
      </c>
      <c r="AY45" s="4">
        <v>1.2831999999999999</v>
      </c>
      <c r="AZ45" s="4">
        <v>3.8416000000000001</v>
      </c>
      <c r="BA45" s="4">
        <v>11.154</v>
      </c>
      <c r="BB45" s="4">
        <v>11.38</v>
      </c>
      <c r="BC45" s="4">
        <v>1.02</v>
      </c>
      <c r="BD45" s="4">
        <v>17.581</v>
      </c>
      <c r="BE45" s="4">
        <v>2407.5810000000001</v>
      </c>
      <c r="BF45" s="4">
        <v>7.18</v>
      </c>
      <c r="BG45" s="4">
        <v>0.51400000000000001</v>
      </c>
      <c r="BH45" s="4">
        <v>0.124</v>
      </c>
      <c r="BI45" s="4">
        <v>0.63800000000000001</v>
      </c>
      <c r="BJ45" s="4">
        <v>0.39800000000000002</v>
      </c>
      <c r="BK45" s="4">
        <v>9.6000000000000002E-2</v>
      </c>
      <c r="BL45" s="4">
        <v>0.49399999999999999</v>
      </c>
      <c r="BM45" s="4">
        <v>0</v>
      </c>
      <c r="BQ45" s="4">
        <v>0</v>
      </c>
      <c r="BR45" s="4">
        <v>0.405864</v>
      </c>
      <c r="BS45" s="4">
        <v>-5</v>
      </c>
      <c r="BT45" s="4">
        <v>7.0000000000000001E-3</v>
      </c>
      <c r="BU45" s="4">
        <v>9.9183020000000006</v>
      </c>
      <c r="BV45" s="4">
        <v>0.1414</v>
      </c>
      <c r="BW45" s="4">
        <f t="shared" si="11"/>
        <v>2.6204153884000001</v>
      </c>
      <c r="BY45" s="4">
        <f t="shared" si="7"/>
        <v>18429.901302351172</v>
      </c>
      <c r="BZ45" s="4">
        <f t="shared" si="8"/>
        <v>54.962508572248005</v>
      </c>
      <c r="CA45" s="4">
        <f t="shared" si="9"/>
        <v>3.0466683024728005</v>
      </c>
      <c r="CB45" s="4">
        <f t="shared" si="10"/>
        <v>0</v>
      </c>
    </row>
    <row r="46" spans="1:80" x14ac:dyDescent="0.25">
      <c r="A46" s="2">
        <v>42804</v>
      </c>
      <c r="B46" s="3">
        <v>0.62737512731481482</v>
      </c>
      <c r="C46" s="4">
        <v>14.946999999999999</v>
      </c>
      <c r="D46" s="4">
        <v>0.1164</v>
      </c>
      <c r="E46" s="4">
        <v>1164.3499999999999</v>
      </c>
      <c r="F46" s="4">
        <v>36.1</v>
      </c>
      <c r="G46" s="4">
        <v>7.3</v>
      </c>
      <c r="H46" s="4">
        <v>0.7</v>
      </c>
      <c r="J46" s="4">
        <v>0</v>
      </c>
      <c r="K46" s="4">
        <v>0.84919999999999995</v>
      </c>
      <c r="L46" s="4">
        <v>12.6929</v>
      </c>
      <c r="M46" s="4">
        <v>9.8900000000000002E-2</v>
      </c>
      <c r="N46" s="4">
        <v>30.671600000000002</v>
      </c>
      <c r="O46" s="4">
        <v>6.2126999999999999</v>
      </c>
      <c r="P46" s="4">
        <v>36.9</v>
      </c>
      <c r="Q46" s="4">
        <v>23.7453</v>
      </c>
      <c r="R46" s="4">
        <v>4.8098000000000001</v>
      </c>
      <c r="S46" s="4">
        <v>28.6</v>
      </c>
      <c r="T46" s="4">
        <v>0.73019999999999996</v>
      </c>
      <c r="W46" s="4">
        <v>0</v>
      </c>
      <c r="X46" s="4">
        <v>0</v>
      </c>
      <c r="Y46" s="4">
        <v>11.4</v>
      </c>
      <c r="Z46" s="4">
        <v>863</v>
      </c>
      <c r="AA46" s="4">
        <v>877</v>
      </c>
      <c r="AB46" s="4">
        <v>841</v>
      </c>
      <c r="AC46" s="4">
        <v>88</v>
      </c>
      <c r="AD46" s="4">
        <v>12.94</v>
      </c>
      <c r="AE46" s="4">
        <v>0.3</v>
      </c>
      <c r="AF46" s="4">
        <v>992</v>
      </c>
      <c r="AG46" s="4">
        <v>-8</v>
      </c>
      <c r="AH46" s="4">
        <v>10</v>
      </c>
      <c r="AI46" s="4">
        <v>27</v>
      </c>
      <c r="AJ46" s="4">
        <v>136</v>
      </c>
      <c r="AK46" s="4">
        <v>130.69999999999999</v>
      </c>
      <c r="AL46" s="4">
        <v>4.2</v>
      </c>
      <c r="AM46" s="4">
        <v>142</v>
      </c>
      <c r="AN46" s="4" t="s">
        <v>155</v>
      </c>
      <c r="AO46" s="4">
        <v>2</v>
      </c>
      <c r="AP46" s="5">
        <v>0.83567129629629633</v>
      </c>
      <c r="AQ46" s="4">
        <v>47.159526</v>
      </c>
      <c r="AR46" s="4">
        <v>-88.484127999999998</v>
      </c>
      <c r="AS46" s="4">
        <v>310.2</v>
      </c>
      <c r="AT46" s="4">
        <v>31</v>
      </c>
      <c r="AU46" s="4">
        <v>12</v>
      </c>
      <c r="AV46" s="4">
        <v>8</v>
      </c>
      <c r="AW46" s="4" t="s">
        <v>432</v>
      </c>
      <c r="AX46" s="4">
        <v>2.2000000000000002</v>
      </c>
      <c r="AY46" s="4">
        <v>1.4</v>
      </c>
      <c r="AZ46" s="4">
        <v>3.9</v>
      </c>
      <c r="BA46" s="4">
        <v>11.154</v>
      </c>
      <c r="BB46" s="4">
        <v>11.28</v>
      </c>
      <c r="BC46" s="4">
        <v>1.01</v>
      </c>
      <c r="BD46" s="4">
        <v>17.757999999999999</v>
      </c>
      <c r="BE46" s="4">
        <v>2400.0909999999999</v>
      </c>
      <c r="BF46" s="4">
        <v>11.9</v>
      </c>
      <c r="BG46" s="4">
        <v>0.60699999999999998</v>
      </c>
      <c r="BH46" s="4">
        <v>0.123</v>
      </c>
      <c r="BI46" s="4">
        <v>0.73</v>
      </c>
      <c r="BJ46" s="4">
        <v>0.47</v>
      </c>
      <c r="BK46" s="4">
        <v>9.5000000000000001E-2</v>
      </c>
      <c r="BL46" s="4">
        <v>0.56499999999999995</v>
      </c>
      <c r="BM46" s="4">
        <v>5.7000000000000002E-3</v>
      </c>
      <c r="BQ46" s="4">
        <v>0</v>
      </c>
      <c r="BR46" s="4">
        <v>0.43038500000000002</v>
      </c>
      <c r="BS46" s="4">
        <v>-5</v>
      </c>
      <c r="BT46" s="4">
        <v>7.0000000000000001E-3</v>
      </c>
      <c r="BU46" s="4">
        <v>10.517533999999999</v>
      </c>
      <c r="BV46" s="4">
        <v>0.1414</v>
      </c>
      <c r="BW46" s="4">
        <f t="shared" si="11"/>
        <v>2.7787324827999997</v>
      </c>
      <c r="BY46" s="4">
        <f t="shared" si="7"/>
        <v>19482.57726525945</v>
      </c>
      <c r="BZ46" s="4">
        <f t="shared" si="8"/>
        <v>96.597449620280003</v>
      </c>
      <c r="CA46" s="4">
        <f t="shared" si="9"/>
        <v>3.8151933883639999</v>
      </c>
      <c r="CB46" s="4">
        <f t="shared" si="10"/>
        <v>4.6269366624840005E-2</v>
      </c>
    </row>
    <row r="47" spans="1:80" x14ac:dyDescent="0.25">
      <c r="A47" s="2">
        <v>42804</v>
      </c>
      <c r="B47" s="3">
        <v>0.62738670138888886</v>
      </c>
      <c r="C47" s="4">
        <v>14.677</v>
      </c>
      <c r="D47" s="4">
        <v>0.15579999999999999</v>
      </c>
      <c r="E47" s="4">
        <v>1558.126561</v>
      </c>
      <c r="F47" s="4">
        <v>39.9</v>
      </c>
      <c r="G47" s="4">
        <v>7.4</v>
      </c>
      <c r="H47" s="4">
        <v>9.6999999999999993</v>
      </c>
      <c r="J47" s="4">
        <v>0</v>
      </c>
      <c r="K47" s="4">
        <v>0.85109999999999997</v>
      </c>
      <c r="L47" s="4">
        <v>12.491899999999999</v>
      </c>
      <c r="M47" s="4">
        <v>0.1326</v>
      </c>
      <c r="N47" s="4">
        <v>33.9756</v>
      </c>
      <c r="O47" s="4">
        <v>6.3284000000000002</v>
      </c>
      <c r="P47" s="4">
        <v>40.299999999999997</v>
      </c>
      <c r="Q47" s="4">
        <v>26.3032</v>
      </c>
      <c r="R47" s="4">
        <v>4.8993000000000002</v>
      </c>
      <c r="S47" s="4">
        <v>31.2</v>
      </c>
      <c r="T47" s="4">
        <v>9.7101000000000006</v>
      </c>
      <c r="W47" s="4">
        <v>0</v>
      </c>
      <c r="X47" s="4">
        <v>0</v>
      </c>
      <c r="Y47" s="4">
        <v>11.4</v>
      </c>
      <c r="Z47" s="4">
        <v>864</v>
      </c>
      <c r="AA47" s="4">
        <v>877</v>
      </c>
      <c r="AB47" s="4">
        <v>842</v>
      </c>
      <c r="AC47" s="4">
        <v>88</v>
      </c>
      <c r="AD47" s="4">
        <v>12.94</v>
      </c>
      <c r="AE47" s="4">
        <v>0.3</v>
      </c>
      <c r="AF47" s="4">
        <v>992</v>
      </c>
      <c r="AG47" s="4">
        <v>-8</v>
      </c>
      <c r="AH47" s="4">
        <v>10</v>
      </c>
      <c r="AI47" s="4">
        <v>27</v>
      </c>
      <c r="AJ47" s="4">
        <v>135.69999999999999</v>
      </c>
      <c r="AK47" s="4">
        <v>130.6</v>
      </c>
      <c r="AL47" s="4">
        <v>4.0999999999999996</v>
      </c>
      <c r="AM47" s="4">
        <v>142</v>
      </c>
      <c r="AN47" s="4" t="s">
        <v>155</v>
      </c>
      <c r="AO47" s="4">
        <v>2</v>
      </c>
      <c r="AP47" s="5">
        <v>0.83568287037037037</v>
      </c>
      <c r="AQ47" s="4">
        <v>47.159683000000001</v>
      </c>
      <c r="AR47" s="4">
        <v>-88.484128999999996</v>
      </c>
      <c r="AS47" s="4">
        <v>310.3</v>
      </c>
      <c r="AT47" s="4">
        <v>33.5</v>
      </c>
      <c r="AU47" s="4">
        <v>12</v>
      </c>
      <c r="AV47" s="4">
        <v>8</v>
      </c>
      <c r="AW47" s="4" t="s">
        <v>432</v>
      </c>
      <c r="AX47" s="4">
        <v>2.6248</v>
      </c>
      <c r="AY47" s="4">
        <v>1.1168</v>
      </c>
      <c r="AZ47" s="4">
        <v>4.1124000000000001</v>
      </c>
      <c r="BA47" s="4">
        <v>11.154</v>
      </c>
      <c r="BB47" s="4">
        <v>11.44</v>
      </c>
      <c r="BC47" s="4">
        <v>1.03</v>
      </c>
      <c r="BD47" s="4">
        <v>17.489000000000001</v>
      </c>
      <c r="BE47" s="4">
        <v>2393.3049999999998</v>
      </c>
      <c r="BF47" s="4">
        <v>16.172000000000001</v>
      </c>
      <c r="BG47" s="4">
        <v>0.68200000000000005</v>
      </c>
      <c r="BH47" s="4">
        <v>0.127</v>
      </c>
      <c r="BI47" s="4">
        <v>0.80900000000000005</v>
      </c>
      <c r="BJ47" s="4">
        <v>0.52800000000000002</v>
      </c>
      <c r="BK47" s="4">
        <v>9.8000000000000004E-2</v>
      </c>
      <c r="BL47" s="4">
        <v>0.626</v>
      </c>
      <c r="BM47" s="4">
        <v>7.7100000000000002E-2</v>
      </c>
      <c r="BQ47" s="4">
        <v>0</v>
      </c>
      <c r="BR47" s="4">
        <v>0.42125800000000002</v>
      </c>
      <c r="BS47" s="4">
        <v>-5</v>
      </c>
      <c r="BT47" s="4">
        <v>7.0000000000000001E-3</v>
      </c>
      <c r="BU47" s="4">
        <v>10.294492</v>
      </c>
      <c r="BV47" s="4">
        <v>0.1414</v>
      </c>
      <c r="BW47" s="4">
        <f t="shared" si="11"/>
        <v>2.7198047863999997</v>
      </c>
      <c r="BY47" s="4">
        <f t="shared" si="7"/>
        <v>19015.499712083107</v>
      </c>
      <c r="BZ47" s="4">
        <f t="shared" si="8"/>
        <v>128.4912125048032</v>
      </c>
      <c r="CA47" s="4">
        <f t="shared" si="9"/>
        <v>4.1951125527168003</v>
      </c>
      <c r="CB47" s="4">
        <f t="shared" si="10"/>
        <v>0.61258177616376008</v>
      </c>
    </row>
    <row r="48" spans="1:80" x14ac:dyDescent="0.25">
      <c r="A48" s="2">
        <v>42804</v>
      </c>
      <c r="B48" s="3">
        <v>0.6273982754629629</v>
      </c>
      <c r="C48" s="4">
        <v>14.448</v>
      </c>
      <c r="D48" s="4">
        <v>0.1125</v>
      </c>
      <c r="E48" s="4">
        <v>1125.1540379999999</v>
      </c>
      <c r="F48" s="4">
        <v>40.299999999999997</v>
      </c>
      <c r="G48" s="4">
        <v>7.4</v>
      </c>
      <c r="H48" s="4">
        <v>0</v>
      </c>
      <c r="J48" s="4">
        <v>0</v>
      </c>
      <c r="K48" s="4">
        <v>0.85360000000000003</v>
      </c>
      <c r="L48" s="4">
        <v>12.333600000000001</v>
      </c>
      <c r="M48" s="4">
        <v>9.6000000000000002E-2</v>
      </c>
      <c r="N48" s="4">
        <v>34.368099999999998</v>
      </c>
      <c r="O48" s="4">
        <v>6.3021000000000003</v>
      </c>
      <c r="P48" s="4">
        <v>40.700000000000003</v>
      </c>
      <c r="Q48" s="4">
        <v>26.607099999999999</v>
      </c>
      <c r="R48" s="4">
        <v>4.8788999999999998</v>
      </c>
      <c r="S48" s="4">
        <v>31.5</v>
      </c>
      <c r="T48" s="4">
        <v>0</v>
      </c>
      <c r="W48" s="4">
        <v>0</v>
      </c>
      <c r="X48" s="4">
        <v>0</v>
      </c>
      <c r="Y48" s="4">
        <v>11.4</v>
      </c>
      <c r="Z48" s="4">
        <v>864</v>
      </c>
      <c r="AA48" s="4">
        <v>876</v>
      </c>
      <c r="AB48" s="4">
        <v>841</v>
      </c>
      <c r="AC48" s="4">
        <v>88</v>
      </c>
      <c r="AD48" s="4">
        <v>12.94</v>
      </c>
      <c r="AE48" s="4">
        <v>0.3</v>
      </c>
      <c r="AF48" s="4">
        <v>992</v>
      </c>
      <c r="AG48" s="4">
        <v>-8</v>
      </c>
      <c r="AH48" s="4">
        <v>10</v>
      </c>
      <c r="AI48" s="4">
        <v>27</v>
      </c>
      <c r="AJ48" s="4">
        <v>135</v>
      </c>
      <c r="AK48" s="4">
        <v>132</v>
      </c>
      <c r="AL48" s="4">
        <v>4.2</v>
      </c>
      <c r="AM48" s="4">
        <v>142</v>
      </c>
      <c r="AN48" s="4" t="s">
        <v>155</v>
      </c>
      <c r="AO48" s="4">
        <v>2</v>
      </c>
      <c r="AP48" s="5">
        <v>0.83569444444444452</v>
      </c>
      <c r="AQ48" s="4">
        <v>47.159832000000002</v>
      </c>
      <c r="AR48" s="4">
        <v>-88.484134999999995</v>
      </c>
      <c r="AS48" s="4">
        <v>310.7</v>
      </c>
      <c r="AT48" s="4">
        <v>34.5</v>
      </c>
      <c r="AU48" s="4">
        <v>12</v>
      </c>
      <c r="AV48" s="4">
        <v>8</v>
      </c>
      <c r="AW48" s="4" t="s">
        <v>433</v>
      </c>
      <c r="AX48" s="4">
        <v>1.8805190000000001</v>
      </c>
      <c r="AY48" s="4">
        <v>1.141459</v>
      </c>
      <c r="AZ48" s="4">
        <v>3.4219780000000002</v>
      </c>
      <c r="BA48" s="4">
        <v>11.154</v>
      </c>
      <c r="BB48" s="4">
        <v>11.64</v>
      </c>
      <c r="BC48" s="4">
        <v>1.04</v>
      </c>
      <c r="BD48" s="4">
        <v>17.146000000000001</v>
      </c>
      <c r="BE48" s="4">
        <v>2400.33</v>
      </c>
      <c r="BF48" s="4">
        <v>11.897</v>
      </c>
      <c r="BG48" s="4">
        <v>0.7</v>
      </c>
      <c r="BH48" s="4">
        <v>0.128</v>
      </c>
      <c r="BI48" s="4">
        <v>0.82899999999999996</v>
      </c>
      <c r="BJ48" s="4">
        <v>0.54200000000000004</v>
      </c>
      <c r="BK48" s="4">
        <v>9.9000000000000005E-2</v>
      </c>
      <c r="BL48" s="4">
        <v>0.64200000000000002</v>
      </c>
      <c r="BM48" s="4">
        <v>0</v>
      </c>
      <c r="BQ48" s="4">
        <v>0</v>
      </c>
      <c r="BR48" s="4">
        <v>0.37747399999999998</v>
      </c>
      <c r="BS48" s="4">
        <v>-5</v>
      </c>
      <c r="BT48" s="4">
        <v>6.7229999999999998E-3</v>
      </c>
      <c r="BU48" s="4">
        <v>9.2245209999999993</v>
      </c>
      <c r="BV48" s="4">
        <v>0.13580500000000001</v>
      </c>
      <c r="BW48" s="4">
        <f t="shared" si="11"/>
        <v>2.4371184481999997</v>
      </c>
      <c r="BY48" s="4">
        <f t="shared" si="7"/>
        <v>17089.114168871572</v>
      </c>
      <c r="BZ48" s="4">
        <f t="shared" si="8"/>
        <v>84.700516706896607</v>
      </c>
      <c r="CA48" s="4">
        <f t="shared" si="9"/>
        <v>3.8587610368276</v>
      </c>
      <c r="CB48" s="4">
        <f t="shared" si="10"/>
        <v>0</v>
      </c>
    </row>
    <row r="49" spans="1:80" x14ac:dyDescent="0.25">
      <c r="A49" s="2">
        <v>42804</v>
      </c>
      <c r="B49" s="3">
        <v>0.62740984953703705</v>
      </c>
      <c r="C49" s="4">
        <v>14.340999999999999</v>
      </c>
      <c r="D49" s="4">
        <v>7.6999999999999999E-2</v>
      </c>
      <c r="E49" s="4">
        <v>769.50946599999997</v>
      </c>
      <c r="F49" s="4">
        <v>43.8</v>
      </c>
      <c r="G49" s="4">
        <v>5.6</v>
      </c>
      <c r="H49" s="4">
        <v>0</v>
      </c>
      <c r="J49" s="4">
        <v>0</v>
      </c>
      <c r="K49" s="4">
        <v>0.85489999999999999</v>
      </c>
      <c r="L49" s="4">
        <v>12.2605</v>
      </c>
      <c r="M49" s="4">
        <v>6.5799999999999997E-2</v>
      </c>
      <c r="N49" s="4">
        <v>37.419499999999999</v>
      </c>
      <c r="O49" s="4">
        <v>4.8250999999999999</v>
      </c>
      <c r="P49" s="4">
        <v>42.2</v>
      </c>
      <c r="Q49" s="4">
        <v>28.9694</v>
      </c>
      <c r="R49" s="4">
        <v>3.7355</v>
      </c>
      <c r="S49" s="4">
        <v>32.700000000000003</v>
      </c>
      <c r="T49" s="4">
        <v>0</v>
      </c>
      <c r="W49" s="4">
        <v>0</v>
      </c>
      <c r="X49" s="4">
        <v>0</v>
      </c>
      <c r="Y49" s="4">
        <v>11.4</v>
      </c>
      <c r="Z49" s="4">
        <v>863</v>
      </c>
      <c r="AA49" s="4">
        <v>876</v>
      </c>
      <c r="AB49" s="4">
        <v>840</v>
      </c>
      <c r="AC49" s="4">
        <v>88</v>
      </c>
      <c r="AD49" s="4">
        <v>12.94</v>
      </c>
      <c r="AE49" s="4">
        <v>0.3</v>
      </c>
      <c r="AF49" s="4">
        <v>992</v>
      </c>
      <c r="AG49" s="4">
        <v>-8</v>
      </c>
      <c r="AH49" s="4">
        <v>10</v>
      </c>
      <c r="AI49" s="4">
        <v>27</v>
      </c>
      <c r="AJ49" s="4">
        <v>135</v>
      </c>
      <c r="AK49" s="4">
        <v>132</v>
      </c>
      <c r="AL49" s="4">
        <v>4.0999999999999996</v>
      </c>
      <c r="AM49" s="4">
        <v>142</v>
      </c>
      <c r="AN49" s="4" t="s">
        <v>155</v>
      </c>
      <c r="AO49" s="4">
        <v>2</v>
      </c>
      <c r="AP49" s="5">
        <v>0.83570601851851845</v>
      </c>
      <c r="AQ49" s="4">
        <v>47.159976</v>
      </c>
      <c r="AR49" s="4">
        <v>-88.484142000000006</v>
      </c>
      <c r="AS49" s="4">
        <v>311</v>
      </c>
      <c r="AT49" s="4">
        <v>35.299999999999997</v>
      </c>
      <c r="AU49" s="4">
        <v>12</v>
      </c>
      <c r="AV49" s="4">
        <v>8</v>
      </c>
      <c r="AW49" s="4" t="s">
        <v>433</v>
      </c>
      <c r="AX49" s="4">
        <v>1.5</v>
      </c>
      <c r="AY49" s="4">
        <v>1.2707710000000001</v>
      </c>
      <c r="AZ49" s="4">
        <v>3.1</v>
      </c>
      <c r="BA49" s="4">
        <v>11.154</v>
      </c>
      <c r="BB49" s="4">
        <v>11.75</v>
      </c>
      <c r="BC49" s="4">
        <v>1.05</v>
      </c>
      <c r="BD49" s="4">
        <v>16.968</v>
      </c>
      <c r="BE49" s="4">
        <v>2406.1770000000001</v>
      </c>
      <c r="BF49" s="4">
        <v>8.218</v>
      </c>
      <c r="BG49" s="4">
        <v>0.76900000000000002</v>
      </c>
      <c r="BH49" s="4">
        <v>9.9000000000000005E-2</v>
      </c>
      <c r="BI49" s="4">
        <v>0.86799999999999999</v>
      </c>
      <c r="BJ49" s="4">
        <v>0.59499999999999997</v>
      </c>
      <c r="BK49" s="4">
        <v>7.6999999999999999E-2</v>
      </c>
      <c r="BL49" s="4">
        <v>0.67200000000000004</v>
      </c>
      <c r="BM49" s="4">
        <v>0</v>
      </c>
      <c r="BQ49" s="4">
        <v>0</v>
      </c>
      <c r="BR49" s="4">
        <v>0.352491</v>
      </c>
      <c r="BS49" s="4">
        <v>-5</v>
      </c>
      <c r="BT49" s="4">
        <v>6.2769999999999996E-3</v>
      </c>
      <c r="BU49" s="4">
        <v>8.6139869999999998</v>
      </c>
      <c r="BV49" s="4">
        <v>0.12679000000000001</v>
      </c>
      <c r="BW49" s="4">
        <f t="shared" si="11"/>
        <v>2.2758153653999997</v>
      </c>
      <c r="BY49" s="4">
        <f t="shared" si="7"/>
        <v>15996.926795544088</v>
      </c>
      <c r="BZ49" s="4">
        <f t="shared" si="8"/>
        <v>54.635525319118805</v>
      </c>
      <c r="CA49" s="4">
        <f t="shared" si="9"/>
        <v>3.9557237241269996</v>
      </c>
      <c r="CB49" s="4">
        <f t="shared" si="10"/>
        <v>0</v>
      </c>
    </row>
    <row r="50" spans="1:80" x14ac:dyDescent="0.25">
      <c r="A50" s="2">
        <v>42804</v>
      </c>
      <c r="B50" s="3">
        <v>0.62742142361111108</v>
      </c>
      <c r="C50" s="4">
        <v>14.314</v>
      </c>
      <c r="D50" s="4">
        <v>5.2299999999999999E-2</v>
      </c>
      <c r="E50" s="4">
        <v>522.72281299999997</v>
      </c>
      <c r="F50" s="4">
        <v>44.1</v>
      </c>
      <c r="G50" s="4">
        <v>7.4</v>
      </c>
      <c r="H50" s="4">
        <v>0</v>
      </c>
      <c r="J50" s="4">
        <v>0</v>
      </c>
      <c r="K50" s="4">
        <v>0.85540000000000005</v>
      </c>
      <c r="L50" s="4">
        <v>12.2445</v>
      </c>
      <c r="M50" s="4">
        <v>4.4699999999999997E-2</v>
      </c>
      <c r="N50" s="4">
        <v>37.724400000000003</v>
      </c>
      <c r="O50" s="4">
        <v>6.3301999999999996</v>
      </c>
      <c r="P50" s="4">
        <v>44.1</v>
      </c>
      <c r="Q50" s="4">
        <v>29.2059</v>
      </c>
      <c r="R50" s="4">
        <v>4.9008000000000003</v>
      </c>
      <c r="S50" s="4">
        <v>34.1</v>
      </c>
      <c r="T50" s="4">
        <v>0</v>
      </c>
      <c r="W50" s="4">
        <v>0</v>
      </c>
      <c r="X50" s="4">
        <v>0</v>
      </c>
      <c r="Y50" s="4">
        <v>11.4</v>
      </c>
      <c r="Z50" s="4">
        <v>863</v>
      </c>
      <c r="AA50" s="4">
        <v>876</v>
      </c>
      <c r="AB50" s="4">
        <v>841</v>
      </c>
      <c r="AC50" s="4">
        <v>88</v>
      </c>
      <c r="AD50" s="4">
        <v>12.94</v>
      </c>
      <c r="AE50" s="4">
        <v>0.3</v>
      </c>
      <c r="AF50" s="4">
        <v>992</v>
      </c>
      <c r="AG50" s="4">
        <v>-8</v>
      </c>
      <c r="AH50" s="4">
        <v>10</v>
      </c>
      <c r="AI50" s="4">
        <v>27</v>
      </c>
      <c r="AJ50" s="4">
        <v>135</v>
      </c>
      <c r="AK50" s="4">
        <v>131.69999999999999</v>
      </c>
      <c r="AL50" s="4">
        <v>4.0999999999999996</v>
      </c>
      <c r="AM50" s="4">
        <v>142</v>
      </c>
      <c r="AN50" s="4" t="s">
        <v>155</v>
      </c>
      <c r="AO50" s="4">
        <v>2</v>
      </c>
      <c r="AP50" s="5">
        <v>0.8357175925925926</v>
      </c>
      <c r="AQ50" s="4">
        <v>47.160119999999999</v>
      </c>
      <c r="AR50" s="4">
        <v>-88.484145999999996</v>
      </c>
      <c r="AS50" s="4">
        <v>311</v>
      </c>
      <c r="AT50" s="4">
        <v>35.299999999999997</v>
      </c>
      <c r="AU50" s="4">
        <v>12</v>
      </c>
      <c r="AV50" s="4">
        <v>8</v>
      </c>
      <c r="AW50" s="4" t="s">
        <v>433</v>
      </c>
      <c r="AX50" s="4">
        <v>1.3584000000000001</v>
      </c>
      <c r="AY50" s="4">
        <v>1.3708</v>
      </c>
      <c r="AZ50" s="4">
        <v>2.4628000000000001</v>
      </c>
      <c r="BA50" s="4">
        <v>11.154</v>
      </c>
      <c r="BB50" s="4">
        <v>11.8</v>
      </c>
      <c r="BC50" s="4">
        <v>1.06</v>
      </c>
      <c r="BD50" s="4">
        <v>16.899999999999999</v>
      </c>
      <c r="BE50" s="4">
        <v>2410.3110000000001</v>
      </c>
      <c r="BF50" s="4">
        <v>5.6020000000000003</v>
      </c>
      <c r="BG50" s="4">
        <v>0.77800000000000002</v>
      </c>
      <c r="BH50" s="4">
        <v>0.13</v>
      </c>
      <c r="BI50" s="4">
        <v>0.90800000000000003</v>
      </c>
      <c r="BJ50" s="4">
        <v>0.60199999999999998</v>
      </c>
      <c r="BK50" s="4">
        <v>0.10100000000000001</v>
      </c>
      <c r="BL50" s="4">
        <v>0.70299999999999996</v>
      </c>
      <c r="BM50" s="4">
        <v>0</v>
      </c>
      <c r="BQ50" s="4">
        <v>0</v>
      </c>
      <c r="BR50" s="4">
        <v>0.35126400000000002</v>
      </c>
      <c r="BS50" s="4">
        <v>-5</v>
      </c>
      <c r="BT50" s="4">
        <v>7.0000000000000001E-3</v>
      </c>
      <c r="BU50" s="4">
        <v>8.5840209999999999</v>
      </c>
      <c r="BV50" s="4">
        <v>0.1414</v>
      </c>
      <c r="BW50" s="4">
        <f t="shared" si="11"/>
        <v>2.2678983481999997</v>
      </c>
      <c r="BY50" s="4">
        <f t="shared" si="7"/>
        <v>15968.665673641826</v>
      </c>
      <c r="BZ50" s="4">
        <f t="shared" si="8"/>
        <v>37.114075778495604</v>
      </c>
      <c r="CA50" s="4">
        <f t="shared" si="9"/>
        <v>3.9883387394956</v>
      </c>
      <c r="CB50" s="4">
        <f t="shared" si="10"/>
        <v>0</v>
      </c>
    </row>
    <row r="51" spans="1:80" x14ac:dyDescent="0.25">
      <c r="A51" s="2">
        <v>42804</v>
      </c>
      <c r="B51" s="3">
        <v>0.62743299768518523</v>
      </c>
      <c r="C51" s="4">
        <v>14.3</v>
      </c>
      <c r="D51" s="4">
        <v>3.4599999999999999E-2</v>
      </c>
      <c r="E51" s="4">
        <v>346.44067799999999</v>
      </c>
      <c r="F51" s="4">
        <v>43.9</v>
      </c>
      <c r="G51" s="4">
        <v>7.4</v>
      </c>
      <c r="H51" s="4">
        <v>0</v>
      </c>
      <c r="J51" s="4">
        <v>0</v>
      </c>
      <c r="K51" s="4">
        <v>0.85570000000000002</v>
      </c>
      <c r="L51" s="4">
        <v>12.2372</v>
      </c>
      <c r="M51" s="4">
        <v>2.9600000000000001E-2</v>
      </c>
      <c r="N51" s="4">
        <v>37.5914</v>
      </c>
      <c r="O51" s="4">
        <v>6.3619000000000003</v>
      </c>
      <c r="P51" s="4">
        <v>44</v>
      </c>
      <c r="Q51" s="4">
        <v>29.103899999999999</v>
      </c>
      <c r="R51" s="4">
        <v>4.9255000000000004</v>
      </c>
      <c r="S51" s="4">
        <v>34</v>
      </c>
      <c r="T51" s="4">
        <v>0</v>
      </c>
      <c r="W51" s="4">
        <v>0</v>
      </c>
      <c r="X51" s="4">
        <v>0</v>
      </c>
      <c r="Y51" s="4">
        <v>11.3</v>
      </c>
      <c r="Z51" s="4">
        <v>862</v>
      </c>
      <c r="AA51" s="4">
        <v>876</v>
      </c>
      <c r="AB51" s="4">
        <v>840</v>
      </c>
      <c r="AC51" s="4">
        <v>88</v>
      </c>
      <c r="AD51" s="4">
        <v>12.95</v>
      </c>
      <c r="AE51" s="4">
        <v>0.3</v>
      </c>
      <c r="AF51" s="4">
        <v>991</v>
      </c>
      <c r="AG51" s="4">
        <v>-8</v>
      </c>
      <c r="AH51" s="4">
        <v>10</v>
      </c>
      <c r="AI51" s="4">
        <v>27</v>
      </c>
      <c r="AJ51" s="4">
        <v>135</v>
      </c>
      <c r="AK51" s="4">
        <v>131.6</v>
      </c>
      <c r="AL51" s="4">
        <v>4.0999999999999996</v>
      </c>
      <c r="AM51" s="4">
        <v>142</v>
      </c>
      <c r="AN51" s="4" t="s">
        <v>155</v>
      </c>
      <c r="AO51" s="4">
        <v>2</v>
      </c>
      <c r="AP51" s="5">
        <v>0.83572916666666675</v>
      </c>
      <c r="AQ51" s="4">
        <v>47.160265000000003</v>
      </c>
      <c r="AR51" s="4">
        <v>-88.484145999999996</v>
      </c>
      <c r="AS51" s="4">
        <v>311.10000000000002</v>
      </c>
      <c r="AT51" s="4">
        <v>35.5</v>
      </c>
      <c r="AU51" s="4">
        <v>12</v>
      </c>
      <c r="AV51" s="4">
        <v>8</v>
      </c>
      <c r="AW51" s="4" t="s">
        <v>433</v>
      </c>
      <c r="AX51" s="4">
        <v>1.3</v>
      </c>
      <c r="AY51" s="4">
        <v>1.4708000000000001</v>
      </c>
      <c r="AZ51" s="4">
        <v>2.2707999999999999</v>
      </c>
      <c r="BA51" s="4">
        <v>11.154</v>
      </c>
      <c r="BB51" s="4">
        <v>11.82</v>
      </c>
      <c r="BC51" s="4">
        <v>1.06</v>
      </c>
      <c r="BD51" s="4">
        <v>16.856999999999999</v>
      </c>
      <c r="BE51" s="4">
        <v>2413.2809999999999</v>
      </c>
      <c r="BF51" s="4">
        <v>3.7210000000000001</v>
      </c>
      <c r="BG51" s="4">
        <v>0.77600000000000002</v>
      </c>
      <c r="BH51" s="4">
        <v>0.13100000000000001</v>
      </c>
      <c r="BI51" s="4">
        <v>0.90800000000000003</v>
      </c>
      <c r="BJ51" s="4">
        <v>0.60099999999999998</v>
      </c>
      <c r="BK51" s="4">
        <v>0.10199999999999999</v>
      </c>
      <c r="BL51" s="4">
        <v>0.70299999999999996</v>
      </c>
      <c r="BM51" s="4">
        <v>0</v>
      </c>
      <c r="BQ51" s="4">
        <v>0</v>
      </c>
      <c r="BR51" s="4">
        <v>0.309948</v>
      </c>
      <c r="BS51" s="4">
        <v>-5</v>
      </c>
      <c r="BT51" s="4">
        <v>6.7229999999999998E-3</v>
      </c>
      <c r="BU51" s="4">
        <v>7.5743539999999996</v>
      </c>
      <c r="BV51" s="4">
        <v>0.13580500000000001</v>
      </c>
      <c r="BW51" s="4">
        <f t="shared" si="11"/>
        <v>2.0011443268</v>
      </c>
      <c r="BY51" s="4">
        <f t="shared" si="7"/>
        <v>14107.766618786833</v>
      </c>
      <c r="BZ51" s="4">
        <f t="shared" si="8"/>
        <v>21.752543358401201</v>
      </c>
      <c r="CA51" s="4">
        <f t="shared" si="9"/>
        <v>3.5133777367371994</v>
      </c>
      <c r="CB51" s="4">
        <f t="shared" si="10"/>
        <v>0</v>
      </c>
    </row>
    <row r="52" spans="1:80" x14ac:dyDescent="0.25">
      <c r="A52" s="2">
        <v>42804</v>
      </c>
      <c r="B52" s="3">
        <v>0.62744457175925927</v>
      </c>
      <c r="C52" s="4">
        <v>14.3</v>
      </c>
      <c r="D52" s="4">
        <v>2.41E-2</v>
      </c>
      <c r="E52" s="4">
        <v>240.551053</v>
      </c>
      <c r="F52" s="4">
        <v>40.200000000000003</v>
      </c>
      <c r="G52" s="4">
        <v>8.6</v>
      </c>
      <c r="H52" s="4">
        <v>0</v>
      </c>
      <c r="J52" s="4">
        <v>0</v>
      </c>
      <c r="K52" s="4">
        <v>0.85589999999999999</v>
      </c>
      <c r="L52" s="4">
        <v>12.238899999999999</v>
      </c>
      <c r="M52" s="4">
        <v>2.06E-2</v>
      </c>
      <c r="N52" s="4">
        <v>34.373699999999999</v>
      </c>
      <c r="O52" s="4">
        <v>7.3453999999999997</v>
      </c>
      <c r="P52" s="4">
        <v>41.7</v>
      </c>
      <c r="Q52" s="4">
        <v>26.6127</v>
      </c>
      <c r="R52" s="4">
        <v>5.6868999999999996</v>
      </c>
      <c r="S52" s="4">
        <v>32.299999999999997</v>
      </c>
      <c r="T52" s="4">
        <v>0</v>
      </c>
      <c r="W52" s="4">
        <v>0</v>
      </c>
      <c r="X52" s="4">
        <v>0</v>
      </c>
      <c r="Y52" s="4">
        <v>11.4</v>
      </c>
      <c r="Z52" s="4">
        <v>861</v>
      </c>
      <c r="AA52" s="4">
        <v>873</v>
      </c>
      <c r="AB52" s="4">
        <v>839</v>
      </c>
      <c r="AC52" s="4">
        <v>88</v>
      </c>
      <c r="AD52" s="4">
        <v>12.95</v>
      </c>
      <c r="AE52" s="4">
        <v>0.3</v>
      </c>
      <c r="AF52" s="4">
        <v>991</v>
      </c>
      <c r="AG52" s="4">
        <v>-8</v>
      </c>
      <c r="AH52" s="4">
        <v>10</v>
      </c>
      <c r="AI52" s="4">
        <v>27</v>
      </c>
      <c r="AJ52" s="4">
        <v>135</v>
      </c>
      <c r="AK52" s="4">
        <v>133.6</v>
      </c>
      <c r="AL52" s="4">
        <v>4.2</v>
      </c>
      <c r="AM52" s="4">
        <v>142</v>
      </c>
      <c r="AN52" s="4" t="s">
        <v>155</v>
      </c>
      <c r="AO52" s="4">
        <v>2</v>
      </c>
      <c r="AP52" s="5">
        <v>0.83574074074074067</v>
      </c>
      <c r="AQ52" s="4">
        <v>47.160404999999997</v>
      </c>
      <c r="AR52" s="4">
        <v>-88.484120000000004</v>
      </c>
      <c r="AS52" s="4">
        <v>311.8</v>
      </c>
      <c r="AT52" s="4">
        <v>35.200000000000003</v>
      </c>
      <c r="AU52" s="4">
        <v>12</v>
      </c>
      <c r="AV52" s="4">
        <v>8</v>
      </c>
      <c r="AW52" s="4" t="s">
        <v>433</v>
      </c>
      <c r="AX52" s="4">
        <v>1.3708</v>
      </c>
      <c r="AY52" s="4">
        <v>1.7831999999999999</v>
      </c>
      <c r="AZ52" s="4">
        <v>2.5124</v>
      </c>
      <c r="BA52" s="4">
        <v>11.154</v>
      </c>
      <c r="BB52" s="4">
        <v>11.83</v>
      </c>
      <c r="BC52" s="4">
        <v>1.06</v>
      </c>
      <c r="BD52" s="4">
        <v>16.841000000000001</v>
      </c>
      <c r="BE52" s="4">
        <v>2415.0700000000002</v>
      </c>
      <c r="BF52" s="4">
        <v>2.5859999999999999</v>
      </c>
      <c r="BG52" s="4">
        <v>0.71</v>
      </c>
      <c r="BH52" s="4">
        <v>0.152</v>
      </c>
      <c r="BI52" s="4">
        <v>0.86199999999999999</v>
      </c>
      <c r="BJ52" s="4">
        <v>0.55000000000000004</v>
      </c>
      <c r="BK52" s="4">
        <v>0.11799999999999999</v>
      </c>
      <c r="BL52" s="4">
        <v>0.66700000000000004</v>
      </c>
      <c r="BM52" s="4">
        <v>0</v>
      </c>
      <c r="BQ52" s="4">
        <v>0</v>
      </c>
      <c r="BR52" s="4">
        <v>0.25139899999999998</v>
      </c>
      <c r="BS52" s="4">
        <v>-5</v>
      </c>
      <c r="BT52" s="4">
        <v>6.2769999999999996E-3</v>
      </c>
      <c r="BU52" s="4">
        <v>6.1435630000000003</v>
      </c>
      <c r="BV52" s="4">
        <v>0.12679499999999999</v>
      </c>
      <c r="BW52" s="4">
        <f t="shared" si="11"/>
        <v>1.6231293446000001</v>
      </c>
      <c r="BY52" s="4">
        <f t="shared" si="7"/>
        <v>11451.30055714564</v>
      </c>
      <c r="BZ52" s="4">
        <f t="shared" si="8"/>
        <v>12.2617825739124</v>
      </c>
      <c r="CA52" s="4">
        <f t="shared" si="9"/>
        <v>2.6078810578700007</v>
      </c>
      <c r="CB52" s="4">
        <f t="shared" si="10"/>
        <v>0</v>
      </c>
    </row>
    <row r="53" spans="1:80" x14ac:dyDescent="0.25">
      <c r="A53" s="2">
        <v>42804</v>
      </c>
      <c r="B53" s="3">
        <v>0.62745614583333331</v>
      </c>
      <c r="C53" s="4">
        <v>14.308</v>
      </c>
      <c r="D53" s="4">
        <v>1.9199999999999998E-2</v>
      </c>
      <c r="E53" s="4">
        <v>191.720698</v>
      </c>
      <c r="F53" s="4">
        <v>37.700000000000003</v>
      </c>
      <c r="G53" s="4">
        <v>12.8</v>
      </c>
      <c r="H53" s="4">
        <v>-10</v>
      </c>
      <c r="J53" s="4">
        <v>0</v>
      </c>
      <c r="K53" s="4">
        <v>0.85580000000000001</v>
      </c>
      <c r="L53" s="4">
        <v>12.2454</v>
      </c>
      <c r="M53" s="4">
        <v>1.6400000000000001E-2</v>
      </c>
      <c r="N53" s="4">
        <v>32.2652</v>
      </c>
      <c r="O53" s="4">
        <v>10.9404</v>
      </c>
      <c r="P53" s="4">
        <v>43.2</v>
      </c>
      <c r="Q53" s="4">
        <v>24.9802</v>
      </c>
      <c r="R53" s="4">
        <v>8.4702000000000002</v>
      </c>
      <c r="S53" s="4">
        <v>33.5</v>
      </c>
      <c r="T53" s="4">
        <v>0</v>
      </c>
      <c r="W53" s="4">
        <v>0</v>
      </c>
      <c r="X53" s="4">
        <v>0</v>
      </c>
      <c r="Y53" s="4">
        <v>11.4</v>
      </c>
      <c r="Z53" s="4">
        <v>862</v>
      </c>
      <c r="AA53" s="4">
        <v>874</v>
      </c>
      <c r="AB53" s="4">
        <v>839</v>
      </c>
      <c r="AC53" s="4">
        <v>88</v>
      </c>
      <c r="AD53" s="4">
        <v>12.95</v>
      </c>
      <c r="AE53" s="4">
        <v>0.3</v>
      </c>
      <c r="AF53" s="4">
        <v>991</v>
      </c>
      <c r="AG53" s="4">
        <v>-8</v>
      </c>
      <c r="AH53" s="4">
        <v>10</v>
      </c>
      <c r="AI53" s="4">
        <v>27</v>
      </c>
      <c r="AJ53" s="4">
        <v>135</v>
      </c>
      <c r="AK53" s="4">
        <v>134.4</v>
      </c>
      <c r="AL53" s="4">
        <v>4.2</v>
      </c>
      <c r="AM53" s="4">
        <v>142</v>
      </c>
      <c r="AN53" s="4" t="s">
        <v>155</v>
      </c>
      <c r="AO53" s="4">
        <v>2</v>
      </c>
      <c r="AP53" s="5">
        <v>0.83575231481481482</v>
      </c>
      <c r="AQ53" s="4">
        <v>47.160544000000002</v>
      </c>
      <c r="AR53" s="4">
        <v>-88.484092000000004</v>
      </c>
      <c r="AS53" s="4">
        <v>312.2</v>
      </c>
      <c r="AT53" s="4">
        <v>34.4</v>
      </c>
      <c r="AU53" s="4">
        <v>12</v>
      </c>
      <c r="AV53" s="4">
        <v>8</v>
      </c>
      <c r="AW53" s="4" t="s">
        <v>433</v>
      </c>
      <c r="AX53" s="4">
        <v>1.4</v>
      </c>
      <c r="AY53" s="4">
        <v>1.9</v>
      </c>
      <c r="AZ53" s="4">
        <v>2.6</v>
      </c>
      <c r="BA53" s="4">
        <v>11.154</v>
      </c>
      <c r="BB53" s="4">
        <v>11.83</v>
      </c>
      <c r="BC53" s="4">
        <v>1.06</v>
      </c>
      <c r="BD53" s="4">
        <v>16.844000000000001</v>
      </c>
      <c r="BE53" s="4">
        <v>2415.8939999999998</v>
      </c>
      <c r="BF53" s="4">
        <v>2.06</v>
      </c>
      <c r="BG53" s="4">
        <v>0.66700000000000004</v>
      </c>
      <c r="BH53" s="4">
        <v>0.22600000000000001</v>
      </c>
      <c r="BI53" s="4">
        <v>0.89300000000000002</v>
      </c>
      <c r="BJ53" s="4">
        <v>0.51600000000000001</v>
      </c>
      <c r="BK53" s="4">
        <v>0.17499999999999999</v>
      </c>
      <c r="BL53" s="4">
        <v>0.69099999999999995</v>
      </c>
      <c r="BM53" s="4">
        <v>0</v>
      </c>
      <c r="BQ53" s="4">
        <v>0</v>
      </c>
      <c r="BR53" s="4">
        <v>0.239784</v>
      </c>
      <c r="BS53" s="4">
        <v>-5</v>
      </c>
      <c r="BT53" s="4">
        <v>6.7229999999999998E-3</v>
      </c>
      <c r="BU53" s="4">
        <v>5.8597219999999997</v>
      </c>
      <c r="BV53" s="4">
        <v>0.13580500000000001</v>
      </c>
      <c r="BW53" s="4">
        <f t="shared" si="11"/>
        <v>1.5481385523999998</v>
      </c>
      <c r="BY53" s="4">
        <f t="shared" si="7"/>
        <v>10925.961401529001</v>
      </c>
      <c r="BZ53" s="4">
        <f t="shared" si="8"/>
        <v>9.3164188855759988</v>
      </c>
      <c r="CA53" s="4">
        <f t="shared" si="9"/>
        <v>2.3336272548336003</v>
      </c>
      <c r="CB53" s="4">
        <f t="shared" si="10"/>
        <v>0</v>
      </c>
    </row>
    <row r="54" spans="1:80" x14ac:dyDescent="0.25">
      <c r="A54" s="2">
        <v>42804</v>
      </c>
      <c r="B54" s="3">
        <v>0.62746771990740735</v>
      </c>
      <c r="C54" s="4">
        <v>14.336</v>
      </c>
      <c r="D54" s="4">
        <v>1.4200000000000001E-2</v>
      </c>
      <c r="E54" s="4">
        <v>141.84538699999999</v>
      </c>
      <c r="F54" s="4">
        <v>37.6</v>
      </c>
      <c r="G54" s="4">
        <v>7.7</v>
      </c>
      <c r="H54" s="4">
        <v>0</v>
      </c>
      <c r="J54" s="4">
        <v>0</v>
      </c>
      <c r="K54" s="4">
        <v>0.85570000000000002</v>
      </c>
      <c r="L54" s="4">
        <v>12.267200000000001</v>
      </c>
      <c r="M54" s="4">
        <v>1.21E-2</v>
      </c>
      <c r="N54" s="4">
        <v>32.187899999999999</v>
      </c>
      <c r="O54" s="4">
        <v>6.5888999999999998</v>
      </c>
      <c r="P54" s="4">
        <v>38.799999999999997</v>
      </c>
      <c r="Q54" s="4">
        <v>24.924099999999999</v>
      </c>
      <c r="R54" s="4">
        <v>5.1020000000000003</v>
      </c>
      <c r="S54" s="4">
        <v>30</v>
      </c>
      <c r="T54" s="4">
        <v>0</v>
      </c>
      <c r="W54" s="4">
        <v>0</v>
      </c>
      <c r="X54" s="4">
        <v>0</v>
      </c>
      <c r="Y54" s="4">
        <v>11.3</v>
      </c>
      <c r="Z54" s="4">
        <v>862</v>
      </c>
      <c r="AA54" s="4">
        <v>875</v>
      </c>
      <c r="AB54" s="4">
        <v>839</v>
      </c>
      <c r="AC54" s="4">
        <v>88.3</v>
      </c>
      <c r="AD54" s="4">
        <v>12.99</v>
      </c>
      <c r="AE54" s="4">
        <v>0.3</v>
      </c>
      <c r="AF54" s="4">
        <v>991</v>
      </c>
      <c r="AG54" s="4">
        <v>-8</v>
      </c>
      <c r="AH54" s="4">
        <v>10</v>
      </c>
      <c r="AI54" s="4">
        <v>27</v>
      </c>
      <c r="AJ54" s="4">
        <v>135</v>
      </c>
      <c r="AK54" s="4">
        <v>132.4</v>
      </c>
      <c r="AL54" s="4">
        <v>4.4000000000000004</v>
      </c>
      <c r="AM54" s="4">
        <v>142</v>
      </c>
      <c r="AN54" s="4" t="s">
        <v>155</v>
      </c>
      <c r="AO54" s="4">
        <v>2</v>
      </c>
      <c r="AP54" s="5">
        <v>0.83576388888888886</v>
      </c>
      <c r="AQ54" s="4">
        <v>47.160680999999997</v>
      </c>
      <c r="AR54" s="4">
        <v>-88.484066999999996</v>
      </c>
      <c r="AS54" s="4">
        <v>312.60000000000002</v>
      </c>
      <c r="AT54" s="4">
        <v>34.1</v>
      </c>
      <c r="AU54" s="4">
        <v>12</v>
      </c>
      <c r="AV54" s="4">
        <v>8</v>
      </c>
      <c r="AW54" s="4" t="s">
        <v>433</v>
      </c>
      <c r="AX54" s="4">
        <v>1.4</v>
      </c>
      <c r="AY54" s="4">
        <v>1.9</v>
      </c>
      <c r="AZ54" s="4">
        <v>2.6</v>
      </c>
      <c r="BA54" s="4">
        <v>11.154</v>
      </c>
      <c r="BB54" s="4">
        <v>11.81</v>
      </c>
      <c r="BC54" s="4">
        <v>1.06</v>
      </c>
      <c r="BD54" s="4">
        <v>16.864000000000001</v>
      </c>
      <c r="BE54" s="4">
        <v>2416.7289999999998</v>
      </c>
      <c r="BF54" s="4">
        <v>1.522</v>
      </c>
      <c r="BG54" s="4">
        <v>0.66400000000000003</v>
      </c>
      <c r="BH54" s="4">
        <v>0.13600000000000001</v>
      </c>
      <c r="BI54" s="4">
        <v>0.8</v>
      </c>
      <c r="BJ54" s="4">
        <v>0.51400000000000001</v>
      </c>
      <c r="BK54" s="4">
        <v>0.105</v>
      </c>
      <c r="BL54" s="4">
        <v>0.61899999999999999</v>
      </c>
      <c r="BM54" s="4">
        <v>0</v>
      </c>
      <c r="BQ54" s="4">
        <v>0</v>
      </c>
      <c r="BR54" s="4">
        <v>0.24701899999999999</v>
      </c>
      <c r="BS54" s="4">
        <v>-5</v>
      </c>
      <c r="BT54" s="4">
        <v>6.0000000000000001E-3</v>
      </c>
      <c r="BU54" s="4">
        <v>6.0365270000000004</v>
      </c>
      <c r="BV54" s="4">
        <v>0.1212</v>
      </c>
      <c r="BW54" s="4">
        <f t="shared" si="11"/>
        <v>1.5948504334</v>
      </c>
      <c r="BY54" s="4">
        <f t="shared" si="7"/>
        <v>11259.51996208924</v>
      </c>
      <c r="BZ54" s="4">
        <f t="shared" si="8"/>
        <v>7.0909851217492017</v>
      </c>
      <c r="CA54" s="4">
        <f t="shared" si="9"/>
        <v>2.3947216508404003</v>
      </c>
      <c r="CB54" s="4">
        <f t="shared" si="10"/>
        <v>0</v>
      </c>
    </row>
    <row r="55" spans="1:80" x14ac:dyDescent="0.25">
      <c r="A55" s="2">
        <v>42804</v>
      </c>
      <c r="B55" s="3">
        <v>0.6274792939814815</v>
      </c>
      <c r="C55" s="4">
        <v>14.355</v>
      </c>
      <c r="D55" s="4">
        <v>7.6E-3</v>
      </c>
      <c r="E55" s="4">
        <v>75.746454999999997</v>
      </c>
      <c r="F55" s="4">
        <v>44.9</v>
      </c>
      <c r="G55" s="4">
        <v>12.6</v>
      </c>
      <c r="H55" s="4">
        <v>-10.3</v>
      </c>
      <c r="J55" s="4">
        <v>0</v>
      </c>
      <c r="K55" s="4">
        <v>0.85560000000000003</v>
      </c>
      <c r="L55" s="4">
        <v>12.2827</v>
      </c>
      <c r="M55" s="4">
        <v>6.4999999999999997E-3</v>
      </c>
      <c r="N55" s="4">
        <v>38.399900000000002</v>
      </c>
      <c r="O55" s="4">
        <v>10.7812</v>
      </c>
      <c r="P55" s="4">
        <v>49.2</v>
      </c>
      <c r="Q55" s="4">
        <v>29.745799999999999</v>
      </c>
      <c r="R55" s="4">
        <v>8.3513999999999999</v>
      </c>
      <c r="S55" s="4">
        <v>38.1</v>
      </c>
      <c r="T55" s="4">
        <v>0</v>
      </c>
      <c r="W55" s="4">
        <v>0</v>
      </c>
      <c r="X55" s="4">
        <v>0</v>
      </c>
      <c r="Y55" s="4">
        <v>11.4</v>
      </c>
      <c r="Z55" s="4">
        <v>862</v>
      </c>
      <c r="AA55" s="4">
        <v>875</v>
      </c>
      <c r="AB55" s="4">
        <v>838</v>
      </c>
      <c r="AC55" s="4">
        <v>89</v>
      </c>
      <c r="AD55" s="4">
        <v>13.1</v>
      </c>
      <c r="AE55" s="4">
        <v>0.3</v>
      </c>
      <c r="AF55" s="4">
        <v>991</v>
      </c>
      <c r="AG55" s="4">
        <v>-8</v>
      </c>
      <c r="AH55" s="4">
        <v>10</v>
      </c>
      <c r="AI55" s="4">
        <v>27</v>
      </c>
      <c r="AJ55" s="4">
        <v>135.30000000000001</v>
      </c>
      <c r="AK55" s="4">
        <v>131.30000000000001</v>
      </c>
      <c r="AL55" s="4">
        <v>4.5999999999999996</v>
      </c>
      <c r="AM55" s="4">
        <v>142</v>
      </c>
      <c r="AN55" s="4" t="s">
        <v>155</v>
      </c>
      <c r="AO55" s="4">
        <v>2</v>
      </c>
      <c r="AP55" s="5">
        <v>0.83577546296296301</v>
      </c>
      <c r="AQ55" s="4">
        <v>47.160927000000001</v>
      </c>
      <c r="AR55" s="4">
        <v>-88.483976999999996</v>
      </c>
      <c r="AS55" s="4">
        <v>309.2</v>
      </c>
      <c r="AT55" s="4">
        <v>37.4</v>
      </c>
      <c r="AU55" s="4">
        <v>12</v>
      </c>
      <c r="AV55" s="4">
        <v>8</v>
      </c>
      <c r="AW55" s="4" t="s">
        <v>433</v>
      </c>
      <c r="AX55" s="4">
        <v>1.4</v>
      </c>
      <c r="AY55" s="4">
        <v>2.0415999999999999</v>
      </c>
      <c r="AZ55" s="4">
        <v>2.7416</v>
      </c>
      <c r="BA55" s="4">
        <v>11.154</v>
      </c>
      <c r="BB55" s="4">
        <v>11.8</v>
      </c>
      <c r="BC55" s="4">
        <v>1.06</v>
      </c>
      <c r="BD55" s="4">
        <v>16.87</v>
      </c>
      <c r="BE55" s="4">
        <v>2417.8380000000002</v>
      </c>
      <c r="BF55" s="4">
        <v>0.81200000000000006</v>
      </c>
      <c r="BG55" s="4">
        <v>0.79200000000000004</v>
      </c>
      <c r="BH55" s="4">
        <v>0.222</v>
      </c>
      <c r="BI55" s="4">
        <v>1.014</v>
      </c>
      <c r="BJ55" s="4">
        <v>0.61299999999999999</v>
      </c>
      <c r="BK55" s="4">
        <v>0.17199999999999999</v>
      </c>
      <c r="BL55" s="4">
        <v>0.78500000000000003</v>
      </c>
      <c r="BM55" s="4">
        <v>0</v>
      </c>
      <c r="BQ55" s="4">
        <v>0</v>
      </c>
      <c r="BR55" s="4">
        <v>0.282385</v>
      </c>
      <c r="BS55" s="4">
        <v>-5</v>
      </c>
      <c r="BT55" s="4">
        <v>6.2769999999999996E-3</v>
      </c>
      <c r="BU55" s="4">
        <v>6.9007839999999998</v>
      </c>
      <c r="BV55" s="4">
        <v>0.12679499999999999</v>
      </c>
      <c r="BW55" s="4">
        <f t="shared" si="11"/>
        <v>1.8231871327999998</v>
      </c>
      <c r="BY55" s="4">
        <f t="shared" si="7"/>
        <v>12877.465854456826</v>
      </c>
      <c r="BZ55" s="4">
        <f t="shared" si="8"/>
        <v>4.3247323740543999</v>
      </c>
      <c r="CA55" s="4">
        <f t="shared" si="9"/>
        <v>3.2648533809056</v>
      </c>
      <c r="CB55" s="4">
        <f t="shared" si="10"/>
        <v>0</v>
      </c>
    </row>
    <row r="56" spans="1:80" x14ac:dyDescent="0.25">
      <c r="A56" s="2">
        <v>42804</v>
      </c>
      <c r="B56" s="3">
        <v>0.62749086805555554</v>
      </c>
      <c r="C56" s="4">
        <v>14.375999999999999</v>
      </c>
      <c r="D56" s="4">
        <v>6.0000000000000001E-3</v>
      </c>
      <c r="E56" s="4">
        <v>60</v>
      </c>
      <c r="F56" s="4">
        <v>57.3</v>
      </c>
      <c r="G56" s="4">
        <v>12.4</v>
      </c>
      <c r="H56" s="4">
        <v>-11.9</v>
      </c>
      <c r="J56" s="4">
        <v>0</v>
      </c>
      <c r="K56" s="4">
        <v>0.85550000000000004</v>
      </c>
      <c r="L56" s="4">
        <v>12.2988</v>
      </c>
      <c r="M56" s="4">
        <v>5.1000000000000004E-3</v>
      </c>
      <c r="N56" s="4">
        <v>48.998600000000003</v>
      </c>
      <c r="O56" s="4">
        <v>10.627599999999999</v>
      </c>
      <c r="P56" s="4">
        <v>59.6</v>
      </c>
      <c r="Q56" s="4">
        <v>37.9559</v>
      </c>
      <c r="R56" s="4">
        <v>8.2324999999999999</v>
      </c>
      <c r="S56" s="4">
        <v>46.2</v>
      </c>
      <c r="T56" s="4">
        <v>0</v>
      </c>
      <c r="W56" s="4">
        <v>0</v>
      </c>
      <c r="X56" s="4">
        <v>0</v>
      </c>
      <c r="Y56" s="4">
        <v>11.3</v>
      </c>
      <c r="Z56" s="4">
        <v>863</v>
      </c>
      <c r="AA56" s="4">
        <v>875</v>
      </c>
      <c r="AB56" s="4">
        <v>837</v>
      </c>
      <c r="AC56" s="4">
        <v>89</v>
      </c>
      <c r="AD56" s="4">
        <v>13.1</v>
      </c>
      <c r="AE56" s="4">
        <v>0.3</v>
      </c>
      <c r="AF56" s="4">
        <v>991</v>
      </c>
      <c r="AG56" s="4">
        <v>-8</v>
      </c>
      <c r="AH56" s="4">
        <v>10</v>
      </c>
      <c r="AI56" s="4">
        <v>27</v>
      </c>
      <c r="AJ56" s="4">
        <v>135.69999999999999</v>
      </c>
      <c r="AK56" s="4">
        <v>131.4</v>
      </c>
      <c r="AL56" s="4">
        <v>4.7</v>
      </c>
      <c r="AM56" s="4">
        <v>142</v>
      </c>
      <c r="AN56" s="4" t="s">
        <v>155</v>
      </c>
      <c r="AO56" s="4">
        <v>2</v>
      </c>
      <c r="AP56" s="5">
        <v>0.83578703703703694</v>
      </c>
      <c r="AQ56" s="4">
        <v>47.161051999999998</v>
      </c>
      <c r="AR56" s="4">
        <v>-88.483970999999997</v>
      </c>
      <c r="AS56" s="4">
        <v>306.10000000000002</v>
      </c>
      <c r="AT56" s="4">
        <v>42</v>
      </c>
      <c r="AU56" s="4">
        <v>12</v>
      </c>
      <c r="AV56" s="4">
        <v>8</v>
      </c>
      <c r="AW56" s="4" t="s">
        <v>433</v>
      </c>
      <c r="AX56" s="4">
        <v>1.8248</v>
      </c>
      <c r="AY56" s="4">
        <v>1.3211999999999999</v>
      </c>
      <c r="AZ56" s="4">
        <v>3.0832000000000002</v>
      </c>
      <c r="BA56" s="4">
        <v>11.154</v>
      </c>
      <c r="BB56" s="4">
        <v>11.79</v>
      </c>
      <c r="BC56" s="4">
        <v>1.06</v>
      </c>
      <c r="BD56" s="4">
        <v>16.887</v>
      </c>
      <c r="BE56" s="4">
        <v>2418.096</v>
      </c>
      <c r="BF56" s="4">
        <v>0.64200000000000002</v>
      </c>
      <c r="BG56" s="4">
        <v>1.0089999999999999</v>
      </c>
      <c r="BH56" s="4">
        <v>0.219</v>
      </c>
      <c r="BI56" s="4">
        <v>1.228</v>
      </c>
      <c r="BJ56" s="4">
        <v>0.78100000000000003</v>
      </c>
      <c r="BK56" s="4">
        <v>0.17</v>
      </c>
      <c r="BL56" s="4">
        <v>0.95099999999999996</v>
      </c>
      <c r="BM56" s="4">
        <v>0</v>
      </c>
      <c r="BQ56" s="4">
        <v>0</v>
      </c>
      <c r="BR56" s="4">
        <v>0.27492</v>
      </c>
      <c r="BS56" s="4">
        <v>-5</v>
      </c>
      <c r="BT56" s="4">
        <v>7.0000000000000001E-3</v>
      </c>
      <c r="BU56" s="4">
        <v>6.7183570000000001</v>
      </c>
      <c r="BV56" s="4">
        <v>0.1414</v>
      </c>
      <c r="BW56" s="4">
        <f t="shared" si="11"/>
        <v>1.7749899194000001</v>
      </c>
      <c r="BY56" s="4">
        <f t="shared" si="7"/>
        <v>12538.37892290833</v>
      </c>
      <c r="BZ56" s="4">
        <f t="shared" si="8"/>
        <v>3.3289163327292002</v>
      </c>
      <c r="CA56" s="4">
        <f t="shared" si="9"/>
        <v>4.0496630153606006</v>
      </c>
      <c r="CB56" s="4">
        <f t="shared" si="10"/>
        <v>0</v>
      </c>
    </row>
    <row r="57" spans="1:80" x14ac:dyDescent="0.25">
      <c r="A57" s="2">
        <v>42804</v>
      </c>
      <c r="B57" s="3">
        <v>0.62750244212962969</v>
      </c>
      <c r="C57" s="4">
        <v>14.534000000000001</v>
      </c>
      <c r="D57" s="4">
        <v>1.32E-2</v>
      </c>
      <c r="E57" s="4">
        <v>131.867322</v>
      </c>
      <c r="F57" s="4">
        <v>76</v>
      </c>
      <c r="G57" s="4">
        <v>11.6</v>
      </c>
      <c r="H57" s="4">
        <v>-0.4</v>
      </c>
      <c r="J57" s="4">
        <v>0</v>
      </c>
      <c r="K57" s="4">
        <v>0.85399999999999998</v>
      </c>
      <c r="L57" s="4">
        <v>12.412100000000001</v>
      </c>
      <c r="M57" s="4">
        <v>1.1299999999999999E-2</v>
      </c>
      <c r="N57" s="4">
        <v>64.920199999999994</v>
      </c>
      <c r="O57" s="4">
        <v>9.9062999999999999</v>
      </c>
      <c r="P57" s="4">
        <v>74.8</v>
      </c>
      <c r="Q57" s="4">
        <v>50.289200000000001</v>
      </c>
      <c r="R57" s="4">
        <v>7.6737000000000002</v>
      </c>
      <c r="S57" s="4">
        <v>58</v>
      </c>
      <c r="T57" s="4">
        <v>0</v>
      </c>
      <c r="W57" s="4">
        <v>0</v>
      </c>
      <c r="X57" s="4">
        <v>0</v>
      </c>
      <c r="Y57" s="4">
        <v>11.3</v>
      </c>
      <c r="Z57" s="4">
        <v>862</v>
      </c>
      <c r="AA57" s="4">
        <v>879</v>
      </c>
      <c r="AB57" s="4">
        <v>837</v>
      </c>
      <c r="AC57" s="4">
        <v>89</v>
      </c>
      <c r="AD57" s="4">
        <v>13.1</v>
      </c>
      <c r="AE57" s="4">
        <v>0.3</v>
      </c>
      <c r="AF57" s="4">
        <v>991</v>
      </c>
      <c r="AG57" s="4">
        <v>-8</v>
      </c>
      <c r="AH57" s="4">
        <v>10</v>
      </c>
      <c r="AI57" s="4">
        <v>27</v>
      </c>
      <c r="AJ57" s="4">
        <v>135</v>
      </c>
      <c r="AK57" s="4">
        <v>130.30000000000001</v>
      </c>
      <c r="AL57" s="4">
        <v>4.5999999999999996</v>
      </c>
      <c r="AM57" s="4">
        <v>142</v>
      </c>
      <c r="AN57" s="4" t="s">
        <v>155</v>
      </c>
      <c r="AO57" s="4">
        <v>2</v>
      </c>
      <c r="AP57" s="5">
        <v>0.83579861111111109</v>
      </c>
      <c r="AQ57" s="4">
        <v>47.161118000000002</v>
      </c>
      <c r="AR57" s="4">
        <v>-88.483976999999996</v>
      </c>
      <c r="AS57" s="4">
        <v>308.5</v>
      </c>
      <c r="AT57" s="4">
        <v>34.200000000000003</v>
      </c>
      <c r="AU57" s="4">
        <v>12</v>
      </c>
      <c r="AV57" s="4">
        <v>7</v>
      </c>
      <c r="AW57" s="4" t="s">
        <v>434</v>
      </c>
      <c r="AX57" s="4">
        <v>1.7168000000000001</v>
      </c>
      <c r="AY57" s="4">
        <v>1.2123999999999999</v>
      </c>
      <c r="AZ57" s="4">
        <v>3.2707999999999999</v>
      </c>
      <c r="BA57" s="4">
        <v>11.154</v>
      </c>
      <c r="BB57" s="4">
        <v>11.66</v>
      </c>
      <c r="BC57" s="4">
        <v>1.05</v>
      </c>
      <c r="BD57" s="4">
        <v>17.097999999999999</v>
      </c>
      <c r="BE57" s="4">
        <v>2416.8359999999998</v>
      </c>
      <c r="BF57" s="4">
        <v>1.3959999999999999</v>
      </c>
      <c r="BG57" s="4">
        <v>1.3240000000000001</v>
      </c>
      <c r="BH57" s="4">
        <v>0.20200000000000001</v>
      </c>
      <c r="BI57" s="4">
        <v>1.526</v>
      </c>
      <c r="BJ57" s="4">
        <v>1.0249999999999999</v>
      </c>
      <c r="BK57" s="4">
        <v>0.156</v>
      </c>
      <c r="BL57" s="4">
        <v>1.1819999999999999</v>
      </c>
      <c r="BM57" s="4">
        <v>0</v>
      </c>
      <c r="BQ57" s="4">
        <v>0</v>
      </c>
      <c r="BR57" s="4">
        <v>0.274254</v>
      </c>
      <c r="BS57" s="4">
        <v>-5</v>
      </c>
      <c r="BT57" s="4">
        <v>6.7229999999999998E-3</v>
      </c>
      <c r="BU57" s="4">
        <v>6.7020819999999999</v>
      </c>
      <c r="BV57" s="4">
        <v>0.13580500000000001</v>
      </c>
      <c r="BW57" s="4">
        <f t="shared" si="11"/>
        <v>1.7706900643999999</v>
      </c>
      <c r="BY57" s="4">
        <f t="shared" si="7"/>
        <v>12501.487549959633</v>
      </c>
      <c r="BZ57" s="4">
        <f t="shared" si="8"/>
        <v>7.221042975089599</v>
      </c>
      <c r="CA57" s="4">
        <f t="shared" si="9"/>
        <v>5.30198355979</v>
      </c>
      <c r="CB57" s="4">
        <f t="shared" si="10"/>
        <v>0</v>
      </c>
    </row>
    <row r="58" spans="1:80" x14ac:dyDescent="0.25">
      <c r="A58" s="2">
        <v>42804</v>
      </c>
      <c r="B58" s="3">
        <v>0.62751401620370373</v>
      </c>
      <c r="C58" s="4">
        <v>15.282999999999999</v>
      </c>
      <c r="D58" s="4">
        <v>7.7899999999999997E-2</v>
      </c>
      <c r="E58" s="4">
        <v>779.14089300000001</v>
      </c>
      <c r="F58" s="4">
        <v>133.1</v>
      </c>
      <c r="G58" s="4">
        <v>11.7</v>
      </c>
      <c r="H58" s="4">
        <v>-29.6</v>
      </c>
      <c r="J58" s="4">
        <v>0</v>
      </c>
      <c r="K58" s="4">
        <v>0.84670000000000001</v>
      </c>
      <c r="L58" s="4">
        <v>12.9399</v>
      </c>
      <c r="M58" s="4">
        <v>6.6000000000000003E-2</v>
      </c>
      <c r="N58" s="4">
        <v>112.7269</v>
      </c>
      <c r="O58" s="4">
        <v>9.9062000000000001</v>
      </c>
      <c r="P58" s="4">
        <v>122.6</v>
      </c>
      <c r="Q58" s="4">
        <v>87.321799999999996</v>
      </c>
      <c r="R58" s="4">
        <v>7.6737000000000002</v>
      </c>
      <c r="S58" s="4">
        <v>95</v>
      </c>
      <c r="T58" s="4">
        <v>0</v>
      </c>
      <c r="W58" s="4">
        <v>0</v>
      </c>
      <c r="X58" s="4">
        <v>0</v>
      </c>
      <c r="Y58" s="4">
        <v>11.3</v>
      </c>
      <c r="Z58" s="4">
        <v>864</v>
      </c>
      <c r="AA58" s="4">
        <v>878</v>
      </c>
      <c r="AB58" s="4">
        <v>840</v>
      </c>
      <c r="AC58" s="4">
        <v>89</v>
      </c>
      <c r="AD58" s="4">
        <v>13.1</v>
      </c>
      <c r="AE58" s="4">
        <v>0.3</v>
      </c>
      <c r="AF58" s="4">
        <v>991</v>
      </c>
      <c r="AG58" s="4">
        <v>-8</v>
      </c>
      <c r="AH58" s="4">
        <v>10</v>
      </c>
      <c r="AI58" s="4">
        <v>27</v>
      </c>
      <c r="AJ58" s="4">
        <v>135</v>
      </c>
      <c r="AK58" s="4">
        <v>130.4</v>
      </c>
      <c r="AL58" s="4">
        <v>4.5</v>
      </c>
      <c r="AM58" s="4">
        <v>142</v>
      </c>
      <c r="AN58" s="4" t="s">
        <v>155</v>
      </c>
      <c r="AO58" s="4">
        <v>2</v>
      </c>
      <c r="AP58" s="5">
        <v>0.83581018518518524</v>
      </c>
      <c r="AQ58" s="4">
        <v>47.161223</v>
      </c>
      <c r="AR58" s="4">
        <v>-88.483974000000003</v>
      </c>
      <c r="AS58" s="4">
        <v>310.10000000000002</v>
      </c>
      <c r="AT58" s="4">
        <v>30.1</v>
      </c>
      <c r="AU58" s="4">
        <v>12</v>
      </c>
      <c r="AV58" s="4">
        <v>7</v>
      </c>
      <c r="AW58" s="4" t="s">
        <v>434</v>
      </c>
      <c r="AX58" s="4">
        <v>1.5291999999999999</v>
      </c>
      <c r="AY58" s="4">
        <v>1.3708</v>
      </c>
      <c r="AZ58" s="4">
        <v>3.1583999999999999</v>
      </c>
      <c r="BA58" s="4">
        <v>11.154</v>
      </c>
      <c r="BB58" s="4">
        <v>11.08</v>
      </c>
      <c r="BC58" s="4">
        <v>0.99</v>
      </c>
      <c r="BD58" s="4">
        <v>18.108000000000001</v>
      </c>
      <c r="BE58" s="4">
        <v>2406.41</v>
      </c>
      <c r="BF58" s="4">
        <v>7.8079999999999998</v>
      </c>
      <c r="BG58" s="4">
        <v>2.1949999999999998</v>
      </c>
      <c r="BH58" s="4">
        <v>0.193</v>
      </c>
      <c r="BI58" s="4">
        <v>2.3879999999999999</v>
      </c>
      <c r="BJ58" s="4">
        <v>1.7010000000000001</v>
      </c>
      <c r="BK58" s="4">
        <v>0.14899999999999999</v>
      </c>
      <c r="BL58" s="4">
        <v>1.85</v>
      </c>
      <c r="BM58" s="4">
        <v>0</v>
      </c>
      <c r="BQ58" s="4">
        <v>0</v>
      </c>
      <c r="BR58" s="4">
        <v>0.36822100000000002</v>
      </c>
      <c r="BS58" s="4">
        <v>-5</v>
      </c>
      <c r="BT58" s="4">
        <v>6.0000000000000001E-3</v>
      </c>
      <c r="BU58" s="4">
        <v>8.9984009999999994</v>
      </c>
      <c r="BV58" s="4">
        <v>0.1212</v>
      </c>
      <c r="BW58" s="4">
        <f t="shared" si="11"/>
        <v>2.3773775441999998</v>
      </c>
      <c r="BY58" s="4">
        <f t="shared" si="7"/>
        <v>16712.435371686435</v>
      </c>
      <c r="BZ58" s="4">
        <f t="shared" si="8"/>
        <v>54.226293683174397</v>
      </c>
      <c r="CA58" s="4">
        <f t="shared" si="9"/>
        <v>11.813386981951801</v>
      </c>
      <c r="CB58" s="4">
        <f t="shared" si="10"/>
        <v>0</v>
      </c>
    </row>
    <row r="59" spans="1:80" x14ac:dyDescent="0.25">
      <c r="A59" s="2">
        <v>42804</v>
      </c>
      <c r="B59" s="3">
        <v>0.62752559027777777</v>
      </c>
      <c r="C59" s="4">
        <v>15.246</v>
      </c>
      <c r="D59" s="4">
        <v>0.31259999999999999</v>
      </c>
      <c r="E59" s="4">
        <v>3125.798319</v>
      </c>
      <c r="F59" s="4">
        <v>233.6</v>
      </c>
      <c r="G59" s="4">
        <v>9.5</v>
      </c>
      <c r="H59" s="4">
        <v>-7.2</v>
      </c>
      <c r="J59" s="4">
        <v>0</v>
      </c>
      <c r="K59" s="4">
        <v>0.84460000000000002</v>
      </c>
      <c r="L59" s="4">
        <v>12.8771</v>
      </c>
      <c r="M59" s="4">
        <v>0.26400000000000001</v>
      </c>
      <c r="N59" s="4">
        <v>197.3218</v>
      </c>
      <c r="O59" s="4">
        <v>8.0114999999999998</v>
      </c>
      <c r="P59" s="4">
        <v>205.3</v>
      </c>
      <c r="Q59" s="4">
        <v>152.8518</v>
      </c>
      <c r="R59" s="4">
        <v>6.2060000000000004</v>
      </c>
      <c r="S59" s="4">
        <v>159.1</v>
      </c>
      <c r="T59" s="4">
        <v>0</v>
      </c>
      <c r="W59" s="4">
        <v>0</v>
      </c>
      <c r="X59" s="4">
        <v>0</v>
      </c>
      <c r="Y59" s="4">
        <v>11.3</v>
      </c>
      <c r="Z59" s="4">
        <v>865</v>
      </c>
      <c r="AA59" s="4">
        <v>879</v>
      </c>
      <c r="AB59" s="4">
        <v>843</v>
      </c>
      <c r="AC59" s="4">
        <v>89</v>
      </c>
      <c r="AD59" s="4">
        <v>13.1</v>
      </c>
      <c r="AE59" s="4">
        <v>0.3</v>
      </c>
      <c r="AF59" s="4">
        <v>991</v>
      </c>
      <c r="AG59" s="4">
        <v>-8</v>
      </c>
      <c r="AH59" s="4">
        <v>10</v>
      </c>
      <c r="AI59" s="4">
        <v>27</v>
      </c>
      <c r="AJ59" s="4">
        <v>135</v>
      </c>
      <c r="AK59" s="4">
        <v>129.30000000000001</v>
      </c>
      <c r="AL59" s="4">
        <v>4.5</v>
      </c>
      <c r="AM59" s="4">
        <v>142</v>
      </c>
      <c r="AN59" s="4" t="s">
        <v>155</v>
      </c>
      <c r="AO59" s="4">
        <v>2</v>
      </c>
      <c r="AP59" s="5">
        <v>0.83582175925925928</v>
      </c>
      <c r="AQ59" s="4">
        <v>47.161341999999998</v>
      </c>
      <c r="AR59" s="4">
        <v>-88.483980000000003</v>
      </c>
      <c r="AS59" s="4">
        <v>310.7</v>
      </c>
      <c r="AT59" s="4">
        <v>29.9</v>
      </c>
      <c r="AU59" s="4">
        <v>12</v>
      </c>
      <c r="AV59" s="4">
        <v>7</v>
      </c>
      <c r="AW59" s="4" t="s">
        <v>434</v>
      </c>
      <c r="AX59" s="4">
        <v>1.5</v>
      </c>
      <c r="AY59" s="4">
        <v>1.5416000000000001</v>
      </c>
      <c r="AZ59" s="4">
        <v>3.1</v>
      </c>
      <c r="BA59" s="4">
        <v>11.154</v>
      </c>
      <c r="BB59" s="4">
        <v>10.92</v>
      </c>
      <c r="BC59" s="4">
        <v>0.98</v>
      </c>
      <c r="BD59" s="4">
        <v>18.393999999999998</v>
      </c>
      <c r="BE59" s="4">
        <v>2370.0030000000002</v>
      </c>
      <c r="BF59" s="4">
        <v>30.927</v>
      </c>
      <c r="BG59" s="4">
        <v>3.8029999999999999</v>
      </c>
      <c r="BH59" s="4">
        <v>0.154</v>
      </c>
      <c r="BI59" s="4">
        <v>3.9580000000000002</v>
      </c>
      <c r="BJ59" s="4">
        <v>2.9460000000000002</v>
      </c>
      <c r="BK59" s="4">
        <v>0.12</v>
      </c>
      <c r="BL59" s="4">
        <v>3.0659999999999998</v>
      </c>
      <c r="BM59" s="4">
        <v>0</v>
      </c>
      <c r="BQ59" s="4">
        <v>0</v>
      </c>
      <c r="BR59" s="4">
        <v>0.42127700000000001</v>
      </c>
      <c r="BS59" s="4">
        <v>-5</v>
      </c>
      <c r="BT59" s="4">
        <v>6.0000000000000001E-3</v>
      </c>
      <c r="BU59" s="4">
        <v>10.294956000000001</v>
      </c>
      <c r="BV59" s="4">
        <v>0.1212</v>
      </c>
      <c r="BW59" s="4">
        <f t="shared" si="11"/>
        <v>2.7199273752000002</v>
      </c>
      <c r="BY59" s="4">
        <f t="shared" si="7"/>
        <v>18831.207323637129</v>
      </c>
      <c r="BZ59" s="4">
        <f t="shared" si="8"/>
        <v>245.73502603082164</v>
      </c>
      <c r="CA59" s="4">
        <f t="shared" si="9"/>
        <v>23.407876182196805</v>
      </c>
      <c r="CB59" s="4">
        <f t="shared" si="10"/>
        <v>0</v>
      </c>
    </row>
    <row r="60" spans="1:80" x14ac:dyDescent="0.25">
      <c r="A60" s="2">
        <v>42804</v>
      </c>
      <c r="B60" s="3">
        <v>0.62753716435185181</v>
      </c>
      <c r="C60" s="4">
        <v>14.804</v>
      </c>
      <c r="D60" s="4">
        <v>0.85919999999999996</v>
      </c>
      <c r="E60" s="4">
        <v>8591.68</v>
      </c>
      <c r="F60" s="4">
        <v>322.8</v>
      </c>
      <c r="G60" s="4">
        <v>-0.7</v>
      </c>
      <c r="H60" s="4">
        <v>-11.4</v>
      </c>
      <c r="J60" s="4">
        <v>0</v>
      </c>
      <c r="K60" s="4">
        <v>0.84299999999999997</v>
      </c>
      <c r="L60" s="4">
        <v>12.479699999999999</v>
      </c>
      <c r="M60" s="4">
        <v>0.72430000000000005</v>
      </c>
      <c r="N60" s="4">
        <v>272.1225</v>
      </c>
      <c r="O60" s="4">
        <v>0</v>
      </c>
      <c r="P60" s="4">
        <v>272.10000000000002</v>
      </c>
      <c r="Q60" s="4">
        <v>210.79480000000001</v>
      </c>
      <c r="R60" s="4">
        <v>0</v>
      </c>
      <c r="S60" s="4">
        <v>210.8</v>
      </c>
      <c r="T60" s="4">
        <v>0</v>
      </c>
      <c r="W60" s="4">
        <v>0</v>
      </c>
      <c r="X60" s="4">
        <v>0</v>
      </c>
      <c r="Y60" s="4">
        <v>11.4</v>
      </c>
      <c r="Z60" s="4">
        <v>866</v>
      </c>
      <c r="AA60" s="4">
        <v>878</v>
      </c>
      <c r="AB60" s="4">
        <v>843</v>
      </c>
      <c r="AC60" s="4">
        <v>89</v>
      </c>
      <c r="AD60" s="4">
        <v>13.1</v>
      </c>
      <c r="AE60" s="4">
        <v>0.3</v>
      </c>
      <c r="AF60" s="4">
        <v>991</v>
      </c>
      <c r="AG60" s="4">
        <v>-8</v>
      </c>
      <c r="AH60" s="4">
        <v>10</v>
      </c>
      <c r="AI60" s="4">
        <v>27</v>
      </c>
      <c r="AJ60" s="4">
        <v>135</v>
      </c>
      <c r="AK60" s="4">
        <v>130.30000000000001</v>
      </c>
      <c r="AL60" s="4">
        <v>4.5999999999999996</v>
      </c>
      <c r="AM60" s="4">
        <v>142</v>
      </c>
      <c r="AN60" s="4" t="s">
        <v>155</v>
      </c>
      <c r="AO60" s="4">
        <v>2</v>
      </c>
      <c r="AP60" s="5">
        <v>0.83583333333333332</v>
      </c>
      <c r="AQ60" s="4">
        <v>47.161465</v>
      </c>
      <c r="AR60" s="4">
        <v>-88.483992999999998</v>
      </c>
      <c r="AS60" s="4">
        <v>311.3</v>
      </c>
      <c r="AT60" s="4">
        <v>30.3</v>
      </c>
      <c r="AU60" s="4">
        <v>12</v>
      </c>
      <c r="AV60" s="4">
        <v>7</v>
      </c>
      <c r="AW60" s="4" t="s">
        <v>434</v>
      </c>
      <c r="AX60" s="4">
        <v>1.5</v>
      </c>
      <c r="AY60" s="4">
        <v>1.6708000000000001</v>
      </c>
      <c r="AZ60" s="4">
        <v>3.1</v>
      </c>
      <c r="BA60" s="4">
        <v>11.154</v>
      </c>
      <c r="BB60" s="4">
        <v>10.8</v>
      </c>
      <c r="BC60" s="4">
        <v>0.97</v>
      </c>
      <c r="BD60" s="4">
        <v>18.628</v>
      </c>
      <c r="BE60" s="4">
        <v>2285.8809999999999</v>
      </c>
      <c r="BF60" s="4">
        <v>84.435000000000002</v>
      </c>
      <c r="BG60" s="4">
        <v>5.22</v>
      </c>
      <c r="BH60" s="4">
        <v>0</v>
      </c>
      <c r="BI60" s="4">
        <v>5.22</v>
      </c>
      <c r="BJ60" s="4">
        <v>4.0430000000000001</v>
      </c>
      <c r="BK60" s="4">
        <v>0</v>
      </c>
      <c r="BL60" s="4">
        <v>4.0430000000000001</v>
      </c>
      <c r="BM60" s="4">
        <v>0</v>
      </c>
      <c r="BQ60" s="4">
        <v>0</v>
      </c>
      <c r="BR60" s="4">
        <v>0.43612699999999999</v>
      </c>
      <c r="BS60" s="4">
        <v>-5</v>
      </c>
      <c r="BT60" s="4">
        <v>6.2769999999999996E-3</v>
      </c>
      <c r="BU60" s="4">
        <v>10.657852999999999</v>
      </c>
      <c r="BV60" s="4">
        <v>0.12679499999999999</v>
      </c>
      <c r="BW60" s="4">
        <f t="shared" si="11"/>
        <v>2.8158047625999996</v>
      </c>
      <c r="BY60" s="4">
        <f t="shared" si="7"/>
        <v>18803.042079201896</v>
      </c>
      <c r="BZ60" s="4">
        <f t="shared" si="8"/>
        <v>694.53959237484901</v>
      </c>
      <c r="CA60" s="4">
        <f t="shared" si="9"/>
        <v>33.256630212252198</v>
      </c>
      <c r="CB60" s="4">
        <f t="shared" si="10"/>
        <v>0</v>
      </c>
    </row>
    <row r="61" spans="1:80" x14ac:dyDescent="0.25">
      <c r="A61" s="2">
        <v>42804</v>
      </c>
      <c r="B61" s="3">
        <v>0.62754873842592596</v>
      </c>
      <c r="C61" s="4">
        <v>14.382</v>
      </c>
      <c r="D61" s="4">
        <v>1.276</v>
      </c>
      <c r="E61" s="4">
        <v>12759.68</v>
      </c>
      <c r="F61" s="4">
        <v>378.2</v>
      </c>
      <c r="G61" s="4">
        <v>13.8</v>
      </c>
      <c r="H61" s="4">
        <v>-19.7</v>
      </c>
      <c r="J61" s="4">
        <v>0</v>
      </c>
      <c r="K61" s="4">
        <v>0.84230000000000005</v>
      </c>
      <c r="L61" s="4">
        <v>12.114100000000001</v>
      </c>
      <c r="M61" s="4">
        <v>1.0748</v>
      </c>
      <c r="N61" s="4">
        <v>318.55610000000001</v>
      </c>
      <c r="O61" s="4">
        <v>11.659800000000001</v>
      </c>
      <c r="P61" s="4">
        <v>330.2</v>
      </c>
      <c r="Q61" s="4">
        <v>246.7638</v>
      </c>
      <c r="R61" s="4">
        <v>9.0320999999999998</v>
      </c>
      <c r="S61" s="4">
        <v>255.8</v>
      </c>
      <c r="T61" s="4">
        <v>0</v>
      </c>
      <c r="W61" s="4">
        <v>0</v>
      </c>
      <c r="X61" s="4">
        <v>0</v>
      </c>
      <c r="Y61" s="4">
        <v>11.3</v>
      </c>
      <c r="Z61" s="4">
        <v>866</v>
      </c>
      <c r="AA61" s="4">
        <v>879</v>
      </c>
      <c r="AB61" s="4">
        <v>843</v>
      </c>
      <c r="AC61" s="4">
        <v>89</v>
      </c>
      <c r="AD61" s="4">
        <v>13.1</v>
      </c>
      <c r="AE61" s="4">
        <v>0.3</v>
      </c>
      <c r="AF61" s="4">
        <v>991</v>
      </c>
      <c r="AG61" s="4">
        <v>-8</v>
      </c>
      <c r="AH61" s="4">
        <v>10</v>
      </c>
      <c r="AI61" s="4">
        <v>27</v>
      </c>
      <c r="AJ61" s="4">
        <v>135</v>
      </c>
      <c r="AK61" s="4">
        <v>131.6</v>
      </c>
      <c r="AL61" s="4">
        <v>4.4000000000000004</v>
      </c>
      <c r="AM61" s="4">
        <v>142</v>
      </c>
      <c r="AN61" s="4" t="s">
        <v>155</v>
      </c>
      <c r="AO61" s="4">
        <v>2</v>
      </c>
      <c r="AP61" s="5">
        <v>0.83584490740740736</v>
      </c>
      <c r="AQ61" s="4">
        <v>47.161591000000001</v>
      </c>
      <c r="AR61" s="4">
        <v>-88.484005999999994</v>
      </c>
      <c r="AS61" s="4">
        <v>311.89999999999998</v>
      </c>
      <c r="AT61" s="4">
        <v>31.4</v>
      </c>
      <c r="AU61" s="4">
        <v>12</v>
      </c>
      <c r="AV61" s="4">
        <v>7</v>
      </c>
      <c r="AW61" s="4" t="s">
        <v>434</v>
      </c>
      <c r="AX61" s="4">
        <v>1.5</v>
      </c>
      <c r="AY61" s="4">
        <v>1.7707999999999999</v>
      </c>
      <c r="AZ61" s="4">
        <v>3.1</v>
      </c>
      <c r="BA61" s="4">
        <v>11.154</v>
      </c>
      <c r="BB61" s="4">
        <v>10.76</v>
      </c>
      <c r="BC61" s="4">
        <v>0.96</v>
      </c>
      <c r="BD61" s="4">
        <v>18.718</v>
      </c>
      <c r="BE61" s="4">
        <v>2221.4459999999999</v>
      </c>
      <c r="BF61" s="4">
        <v>125.443</v>
      </c>
      <c r="BG61" s="4">
        <v>6.117</v>
      </c>
      <c r="BH61" s="4">
        <v>0.224</v>
      </c>
      <c r="BI61" s="4">
        <v>6.3410000000000002</v>
      </c>
      <c r="BJ61" s="4">
        <v>4.7389999999999999</v>
      </c>
      <c r="BK61" s="4">
        <v>0.17299999999999999</v>
      </c>
      <c r="BL61" s="4">
        <v>4.9119999999999999</v>
      </c>
      <c r="BM61" s="4">
        <v>0</v>
      </c>
      <c r="BQ61" s="4">
        <v>0</v>
      </c>
      <c r="BR61" s="4">
        <v>0.47521600000000003</v>
      </c>
      <c r="BS61" s="4">
        <v>-5</v>
      </c>
      <c r="BT61" s="4">
        <v>6.7229999999999998E-3</v>
      </c>
      <c r="BU61" s="4">
        <v>11.613091000000001</v>
      </c>
      <c r="BV61" s="4">
        <v>0.13580500000000001</v>
      </c>
      <c r="BW61" s="4">
        <f t="shared" si="11"/>
        <v>3.0681786421999999</v>
      </c>
      <c r="BY61" s="4">
        <f t="shared" si="7"/>
        <v>19910.784141370477</v>
      </c>
      <c r="BZ61" s="4">
        <f t="shared" si="8"/>
        <v>1124.3435559747736</v>
      </c>
      <c r="CA61" s="4">
        <f t="shared" si="9"/>
        <v>42.475579440578208</v>
      </c>
      <c r="CB61" s="4">
        <f t="shared" si="10"/>
        <v>0</v>
      </c>
    </row>
    <row r="62" spans="1:80" x14ac:dyDescent="0.25">
      <c r="A62" s="2">
        <v>42804</v>
      </c>
      <c r="B62" s="3">
        <v>0.62756031249999999</v>
      </c>
      <c r="C62" s="4">
        <v>14.19</v>
      </c>
      <c r="D62" s="4">
        <v>1.2688999999999999</v>
      </c>
      <c r="E62" s="4">
        <v>12689.12041</v>
      </c>
      <c r="F62" s="4">
        <v>398.2</v>
      </c>
      <c r="G62" s="4">
        <v>31.4</v>
      </c>
      <c r="H62" s="4">
        <v>0</v>
      </c>
      <c r="J62" s="4">
        <v>0</v>
      </c>
      <c r="K62" s="4">
        <v>0.84409999999999996</v>
      </c>
      <c r="L62" s="4">
        <v>11.9771</v>
      </c>
      <c r="M62" s="4">
        <v>1.071</v>
      </c>
      <c r="N62" s="4">
        <v>336.1026</v>
      </c>
      <c r="O62" s="4">
        <v>26.503299999999999</v>
      </c>
      <c r="P62" s="4">
        <v>362.6</v>
      </c>
      <c r="Q62" s="4">
        <v>260.35579999999999</v>
      </c>
      <c r="R62" s="4">
        <v>20.5303</v>
      </c>
      <c r="S62" s="4">
        <v>280.89999999999998</v>
      </c>
      <c r="T62" s="4">
        <v>0</v>
      </c>
      <c r="W62" s="4">
        <v>0</v>
      </c>
      <c r="X62" s="4">
        <v>0</v>
      </c>
      <c r="Y62" s="4">
        <v>11.3</v>
      </c>
      <c r="Z62" s="4">
        <v>866</v>
      </c>
      <c r="AA62" s="4">
        <v>878</v>
      </c>
      <c r="AB62" s="4">
        <v>844</v>
      </c>
      <c r="AC62" s="4">
        <v>89</v>
      </c>
      <c r="AD62" s="4">
        <v>13.1</v>
      </c>
      <c r="AE62" s="4">
        <v>0.3</v>
      </c>
      <c r="AF62" s="4">
        <v>991</v>
      </c>
      <c r="AG62" s="4">
        <v>-8</v>
      </c>
      <c r="AH62" s="4">
        <v>9.7230000000000008</v>
      </c>
      <c r="AI62" s="4">
        <v>27</v>
      </c>
      <c r="AJ62" s="4">
        <v>135.30000000000001</v>
      </c>
      <c r="AK62" s="4">
        <v>133.30000000000001</v>
      </c>
      <c r="AL62" s="4">
        <v>4.2</v>
      </c>
      <c r="AM62" s="4">
        <v>142</v>
      </c>
      <c r="AN62" s="4" t="s">
        <v>155</v>
      </c>
      <c r="AO62" s="4">
        <v>2</v>
      </c>
      <c r="AP62" s="5">
        <v>0.83585648148148151</v>
      </c>
      <c r="AQ62" s="4">
        <v>47.161723000000002</v>
      </c>
      <c r="AR62" s="4">
        <v>-88.484039999999993</v>
      </c>
      <c r="AS62" s="4">
        <v>312.39999999999998</v>
      </c>
      <c r="AT62" s="4">
        <v>33.1</v>
      </c>
      <c r="AU62" s="4">
        <v>12</v>
      </c>
      <c r="AV62" s="4">
        <v>7</v>
      </c>
      <c r="AW62" s="4" t="s">
        <v>434</v>
      </c>
      <c r="AX62" s="4">
        <v>1.3584000000000001</v>
      </c>
      <c r="AY62" s="4">
        <v>1.8708</v>
      </c>
      <c r="AZ62" s="4">
        <v>3.0291999999999999</v>
      </c>
      <c r="BA62" s="4">
        <v>11.154</v>
      </c>
      <c r="BB62" s="4">
        <v>10.89</v>
      </c>
      <c r="BC62" s="4">
        <v>0.98</v>
      </c>
      <c r="BD62" s="4">
        <v>18.475999999999999</v>
      </c>
      <c r="BE62" s="4">
        <v>2220.09</v>
      </c>
      <c r="BF62" s="4">
        <v>126.35599999999999</v>
      </c>
      <c r="BG62" s="4">
        <v>6.524</v>
      </c>
      <c r="BH62" s="4">
        <v>0.51400000000000001</v>
      </c>
      <c r="BI62" s="4">
        <v>7.0389999999999997</v>
      </c>
      <c r="BJ62" s="4">
        <v>5.0540000000000003</v>
      </c>
      <c r="BK62" s="4">
        <v>0.39900000000000002</v>
      </c>
      <c r="BL62" s="4">
        <v>5.452</v>
      </c>
      <c r="BM62" s="4">
        <v>0</v>
      </c>
      <c r="BQ62" s="4">
        <v>0</v>
      </c>
      <c r="BR62" s="4">
        <v>0.46548800000000001</v>
      </c>
      <c r="BS62" s="4">
        <v>-5</v>
      </c>
      <c r="BT62" s="4">
        <v>6.2769999999999996E-3</v>
      </c>
      <c r="BU62" s="4">
        <v>11.375363</v>
      </c>
      <c r="BV62" s="4">
        <v>0.12679499999999999</v>
      </c>
      <c r="BW62" s="4">
        <f t="shared" si="11"/>
        <v>3.0053709045999999</v>
      </c>
      <c r="BY62" s="4">
        <f t="shared" si="7"/>
        <v>19491.291618212708</v>
      </c>
      <c r="BZ62" s="4">
        <f t="shared" si="8"/>
        <v>1109.3431544265704</v>
      </c>
      <c r="CA62" s="4">
        <f t="shared" si="9"/>
        <v>44.371619095823604</v>
      </c>
      <c r="CB62" s="4">
        <f t="shared" si="10"/>
        <v>0</v>
      </c>
    </row>
    <row r="63" spans="1:80" x14ac:dyDescent="0.25">
      <c r="A63" s="2">
        <v>42804</v>
      </c>
      <c r="B63" s="3">
        <v>0.62757188657407414</v>
      </c>
      <c r="C63" s="4">
        <v>14.159000000000001</v>
      </c>
      <c r="D63" s="4">
        <v>1.2387999999999999</v>
      </c>
      <c r="E63" s="4">
        <v>12387.965826</v>
      </c>
      <c r="F63" s="4">
        <v>369</v>
      </c>
      <c r="G63" s="4">
        <v>42.6</v>
      </c>
      <c r="H63" s="4">
        <v>0</v>
      </c>
      <c r="J63" s="4">
        <v>0</v>
      </c>
      <c r="K63" s="4">
        <v>0.84460000000000002</v>
      </c>
      <c r="L63" s="4">
        <v>11.958399999999999</v>
      </c>
      <c r="M63" s="4">
        <v>1.0463</v>
      </c>
      <c r="N63" s="4">
        <v>311.6662</v>
      </c>
      <c r="O63" s="4">
        <v>35.980200000000004</v>
      </c>
      <c r="P63" s="4">
        <v>347.6</v>
      </c>
      <c r="Q63" s="4">
        <v>241.42660000000001</v>
      </c>
      <c r="R63" s="4">
        <v>27.871400000000001</v>
      </c>
      <c r="S63" s="4">
        <v>269.3</v>
      </c>
      <c r="T63" s="4">
        <v>0</v>
      </c>
      <c r="W63" s="4">
        <v>0</v>
      </c>
      <c r="X63" s="4">
        <v>0</v>
      </c>
      <c r="Y63" s="4">
        <v>11.3</v>
      </c>
      <c r="Z63" s="4">
        <v>866</v>
      </c>
      <c r="AA63" s="4">
        <v>878</v>
      </c>
      <c r="AB63" s="4">
        <v>843</v>
      </c>
      <c r="AC63" s="4">
        <v>89</v>
      </c>
      <c r="AD63" s="4">
        <v>13.1</v>
      </c>
      <c r="AE63" s="4">
        <v>0.3</v>
      </c>
      <c r="AF63" s="4">
        <v>991</v>
      </c>
      <c r="AG63" s="4">
        <v>-8</v>
      </c>
      <c r="AH63" s="4">
        <v>9</v>
      </c>
      <c r="AI63" s="4">
        <v>27</v>
      </c>
      <c r="AJ63" s="4">
        <v>135.69999999999999</v>
      </c>
      <c r="AK63" s="4">
        <v>134</v>
      </c>
      <c r="AL63" s="4">
        <v>4.0999999999999996</v>
      </c>
      <c r="AM63" s="4">
        <v>142</v>
      </c>
      <c r="AN63" s="4" t="s">
        <v>155</v>
      </c>
      <c r="AO63" s="4">
        <v>2</v>
      </c>
      <c r="AP63" s="5">
        <v>0.83586805555555566</v>
      </c>
      <c r="AQ63" s="4">
        <v>47.161867000000001</v>
      </c>
      <c r="AR63" s="4">
        <v>-88.484088</v>
      </c>
      <c r="AS63" s="4">
        <v>312.7</v>
      </c>
      <c r="AT63" s="4">
        <v>35.299999999999997</v>
      </c>
      <c r="AU63" s="4">
        <v>12</v>
      </c>
      <c r="AV63" s="4">
        <v>8</v>
      </c>
      <c r="AW63" s="4" t="s">
        <v>433</v>
      </c>
      <c r="AX63" s="4">
        <v>1.3708</v>
      </c>
      <c r="AY63" s="4">
        <v>2.1831999999999998</v>
      </c>
      <c r="AZ63" s="4">
        <v>3.2831999999999999</v>
      </c>
      <c r="BA63" s="4">
        <v>11.154</v>
      </c>
      <c r="BB63" s="4">
        <v>10.93</v>
      </c>
      <c r="BC63" s="4">
        <v>0.98</v>
      </c>
      <c r="BD63" s="4">
        <v>18.398</v>
      </c>
      <c r="BE63" s="4">
        <v>2224.0509999999999</v>
      </c>
      <c r="BF63" s="4">
        <v>123.852</v>
      </c>
      <c r="BG63" s="4">
        <v>6.07</v>
      </c>
      <c r="BH63" s="4">
        <v>0.70099999999999996</v>
      </c>
      <c r="BI63" s="4">
        <v>6.7709999999999999</v>
      </c>
      <c r="BJ63" s="4">
        <v>4.702</v>
      </c>
      <c r="BK63" s="4">
        <v>0.54300000000000004</v>
      </c>
      <c r="BL63" s="4">
        <v>5.2450000000000001</v>
      </c>
      <c r="BM63" s="4">
        <v>0</v>
      </c>
      <c r="BQ63" s="4">
        <v>0</v>
      </c>
      <c r="BR63" s="4">
        <v>0.42915500000000001</v>
      </c>
      <c r="BS63" s="4">
        <v>-5</v>
      </c>
      <c r="BT63" s="4">
        <v>7.0000000000000001E-3</v>
      </c>
      <c r="BU63" s="4">
        <v>10.487475</v>
      </c>
      <c r="BV63" s="4">
        <v>0.1414</v>
      </c>
      <c r="BW63" s="4">
        <f t="shared" si="11"/>
        <v>2.7707908949999998</v>
      </c>
      <c r="BY63" s="4">
        <f t="shared" si="7"/>
        <v>18001.987453813454</v>
      </c>
      <c r="BZ63" s="4">
        <f t="shared" si="8"/>
        <v>1002.4869709056602</v>
      </c>
      <c r="CA63" s="4">
        <f t="shared" si="9"/>
        <v>38.059084529910002</v>
      </c>
      <c r="CB63" s="4">
        <f t="shared" si="10"/>
        <v>0</v>
      </c>
    </row>
    <row r="64" spans="1:80" x14ac:dyDescent="0.25">
      <c r="A64" s="2">
        <v>42804</v>
      </c>
      <c r="B64" s="3">
        <v>0.62758346064814818</v>
      </c>
      <c r="C64" s="4">
        <v>13.965999999999999</v>
      </c>
      <c r="D64" s="4">
        <v>1.5561</v>
      </c>
      <c r="E64" s="4">
        <v>15560.847458</v>
      </c>
      <c r="F64" s="4">
        <v>262.89999999999998</v>
      </c>
      <c r="G64" s="4">
        <v>27.2</v>
      </c>
      <c r="H64" s="4">
        <v>10</v>
      </c>
      <c r="J64" s="4">
        <v>0</v>
      </c>
      <c r="K64" s="4">
        <v>0.84309999999999996</v>
      </c>
      <c r="L64" s="4">
        <v>11.774100000000001</v>
      </c>
      <c r="M64" s="4">
        <v>1.3119000000000001</v>
      </c>
      <c r="N64" s="4">
        <v>221.65649999999999</v>
      </c>
      <c r="O64" s="4">
        <v>22.903199999999998</v>
      </c>
      <c r="P64" s="4">
        <v>244.6</v>
      </c>
      <c r="Q64" s="4">
        <v>171.7022</v>
      </c>
      <c r="R64" s="4">
        <v>17.741599999999998</v>
      </c>
      <c r="S64" s="4">
        <v>189.4</v>
      </c>
      <c r="T64" s="4">
        <v>10</v>
      </c>
      <c r="W64" s="4">
        <v>0</v>
      </c>
      <c r="X64" s="4">
        <v>0</v>
      </c>
      <c r="Y64" s="4">
        <v>11.3</v>
      </c>
      <c r="Z64" s="4">
        <v>865</v>
      </c>
      <c r="AA64" s="4">
        <v>878</v>
      </c>
      <c r="AB64" s="4">
        <v>842</v>
      </c>
      <c r="AC64" s="4">
        <v>89</v>
      </c>
      <c r="AD64" s="4">
        <v>13.1</v>
      </c>
      <c r="AE64" s="4">
        <v>0.3</v>
      </c>
      <c r="AF64" s="4">
        <v>991</v>
      </c>
      <c r="AG64" s="4">
        <v>-8</v>
      </c>
      <c r="AH64" s="4">
        <v>9</v>
      </c>
      <c r="AI64" s="4">
        <v>27</v>
      </c>
      <c r="AJ64" s="4">
        <v>135</v>
      </c>
      <c r="AK64" s="4">
        <v>134</v>
      </c>
      <c r="AL64" s="4">
        <v>4.3</v>
      </c>
      <c r="AM64" s="4">
        <v>142</v>
      </c>
      <c r="AN64" s="4" t="s">
        <v>155</v>
      </c>
      <c r="AO64" s="4">
        <v>2</v>
      </c>
      <c r="AP64" s="5">
        <v>0.83587962962962958</v>
      </c>
      <c r="AQ64" s="4">
        <v>47.162014999999997</v>
      </c>
      <c r="AR64" s="4">
        <v>-88.484131000000005</v>
      </c>
      <c r="AS64" s="4">
        <v>312.8</v>
      </c>
      <c r="AT64" s="4">
        <v>36.9</v>
      </c>
      <c r="AU64" s="4">
        <v>12</v>
      </c>
      <c r="AV64" s="4">
        <v>8</v>
      </c>
      <c r="AW64" s="4" t="s">
        <v>433</v>
      </c>
      <c r="AX64" s="4">
        <v>1.3292710000000001</v>
      </c>
      <c r="AY64" s="4">
        <v>2.3707289999999999</v>
      </c>
      <c r="AZ64" s="4">
        <v>3.117083</v>
      </c>
      <c r="BA64" s="4">
        <v>11.154</v>
      </c>
      <c r="BB64" s="4">
        <v>10.81</v>
      </c>
      <c r="BC64" s="4">
        <v>0.97</v>
      </c>
      <c r="BD64" s="4">
        <v>18.616</v>
      </c>
      <c r="BE64" s="4">
        <v>2175.9569999999999</v>
      </c>
      <c r="BF64" s="4">
        <v>154.30799999999999</v>
      </c>
      <c r="BG64" s="4">
        <v>4.29</v>
      </c>
      <c r="BH64" s="4">
        <v>0.443</v>
      </c>
      <c r="BI64" s="4">
        <v>4.7329999999999997</v>
      </c>
      <c r="BJ64" s="4">
        <v>3.323</v>
      </c>
      <c r="BK64" s="4">
        <v>0.34300000000000003</v>
      </c>
      <c r="BL64" s="4">
        <v>3.6659999999999999</v>
      </c>
      <c r="BM64" s="4">
        <v>7.6600000000000001E-2</v>
      </c>
      <c r="BQ64" s="4">
        <v>0</v>
      </c>
      <c r="BR64" s="4">
        <v>0.47988799999999998</v>
      </c>
      <c r="BS64" s="4">
        <v>-5</v>
      </c>
      <c r="BT64" s="4">
        <v>7.2769999999999996E-3</v>
      </c>
      <c r="BU64" s="4">
        <v>11.727263000000001</v>
      </c>
      <c r="BV64" s="4">
        <v>0.14699499999999999</v>
      </c>
      <c r="BW64" s="4">
        <f t="shared" si="11"/>
        <v>3.0983428846000001</v>
      </c>
      <c r="BY64" s="4">
        <f t="shared" si="7"/>
        <v>19694.807848110315</v>
      </c>
      <c r="BZ64" s="4">
        <f t="shared" si="8"/>
        <v>1396.6573831312874</v>
      </c>
      <c r="CA64" s="4">
        <f t="shared" si="9"/>
        <v>30.076810561638201</v>
      </c>
      <c r="CB64" s="4">
        <f t="shared" si="10"/>
        <v>0.69331438128844014</v>
      </c>
    </row>
    <row r="65" spans="1:80" x14ac:dyDescent="0.25">
      <c r="A65" s="2">
        <v>42804</v>
      </c>
      <c r="B65" s="3">
        <v>0.62759503472222222</v>
      </c>
      <c r="C65" s="4">
        <v>13.555</v>
      </c>
      <c r="D65" s="4">
        <v>2.2951999999999999</v>
      </c>
      <c r="E65" s="4">
        <v>22952.470186999999</v>
      </c>
      <c r="F65" s="4">
        <v>181.2</v>
      </c>
      <c r="G65" s="4">
        <v>26.9</v>
      </c>
      <c r="H65" s="4">
        <v>19.600000000000001</v>
      </c>
      <c r="J65" s="4">
        <v>0</v>
      </c>
      <c r="K65" s="4">
        <v>0.83899999999999997</v>
      </c>
      <c r="L65" s="4">
        <v>11.372999999999999</v>
      </c>
      <c r="M65" s="4">
        <v>1.9257</v>
      </c>
      <c r="N65" s="4">
        <v>152.0684</v>
      </c>
      <c r="O65" s="4">
        <v>22.569400000000002</v>
      </c>
      <c r="P65" s="4">
        <v>174.6</v>
      </c>
      <c r="Q65" s="4">
        <v>117.7971</v>
      </c>
      <c r="R65" s="4">
        <v>17.483000000000001</v>
      </c>
      <c r="S65" s="4">
        <v>135.30000000000001</v>
      </c>
      <c r="T65" s="4">
        <v>19.616199999999999</v>
      </c>
      <c r="W65" s="4">
        <v>0</v>
      </c>
      <c r="X65" s="4">
        <v>0</v>
      </c>
      <c r="Y65" s="4">
        <v>11.3</v>
      </c>
      <c r="Z65" s="4">
        <v>867</v>
      </c>
      <c r="AA65" s="4">
        <v>877</v>
      </c>
      <c r="AB65" s="4">
        <v>844</v>
      </c>
      <c r="AC65" s="4">
        <v>89</v>
      </c>
      <c r="AD65" s="4">
        <v>13.1</v>
      </c>
      <c r="AE65" s="4">
        <v>0.3</v>
      </c>
      <c r="AF65" s="4">
        <v>991</v>
      </c>
      <c r="AG65" s="4">
        <v>-8</v>
      </c>
      <c r="AH65" s="4">
        <v>9</v>
      </c>
      <c r="AI65" s="4">
        <v>27</v>
      </c>
      <c r="AJ65" s="4">
        <v>135.30000000000001</v>
      </c>
      <c r="AK65" s="4">
        <v>133.4</v>
      </c>
      <c r="AL65" s="4">
        <v>4.3</v>
      </c>
      <c r="AM65" s="4">
        <v>142</v>
      </c>
      <c r="AN65" s="4" t="s">
        <v>155</v>
      </c>
      <c r="AO65" s="4">
        <v>2</v>
      </c>
      <c r="AP65" s="5">
        <v>0.83589120370370373</v>
      </c>
      <c r="AQ65" s="4">
        <v>47.162171000000001</v>
      </c>
      <c r="AR65" s="4">
        <v>-88.484153000000006</v>
      </c>
      <c r="AS65" s="4">
        <v>312.8</v>
      </c>
      <c r="AT65" s="4">
        <v>37.9</v>
      </c>
      <c r="AU65" s="4">
        <v>12</v>
      </c>
      <c r="AV65" s="4">
        <v>8</v>
      </c>
      <c r="AW65" s="4" t="s">
        <v>433</v>
      </c>
      <c r="AX65" s="4">
        <v>1.5123120000000001</v>
      </c>
      <c r="AY65" s="4">
        <v>1.4092089999999999</v>
      </c>
      <c r="AZ65" s="4">
        <v>3.0707710000000001</v>
      </c>
      <c r="BA65" s="4">
        <v>11.154</v>
      </c>
      <c r="BB65" s="4">
        <v>10.52</v>
      </c>
      <c r="BC65" s="4">
        <v>0.94</v>
      </c>
      <c r="BD65" s="4">
        <v>19.187999999999999</v>
      </c>
      <c r="BE65" s="4">
        <v>2067.9349999999999</v>
      </c>
      <c r="BF65" s="4">
        <v>222.86199999999999</v>
      </c>
      <c r="BG65" s="4">
        <v>2.8959999999999999</v>
      </c>
      <c r="BH65" s="4">
        <v>0.43</v>
      </c>
      <c r="BI65" s="4">
        <v>3.3250000000000002</v>
      </c>
      <c r="BJ65" s="4">
        <v>2.2429999999999999</v>
      </c>
      <c r="BK65" s="4">
        <v>0.33300000000000002</v>
      </c>
      <c r="BL65" s="4">
        <v>2.5760000000000001</v>
      </c>
      <c r="BM65" s="4">
        <v>0.1479</v>
      </c>
      <c r="BQ65" s="4">
        <v>0</v>
      </c>
      <c r="BR65" s="4">
        <v>0.582063</v>
      </c>
      <c r="BS65" s="4">
        <v>-5</v>
      </c>
      <c r="BT65" s="4">
        <v>7.7229999999999998E-3</v>
      </c>
      <c r="BU65" s="4">
        <v>14.224163000000001</v>
      </c>
      <c r="BV65" s="4">
        <v>0.15601000000000001</v>
      </c>
      <c r="BW65" s="4">
        <f t="shared" si="11"/>
        <v>3.7580238646000002</v>
      </c>
      <c r="BY65" s="4">
        <f t="shared" si="7"/>
        <v>22702.222635445982</v>
      </c>
      <c r="BZ65" s="4">
        <f t="shared" si="8"/>
        <v>2446.6256149157311</v>
      </c>
      <c r="CA65" s="4">
        <f t="shared" si="9"/>
        <v>24.624122794626199</v>
      </c>
      <c r="CB65" s="4">
        <f t="shared" si="10"/>
        <v>1.6236771116028601</v>
      </c>
    </row>
    <row r="66" spans="1:80" x14ac:dyDescent="0.25">
      <c r="A66" s="2">
        <v>42804</v>
      </c>
      <c r="B66" s="3">
        <v>0.62760660879629626</v>
      </c>
      <c r="C66" s="4">
        <v>13.33</v>
      </c>
      <c r="D66" s="4">
        <v>2.7667999999999999</v>
      </c>
      <c r="E66" s="4">
        <v>27668.028846000001</v>
      </c>
      <c r="F66" s="4">
        <v>124.6</v>
      </c>
      <c r="G66" s="4">
        <v>25.6</v>
      </c>
      <c r="H66" s="4">
        <v>32.200000000000003</v>
      </c>
      <c r="J66" s="4">
        <v>0</v>
      </c>
      <c r="K66" s="4">
        <v>0.83599999999999997</v>
      </c>
      <c r="L66" s="4">
        <v>11.144</v>
      </c>
      <c r="M66" s="4">
        <v>2.3130999999999999</v>
      </c>
      <c r="N66" s="4">
        <v>104.14960000000001</v>
      </c>
      <c r="O66" s="4">
        <v>21.420500000000001</v>
      </c>
      <c r="P66" s="4">
        <v>125.6</v>
      </c>
      <c r="Q66" s="4">
        <v>80.678700000000006</v>
      </c>
      <c r="R66" s="4">
        <v>16.593299999999999</v>
      </c>
      <c r="S66" s="4">
        <v>97.3</v>
      </c>
      <c r="T66" s="4">
        <v>32.208199999999998</v>
      </c>
      <c r="W66" s="4">
        <v>0</v>
      </c>
      <c r="X66" s="4">
        <v>0</v>
      </c>
      <c r="Y66" s="4">
        <v>11.3</v>
      </c>
      <c r="Z66" s="4">
        <v>869</v>
      </c>
      <c r="AA66" s="4">
        <v>880</v>
      </c>
      <c r="AB66" s="4">
        <v>845</v>
      </c>
      <c r="AC66" s="4">
        <v>89</v>
      </c>
      <c r="AD66" s="4">
        <v>13.1</v>
      </c>
      <c r="AE66" s="4">
        <v>0.3</v>
      </c>
      <c r="AF66" s="4">
        <v>991</v>
      </c>
      <c r="AG66" s="4">
        <v>-8</v>
      </c>
      <c r="AH66" s="4">
        <v>9</v>
      </c>
      <c r="AI66" s="4">
        <v>27</v>
      </c>
      <c r="AJ66" s="4">
        <v>136</v>
      </c>
      <c r="AK66" s="4">
        <v>131.4</v>
      </c>
      <c r="AL66" s="4">
        <v>4.3</v>
      </c>
      <c r="AM66" s="4">
        <v>142</v>
      </c>
      <c r="AN66" s="4" t="s">
        <v>155</v>
      </c>
      <c r="AO66" s="4">
        <v>2</v>
      </c>
      <c r="AP66" s="5">
        <v>0.83590277777777777</v>
      </c>
      <c r="AQ66" s="4">
        <v>47.162326999999998</v>
      </c>
      <c r="AR66" s="4">
        <v>-88.484161</v>
      </c>
      <c r="AS66" s="4">
        <v>313.10000000000002</v>
      </c>
      <c r="AT66" s="4">
        <v>38.700000000000003</v>
      </c>
      <c r="AU66" s="4">
        <v>12</v>
      </c>
      <c r="AV66" s="4">
        <v>8</v>
      </c>
      <c r="AW66" s="4" t="s">
        <v>433</v>
      </c>
      <c r="AX66" s="4">
        <v>1.6</v>
      </c>
      <c r="AY66" s="4">
        <v>1.2123999999999999</v>
      </c>
      <c r="AZ66" s="4">
        <v>3.1707999999999998</v>
      </c>
      <c r="BA66" s="4">
        <v>11.154</v>
      </c>
      <c r="BB66" s="4">
        <v>10.32</v>
      </c>
      <c r="BC66" s="4">
        <v>0.93</v>
      </c>
      <c r="BD66" s="4">
        <v>19.614999999999998</v>
      </c>
      <c r="BE66" s="4">
        <v>2002.1869999999999</v>
      </c>
      <c r="BF66" s="4">
        <v>264.50400000000002</v>
      </c>
      <c r="BG66" s="4">
        <v>1.96</v>
      </c>
      <c r="BH66" s="4">
        <v>0.40300000000000002</v>
      </c>
      <c r="BI66" s="4">
        <v>2.363</v>
      </c>
      <c r="BJ66" s="4">
        <v>1.518</v>
      </c>
      <c r="BK66" s="4">
        <v>0.312</v>
      </c>
      <c r="BL66" s="4">
        <v>1.83</v>
      </c>
      <c r="BM66" s="4">
        <v>0.2399</v>
      </c>
      <c r="BQ66" s="4">
        <v>0</v>
      </c>
      <c r="BR66" s="4">
        <v>0.57893399999999995</v>
      </c>
      <c r="BS66" s="4">
        <v>-5</v>
      </c>
      <c r="BT66" s="4">
        <v>7.2760000000000003E-3</v>
      </c>
      <c r="BU66" s="4">
        <v>14.147698</v>
      </c>
      <c r="BV66" s="4">
        <v>0.146981</v>
      </c>
      <c r="BW66" s="4">
        <f t="shared" si="11"/>
        <v>3.7378218115999999</v>
      </c>
      <c r="BY66" s="4">
        <f t="shared" si="7"/>
        <v>21862.266908582966</v>
      </c>
      <c r="BZ66" s="4">
        <f t="shared" si="8"/>
        <v>2888.170308961066</v>
      </c>
      <c r="CA66" s="4">
        <f t="shared" si="9"/>
        <v>16.575335454295203</v>
      </c>
      <c r="CB66" s="4">
        <f t="shared" si="10"/>
        <v>2.6195144766043601</v>
      </c>
    </row>
    <row r="67" spans="1:80" x14ac:dyDescent="0.25">
      <c r="A67" s="2">
        <v>42804</v>
      </c>
      <c r="B67" s="3">
        <v>0.6276181828703703</v>
      </c>
      <c r="C67" s="4">
        <v>13.25</v>
      </c>
      <c r="D67" s="4">
        <v>2.9005999999999998</v>
      </c>
      <c r="E67" s="4">
        <v>29006.169871999999</v>
      </c>
      <c r="F67" s="4">
        <v>83.1</v>
      </c>
      <c r="G67" s="4">
        <v>11.8</v>
      </c>
      <c r="H67" s="4">
        <v>84.8</v>
      </c>
      <c r="J67" s="4">
        <v>0</v>
      </c>
      <c r="K67" s="4">
        <v>0.83530000000000004</v>
      </c>
      <c r="L67" s="4">
        <v>11.068300000000001</v>
      </c>
      <c r="M67" s="4">
        <v>2.423</v>
      </c>
      <c r="N67" s="4">
        <v>69.436999999999998</v>
      </c>
      <c r="O67" s="4">
        <v>9.8569999999999993</v>
      </c>
      <c r="P67" s="4">
        <v>79.3</v>
      </c>
      <c r="Q67" s="4">
        <v>53.79</v>
      </c>
      <c r="R67" s="4">
        <v>7.6357999999999997</v>
      </c>
      <c r="S67" s="4">
        <v>61.4</v>
      </c>
      <c r="T67" s="4">
        <v>84.750299999999996</v>
      </c>
      <c r="W67" s="4">
        <v>0</v>
      </c>
      <c r="X67" s="4">
        <v>0</v>
      </c>
      <c r="Y67" s="4">
        <v>11.3</v>
      </c>
      <c r="Z67" s="4">
        <v>870</v>
      </c>
      <c r="AA67" s="4">
        <v>881</v>
      </c>
      <c r="AB67" s="4">
        <v>845</v>
      </c>
      <c r="AC67" s="4">
        <v>89</v>
      </c>
      <c r="AD67" s="4">
        <v>13.11</v>
      </c>
      <c r="AE67" s="4">
        <v>0.3</v>
      </c>
      <c r="AF67" s="4">
        <v>990</v>
      </c>
      <c r="AG67" s="4">
        <v>-8</v>
      </c>
      <c r="AH67" s="4">
        <v>9</v>
      </c>
      <c r="AI67" s="4">
        <v>27</v>
      </c>
      <c r="AJ67" s="4">
        <v>136</v>
      </c>
      <c r="AK67" s="4">
        <v>130.30000000000001</v>
      </c>
      <c r="AL67" s="4">
        <v>4.5</v>
      </c>
      <c r="AM67" s="4">
        <v>142</v>
      </c>
      <c r="AN67" s="4" t="s">
        <v>155</v>
      </c>
      <c r="AO67" s="4">
        <v>2</v>
      </c>
      <c r="AP67" s="5">
        <v>0.83591435185185192</v>
      </c>
      <c r="AQ67" s="4">
        <v>47.162483000000002</v>
      </c>
      <c r="AR67" s="4">
        <v>-88.48415</v>
      </c>
      <c r="AS67" s="4">
        <v>313.5</v>
      </c>
      <c r="AT67" s="4">
        <v>38.9</v>
      </c>
      <c r="AU67" s="4">
        <v>12</v>
      </c>
      <c r="AV67" s="4">
        <v>8</v>
      </c>
      <c r="AW67" s="4" t="s">
        <v>433</v>
      </c>
      <c r="AX67" s="4">
        <v>1.5291999999999999</v>
      </c>
      <c r="AY67" s="4">
        <v>1.3708</v>
      </c>
      <c r="AZ67" s="4">
        <v>3.1292</v>
      </c>
      <c r="BA67" s="4">
        <v>11.154</v>
      </c>
      <c r="BB67" s="4">
        <v>10.27</v>
      </c>
      <c r="BC67" s="4">
        <v>0.92</v>
      </c>
      <c r="BD67" s="4">
        <v>19.712</v>
      </c>
      <c r="BE67" s="4">
        <v>1982.7529999999999</v>
      </c>
      <c r="BF67" s="4">
        <v>276.25900000000001</v>
      </c>
      <c r="BG67" s="4">
        <v>1.3029999999999999</v>
      </c>
      <c r="BH67" s="4">
        <v>0.185</v>
      </c>
      <c r="BI67" s="4">
        <v>1.488</v>
      </c>
      <c r="BJ67" s="4">
        <v>1.0089999999999999</v>
      </c>
      <c r="BK67" s="4">
        <v>0.14299999999999999</v>
      </c>
      <c r="BL67" s="4">
        <v>1.1519999999999999</v>
      </c>
      <c r="BM67" s="4">
        <v>0.62949999999999995</v>
      </c>
      <c r="BQ67" s="4">
        <v>0</v>
      </c>
      <c r="BR67" s="4">
        <v>0.58233800000000002</v>
      </c>
      <c r="BS67" s="4">
        <v>-5</v>
      </c>
      <c r="BT67" s="4">
        <v>8.0000000000000002E-3</v>
      </c>
      <c r="BU67" s="4">
        <v>14.230885000000001</v>
      </c>
      <c r="BV67" s="4">
        <v>0.16159999999999999</v>
      </c>
      <c r="BW67" s="4">
        <f t="shared" si="11"/>
        <v>3.7597998170000002</v>
      </c>
      <c r="BY67" s="4">
        <f t="shared" si="7"/>
        <v>21777.363437199379</v>
      </c>
      <c r="BZ67" s="4">
        <f t="shared" si="8"/>
        <v>3034.2622837021372</v>
      </c>
      <c r="CA67" s="4">
        <f t="shared" si="9"/>
        <v>11.082247616387001</v>
      </c>
      <c r="CB67" s="4">
        <f t="shared" si="10"/>
        <v>6.9140484385685008</v>
      </c>
    </row>
    <row r="68" spans="1:80" x14ac:dyDescent="0.25">
      <c r="A68" s="2">
        <v>42804</v>
      </c>
      <c r="B68" s="3">
        <v>0.62762975694444445</v>
      </c>
      <c r="C68" s="4">
        <v>13.24</v>
      </c>
      <c r="D68" s="4">
        <v>2.9523999999999999</v>
      </c>
      <c r="E68" s="4">
        <v>29523.531915</v>
      </c>
      <c r="F68" s="4">
        <v>64.599999999999994</v>
      </c>
      <c r="G68" s="4">
        <v>12.3</v>
      </c>
      <c r="H68" s="4">
        <v>90.3</v>
      </c>
      <c r="J68" s="4">
        <v>0</v>
      </c>
      <c r="K68" s="4">
        <v>0.83499999999999996</v>
      </c>
      <c r="L68" s="4">
        <v>11.0547</v>
      </c>
      <c r="M68" s="4">
        <v>2.4651000000000001</v>
      </c>
      <c r="N68" s="4">
        <v>53.9163</v>
      </c>
      <c r="O68" s="4">
        <v>10.244300000000001</v>
      </c>
      <c r="P68" s="4">
        <v>64.2</v>
      </c>
      <c r="Q68" s="4">
        <v>41.8095</v>
      </c>
      <c r="R68" s="4">
        <v>7.944</v>
      </c>
      <c r="S68" s="4">
        <v>49.8</v>
      </c>
      <c r="T68" s="4">
        <v>90.3</v>
      </c>
      <c r="W68" s="4">
        <v>0</v>
      </c>
      <c r="X68" s="4">
        <v>0</v>
      </c>
      <c r="Y68" s="4">
        <v>11.4</v>
      </c>
      <c r="Z68" s="4">
        <v>870</v>
      </c>
      <c r="AA68" s="4">
        <v>881</v>
      </c>
      <c r="AB68" s="4">
        <v>844</v>
      </c>
      <c r="AC68" s="4">
        <v>89</v>
      </c>
      <c r="AD68" s="4">
        <v>13.39</v>
      </c>
      <c r="AE68" s="4">
        <v>0.31</v>
      </c>
      <c r="AF68" s="4">
        <v>991</v>
      </c>
      <c r="AG68" s="4">
        <v>-7.7</v>
      </c>
      <c r="AH68" s="4">
        <v>9.2769999999999992</v>
      </c>
      <c r="AI68" s="4">
        <v>27</v>
      </c>
      <c r="AJ68" s="4">
        <v>136</v>
      </c>
      <c r="AK68" s="4">
        <v>131</v>
      </c>
      <c r="AL68" s="4">
        <v>4.8</v>
      </c>
      <c r="AM68" s="4">
        <v>142</v>
      </c>
      <c r="AN68" s="4" t="s">
        <v>155</v>
      </c>
      <c r="AO68" s="4">
        <v>2</v>
      </c>
      <c r="AP68" s="5">
        <v>0.83592592592592585</v>
      </c>
      <c r="AQ68" s="4">
        <v>47.162643000000003</v>
      </c>
      <c r="AR68" s="4">
        <v>-88.484136000000007</v>
      </c>
      <c r="AS68" s="4">
        <v>314.39999999999998</v>
      </c>
      <c r="AT68" s="4">
        <v>39.4</v>
      </c>
      <c r="AU68" s="4">
        <v>12</v>
      </c>
      <c r="AV68" s="4">
        <v>8</v>
      </c>
      <c r="AW68" s="4" t="s">
        <v>433</v>
      </c>
      <c r="AX68" s="4">
        <v>1.5</v>
      </c>
      <c r="AY68" s="4">
        <v>1.5416000000000001</v>
      </c>
      <c r="AZ68" s="4">
        <v>3.1</v>
      </c>
      <c r="BA68" s="4">
        <v>11.154</v>
      </c>
      <c r="BB68" s="4">
        <v>10.24</v>
      </c>
      <c r="BC68" s="4">
        <v>0.92</v>
      </c>
      <c r="BD68" s="4">
        <v>19.768000000000001</v>
      </c>
      <c r="BE68" s="4">
        <v>1976.0550000000001</v>
      </c>
      <c r="BF68" s="4">
        <v>280.45100000000002</v>
      </c>
      <c r="BG68" s="4">
        <v>1.0089999999999999</v>
      </c>
      <c r="BH68" s="4">
        <v>0.192</v>
      </c>
      <c r="BI68" s="4">
        <v>1.2010000000000001</v>
      </c>
      <c r="BJ68" s="4">
        <v>0.78300000000000003</v>
      </c>
      <c r="BK68" s="4">
        <v>0.14899999999999999</v>
      </c>
      <c r="BL68" s="4">
        <v>0.93100000000000005</v>
      </c>
      <c r="BM68" s="4">
        <v>0.66930000000000001</v>
      </c>
      <c r="BQ68" s="4">
        <v>0</v>
      </c>
      <c r="BR68" s="4">
        <v>0.59766699999999995</v>
      </c>
      <c r="BS68" s="4">
        <v>-5</v>
      </c>
      <c r="BT68" s="4">
        <v>7.7229999999999998E-3</v>
      </c>
      <c r="BU68" s="4">
        <v>14.605487</v>
      </c>
      <c r="BV68" s="4">
        <v>0.156005</v>
      </c>
      <c r="BW68" s="4">
        <f t="shared" si="11"/>
        <v>3.8587696654000001</v>
      </c>
      <c r="BY68" s="4">
        <f t="shared" si="7"/>
        <v>22275.109364719265</v>
      </c>
      <c r="BZ68" s="4">
        <f t="shared" si="8"/>
        <v>3161.3880668528368</v>
      </c>
      <c r="CA68" s="4">
        <f t="shared" si="9"/>
        <v>8.8263791405478003</v>
      </c>
      <c r="CB68" s="4">
        <f t="shared" si="10"/>
        <v>7.5446942002153801</v>
      </c>
    </row>
    <row r="69" spans="1:80" x14ac:dyDescent="0.25">
      <c r="A69" s="2">
        <v>42804</v>
      </c>
      <c r="B69" s="3">
        <v>0.62764133101851849</v>
      </c>
      <c r="C69" s="4">
        <v>13.233000000000001</v>
      </c>
      <c r="D69" s="4">
        <v>2.9386999999999999</v>
      </c>
      <c r="E69" s="4">
        <v>29387.479608000001</v>
      </c>
      <c r="F69" s="4">
        <v>54.1</v>
      </c>
      <c r="G69" s="4">
        <v>15</v>
      </c>
      <c r="H69" s="4">
        <v>121</v>
      </c>
      <c r="J69" s="4">
        <v>0</v>
      </c>
      <c r="K69" s="4">
        <v>0.83499999999999996</v>
      </c>
      <c r="L69" s="4">
        <v>11.0503</v>
      </c>
      <c r="M69" s="4">
        <v>2.4540000000000002</v>
      </c>
      <c r="N69" s="4">
        <v>45.215600000000002</v>
      </c>
      <c r="O69" s="4">
        <v>12.558299999999999</v>
      </c>
      <c r="P69" s="4">
        <v>57.8</v>
      </c>
      <c r="Q69" s="4">
        <v>35.124400000000001</v>
      </c>
      <c r="R69" s="4">
        <v>9.7554999999999996</v>
      </c>
      <c r="S69" s="4">
        <v>44.9</v>
      </c>
      <c r="T69" s="4">
        <v>120.9785</v>
      </c>
      <c r="W69" s="4">
        <v>0</v>
      </c>
      <c r="X69" s="4">
        <v>0</v>
      </c>
      <c r="Y69" s="4">
        <v>11.3</v>
      </c>
      <c r="Z69" s="4">
        <v>871</v>
      </c>
      <c r="AA69" s="4">
        <v>884</v>
      </c>
      <c r="AB69" s="4">
        <v>845</v>
      </c>
      <c r="AC69" s="4">
        <v>89</v>
      </c>
      <c r="AD69" s="4">
        <v>13.87</v>
      </c>
      <c r="AE69" s="4">
        <v>0.32</v>
      </c>
      <c r="AF69" s="4">
        <v>990</v>
      </c>
      <c r="AG69" s="4">
        <v>-7.3</v>
      </c>
      <c r="AH69" s="4">
        <v>10</v>
      </c>
      <c r="AI69" s="4">
        <v>27</v>
      </c>
      <c r="AJ69" s="4">
        <v>136</v>
      </c>
      <c r="AK69" s="4">
        <v>130.69999999999999</v>
      </c>
      <c r="AL69" s="4">
        <v>4.7</v>
      </c>
      <c r="AM69" s="4">
        <v>142</v>
      </c>
      <c r="AN69" s="4" t="s">
        <v>155</v>
      </c>
      <c r="AO69" s="4">
        <v>2</v>
      </c>
      <c r="AP69" s="5">
        <v>0.8359375</v>
      </c>
      <c r="AQ69" s="4">
        <v>47.162801999999999</v>
      </c>
      <c r="AR69" s="4">
        <v>-88.484121000000002</v>
      </c>
      <c r="AS69" s="4">
        <v>315.2</v>
      </c>
      <c r="AT69" s="4">
        <v>39.6</v>
      </c>
      <c r="AU69" s="4">
        <v>12</v>
      </c>
      <c r="AV69" s="4">
        <v>8</v>
      </c>
      <c r="AW69" s="4" t="s">
        <v>433</v>
      </c>
      <c r="AX69" s="4">
        <v>1.5</v>
      </c>
      <c r="AY69" s="4">
        <v>1.6708000000000001</v>
      </c>
      <c r="AZ69" s="4">
        <v>3.1</v>
      </c>
      <c r="BA69" s="4">
        <v>11.154</v>
      </c>
      <c r="BB69" s="4">
        <v>10.25</v>
      </c>
      <c r="BC69" s="4">
        <v>0.92</v>
      </c>
      <c r="BD69" s="4">
        <v>19.754999999999999</v>
      </c>
      <c r="BE69" s="4">
        <v>1977.0889999999999</v>
      </c>
      <c r="BF69" s="4">
        <v>279.44600000000003</v>
      </c>
      <c r="BG69" s="4">
        <v>0.84699999999999998</v>
      </c>
      <c r="BH69" s="4">
        <v>0.23499999999999999</v>
      </c>
      <c r="BI69" s="4">
        <v>1.0820000000000001</v>
      </c>
      <c r="BJ69" s="4">
        <v>0.65800000000000003</v>
      </c>
      <c r="BK69" s="4">
        <v>0.183</v>
      </c>
      <c r="BL69" s="4">
        <v>0.84099999999999997</v>
      </c>
      <c r="BM69" s="4">
        <v>0.89749999999999996</v>
      </c>
      <c r="BQ69" s="4">
        <v>0</v>
      </c>
      <c r="BR69" s="4">
        <v>0.644845</v>
      </c>
      <c r="BS69" s="4">
        <v>-5</v>
      </c>
      <c r="BT69" s="4">
        <v>7.0000000000000001E-3</v>
      </c>
      <c r="BU69" s="4">
        <v>15.7584</v>
      </c>
      <c r="BV69" s="4">
        <v>0.1414</v>
      </c>
      <c r="BW69" s="4">
        <f t="shared" si="11"/>
        <v>4.1633692799999995</v>
      </c>
      <c r="BY69" s="4">
        <f t="shared" si="7"/>
        <v>24046.015025887678</v>
      </c>
      <c r="BZ69" s="4">
        <f t="shared" si="8"/>
        <v>3398.7153410515202</v>
      </c>
      <c r="CA69" s="4">
        <f t="shared" si="9"/>
        <v>8.00281519296</v>
      </c>
      <c r="CB69" s="4">
        <f t="shared" si="10"/>
        <v>10.9156939752</v>
      </c>
    </row>
    <row r="70" spans="1:80" x14ac:dyDescent="0.25">
      <c r="A70" s="2">
        <v>42804</v>
      </c>
      <c r="B70" s="3">
        <v>0.62765290509259264</v>
      </c>
      <c r="C70" s="4">
        <v>13.192</v>
      </c>
      <c r="D70" s="4">
        <v>2.9333999999999998</v>
      </c>
      <c r="E70" s="4">
        <v>29334.079392</v>
      </c>
      <c r="F70" s="4">
        <v>42.7</v>
      </c>
      <c r="G70" s="4">
        <v>19.5</v>
      </c>
      <c r="H70" s="4">
        <v>143.9</v>
      </c>
      <c r="J70" s="4">
        <v>0</v>
      </c>
      <c r="K70" s="4">
        <v>0.83550000000000002</v>
      </c>
      <c r="L70" s="4">
        <v>11.021599999999999</v>
      </c>
      <c r="M70" s="4">
        <v>2.4508000000000001</v>
      </c>
      <c r="N70" s="4">
        <v>35.667400000000001</v>
      </c>
      <c r="O70" s="4">
        <v>16.320900000000002</v>
      </c>
      <c r="P70" s="4">
        <v>52</v>
      </c>
      <c r="Q70" s="4">
        <v>27.630400000000002</v>
      </c>
      <c r="R70" s="4">
        <v>12.6433</v>
      </c>
      <c r="S70" s="4">
        <v>40.299999999999997</v>
      </c>
      <c r="T70" s="4">
        <v>143.9042</v>
      </c>
      <c r="W70" s="4">
        <v>0</v>
      </c>
      <c r="X70" s="4">
        <v>0</v>
      </c>
      <c r="Y70" s="4">
        <v>11.4</v>
      </c>
      <c r="Z70" s="4">
        <v>871</v>
      </c>
      <c r="AA70" s="4">
        <v>883</v>
      </c>
      <c r="AB70" s="4">
        <v>846</v>
      </c>
      <c r="AC70" s="4">
        <v>89</v>
      </c>
      <c r="AD70" s="4">
        <v>13.11</v>
      </c>
      <c r="AE70" s="4">
        <v>0.3</v>
      </c>
      <c r="AF70" s="4">
        <v>990</v>
      </c>
      <c r="AG70" s="4">
        <v>-8</v>
      </c>
      <c r="AH70" s="4">
        <v>10</v>
      </c>
      <c r="AI70" s="4">
        <v>27</v>
      </c>
      <c r="AJ70" s="4">
        <v>136</v>
      </c>
      <c r="AK70" s="4">
        <v>130.30000000000001</v>
      </c>
      <c r="AL70" s="4">
        <v>4.7</v>
      </c>
      <c r="AM70" s="4">
        <v>142</v>
      </c>
      <c r="AN70" s="4" t="s">
        <v>155</v>
      </c>
      <c r="AO70" s="4">
        <v>2</v>
      </c>
      <c r="AP70" s="5">
        <v>0.83594907407407415</v>
      </c>
      <c r="AQ70" s="4">
        <v>47.162962999999998</v>
      </c>
      <c r="AR70" s="4">
        <v>-88.484121000000002</v>
      </c>
      <c r="AS70" s="4">
        <v>315.89999999999998</v>
      </c>
      <c r="AT70" s="4">
        <v>39.700000000000003</v>
      </c>
      <c r="AU70" s="4">
        <v>12</v>
      </c>
      <c r="AV70" s="4">
        <v>8</v>
      </c>
      <c r="AW70" s="4" t="s">
        <v>433</v>
      </c>
      <c r="AX70" s="4">
        <v>1.5</v>
      </c>
      <c r="AY70" s="4">
        <v>1.7</v>
      </c>
      <c r="AZ70" s="4">
        <v>3.1</v>
      </c>
      <c r="BA70" s="4">
        <v>11.154</v>
      </c>
      <c r="BB70" s="4">
        <v>10.27</v>
      </c>
      <c r="BC70" s="4">
        <v>0.92</v>
      </c>
      <c r="BD70" s="4">
        <v>19.690000000000001</v>
      </c>
      <c r="BE70" s="4">
        <v>1976.2850000000001</v>
      </c>
      <c r="BF70" s="4">
        <v>279.70400000000001</v>
      </c>
      <c r="BG70" s="4">
        <v>0.67</v>
      </c>
      <c r="BH70" s="4">
        <v>0.30599999999999999</v>
      </c>
      <c r="BI70" s="4">
        <v>0.97599999999999998</v>
      </c>
      <c r="BJ70" s="4">
        <v>0.51900000000000002</v>
      </c>
      <c r="BK70" s="4">
        <v>0.23699999999999999</v>
      </c>
      <c r="BL70" s="4">
        <v>0.75600000000000001</v>
      </c>
      <c r="BM70" s="4">
        <v>1.0699000000000001</v>
      </c>
      <c r="BQ70" s="4">
        <v>0</v>
      </c>
      <c r="BR70" s="4">
        <v>0.64037100000000002</v>
      </c>
      <c r="BS70" s="4">
        <v>-5</v>
      </c>
      <c r="BT70" s="4">
        <v>7.2769999999999996E-3</v>
      </c>
      <c r="BU70" s="4">
        <v>15.649065999999999</v>
      </c>
      <c r="BV70" s="4">
        <v>0.14699499999999999</v>
      </c>
      <c r="BW70" s="4">
        <f t="shared" si="11"/>
        <v>4.1344832371999996</v>
      </c>
      <c r="BY70" s="4">
        <f t="shared" si="7"/>
        <v>23869.46971377336</v>
      </c>
      <c r="BZ70" s="4">
        <f t="shared" si="8"/>
        <v>3378.2506859189152</v>
      </c>
      <c r="CA70" s="4">
        <f t="shared" si="9"/>
        <v>6.2684556030372001</v>
      </c>
      <c r="CB70" s="4">
        <f t="shared" si="10"/>
        <v>12.922197783602122</v>
      </c>
    </row>
    <row r="71" spans="1:80" x14ac:dyDescent="0.25">
      <c r="A71" s="2">
        <v>42804</v>
      </c>
      <c r="B71" s="3">
        <v>0.62766447916666668</v>
      </c>
      <c r="C71" s="4">
        <v>13.182</v>
      </c>
      <c r="D71" s="4">
        <v>2.9819</v>
      </c>
      <c r="E71" s="4">
        <v>29818.627773</v>
      </c>
      <c r="F71" s="4">
        <v>34.799999999999997</v>
      </c>
      <c r="G71" s="4">
        <v>23.3</v>
      </c>
      <c r="H71" s="4">
        <v>131.80000000000001</v>
      </c>
      <c r="J71" s="4">
        <v>0</v>
      </c>
      <c r="K71" s="4">
        <v>0.83509999999999995</v>
      </c>
      <c r="L71" s="4">
        <v>11.0077</v>
      </c>
      <c r="M71" s="4">
        <v>2.4900000000000002</v>
      </c>
      <c r="N71" s="4">
        <v>29.078499999999998</v>
      </c>
      <c r="O71" s="4">
        <v>19.456800000000001</v>
      </c>
      <c r="P71" s="4">
        <v>48.5</v>
      </c>
      <c r="Q71" s="4">
        <v>22.526199999999999</v>
      </c>
      <c r="R71" s="4">
        <v>15.0726</v>
      </c>
      <c r="S71" s="4">
        <v>37.6</v>
      </c>
      <c r="T71" s="4">
        <v>131.76009999999999</v>
      </c>
      <c r="W71" s="4">
        <v>0</v>
      </c>
      <c r="X71" s="4">
        <v>0</v>
      </c>
      <c r="Y71" s="4">
        <v>11.3</v>
      </c>
      <c r="Z71" s="4">
        <v>871</v>
      </c>
      <c r="AA71" s="4">
        <v>884</v>
      </c>
      <c r="AB71" s="4">
        <v>845</v>
      </c>
      <c r="AC71" s="4">
        <v>89</v>
      </c>
      <c r="AD71" s="4">
        <v>13.11</v>
      </c>
      <c r="AE71" s="4">
        <v>0.3</v>
      </c>
      <c r="AF71" s="4">
        <v>990</v>
      </c>
      <c r="AG71" s="4">
        <v>-8</v>
      </c>
      <c r="AH71" s="4">
        <v>10</v>
      </c>
      <c r="AI71" s="4">
        <v>27</v>
      </c>
      <c r="AJ71" s="4">
        <v>136</v>
      </c>
      <c r="AK71" s="4">
        <v>131.30000000000001</v>
      </c>
      <c r="AL71" s="4">
        <v>4.5999999999999996</v>
      </c>
      <c r="AM71" s="4">
        <v>142</v>
      </c>
      <c r="AN71" s="4" t="s">
        <v>155</v>
      </c>
      <c r="AO71" s="4">
        <v>2</v>
      </c>
      <c r="AP71" s="5">
        <v>0.83596064814814808</v>
      </c>
      <c r="AQ71" s="4">
        <v>47.163128999999998</v>
      </c>
      <c r="AR71" s="4">
        <v>-88.484217999999998</v>
      </c>
      <c r="AS71" s="4">
        <v>316.60000000000002</v>
      </c>
      <c r="AT71" s="4">
        <v>40.799999999999997</v>
      </c>
      <c r="AU71" s="4">
        <v>12</v>
      </c>
      <c r="AV71" s="4">
        <v>8</v>
      </c>
      <c r="AW71" s="4" t="s">
        <v>433</v>
      </c>
      <c r="AX71" s="4">
        <v>1.9248000000000001</v>
      </c>
      <c r="AY71" s="4">
        <v>1.2043999999999999</v>
      </c>
      <c r="AZ71" s="4">
        <v>3.3832</v>
      </c>
      <c r="BA71" s="4">
        <v>11.154</v>
      </c>
      <c r="BB71" s="4">
        <v>10.25</v>
      </c>
      <c r="BC71" s="4">
        <v>0.92</v>
      </c>
      <c r="BD71" s="4">
        <v>19.751999999999999</v>
      </c>
      <c r="BE71" s="4">
        <v>1970.2639999999999</v>
      </c>
      <c r="BF71" s="4">
        <v>283.66800000000001</v>
      </c>
      <c r="BG71" s="4">
        <v>0.54500000000000004</v>
      </c>
      <c r="BH71" s="4">
        <v>0.36499999999999999</v>
      </c>
      <c r="BI71" s="4">
        <v>0.91</v>
      </c>
      <c r="BJ71" s="4">
        <v>0.42199999999999999</v>
      </c>
      <c r="BK71" s="4">
        <v>0.28299999999999997</v>
      </c>
      <c r="BL71" s="4">
        <v>0.70499999999999996</v>
      </c>
      <c r="BM71" s="4">
        <v>0.97789999999999999</v>
      </c>
      <c r="BQ71" s="4">
        <v>0</v>
      </c>
      <c r="BR71" s="4">
        <v>0.656169</v>
      </c>
      <c r="BS71" s="4">
        <v>-5</v>
      </c>
      <c r="BT71" s="4">
        <v>7.7229999999999998E-3</v>
      </c>
      <c r="BU71" s="4">
        <v>16.035129999999999</v>
      </c>
      <c r="BV71" s="4">
        <v>0.156005</v>
      </c>
      <c r="BW71" s="4">
        <f t="shared" si="11"/>
        <v>4.2364813459999997</v>
      </c>
      <c r="BY71" s="4">
        <f t="shared" si="7"/>
        <v>24383.816509100172</v>
      </c>
      <c r="BZ71" s="4">
        <f t="shared" si="8"/>
        <v>3510.6505836291121</v>
      </c>
      <c r="CA71" s="4">
        <f t="shared" si="9"/>
        <v>5.2226354269479991</v>
      </c>
      <c r="CB71" s="4">
        <f t="shared" si="10"/>
        <v>12.1024056493186</v>
      </c>
    </row>
    <row r="72" spans="1:80" x14ac:dyDescent="0.25">
      <c r="A72" s="2">
        <v>42804</v>
      </c>
      <c r="B72" s="3">
        <v>0.62767605324074072</v>
      </c>
      <c r="C72" s="4">
        <v>13.173999999999999</v>
      </c>
      <c r="D72" s="4">
        <v>2.9752999999999998</v>
      </c>
      <c r="E72" s="4">
        <v>29752.892358000001</v>
      </c>
      <c r="F72" s="4">
        <v>29</v>
      </c>
      <c r="G72" s="4">
        <v>22.9</v>
      </c>
      <c r="H72" s="4">
        <v>171.4</v>
      </c>
      <c r="J72" s="4">
        <v>0</v>
      </c>
      <c r="K72" s="4">
        <v>0.83509999999999995</v>
      </c>
      <c r="L72" s="4">
        <v>11.001099999999999</v>
      </c>
      <c r="M72" s="4">
        <v>2.4845999999999999</v>
      </c>
      <c r="N72" s="4">
        <v>24.2163</v>
      </c>
      <c r="O72" s="4">
        <v>19.134899999999998</v>
      </c>
      <c r="P72" s="4">
        <v>43.4</v>
      </c>
      <c r="Q72" s="4">
        <v>18.759599999999999</v>
      </c>
      <c r="R72" s="4">
        <v>14.8233</v>
      </c>
      <c r="S72" s="4">
        <v>33.6</v>
      </c>
      <c r="T72" s="4">
        <v>171.43090000000001</v>
      </c>
      <c r="W72" s="4">
        <v>0</v>
      </c>
      <c r="X72" s="4">
        <v>0</v>
      </c>
      <c r="Y72" s="4">
        <v>11.3</v>
      </c>
      <c r="Z72" s="4">
        <v>872</v>
      </c>
      <c r="AA72" s="4">
        <v>885</v>
      </c>
      <c r="AB72" s="4">
        <v>846</v>
      </c>
      <c r="AC72" s="4">
        <v>89</v>
      </c>
      <c r="AD72" s="4">
        <v>13.11</v>
      </c>
      <c r="AE72" s="4">
        <v>0.3</v>
      </c>
      <c r="AF72" s="4">
        <v>990</v>
      </c>
      <c r="AG72" s="4">
        <v>-8</v>
      </c>
      <c r="AH72" s="4">
        <v>10</v>
      </c>
      <c r="AI72" s="4">
        <v>27</v>
      </c>
      <c r="AJ72" s="4">
        <v>136</v>
      </c>
      <c r="AK72" s="4">
        <v>131.19999999999999</v>
      </c>
      <c r="AL72" s="4">
        <v>4.4000000000000004</v>
      </c>
      <c r="AM72" s="4">
        <v>142</v>
      </c>
      <c r="AN72" s="4" t="s">
        <v>155</v>
      </c>
      <c r="AO72" s="4">
        <v>2</v>
      </c>
      <c r="AP72" s="5">
        <v>0.83597222222222223</v>
      </c>
      <c r="AQ72" s="4">
        <v>47.163288999999999</v>
      </c>
      <c r="AR72" s="4">
        <v>-88.484320999999994</v>
      </c>
      <c r="AS72" s="4">
        <v>317.10000000000002</v>
      </c>
      <c r="AT72" s="4">
        <v>41.6</v>
      </c>
      <c r="AU72" s="4">
        <v>12</v>
      </c>
      <c r="AV72" s="4">
        <v>8</v>
      </c>
      <c r="AW72" s="4" t="s">
        <v>433</v>
      </c>
      <c r="AX72" s="4">
        <v>1.5336000000000001</v>
      </c>
      <c r="AY72" s="4">
        <v>1.1415999999999999</v>
      </c>
      <c r="AZ72" s="4">
        <v>3.1459999999999999</v>
      </c>
      <c r="BA72" s="4">
        <v>11.154</v>
      </c>
      <c r="BB72" s="4">
        <v>10.25</v>
      </c>
      <c r="BC72" s="4">
        <v>0.92</v>
      </c>
      <c r="BD72" s="4">
        <v>19.748000000000001</v>
      </c>
      <c r="BE72" s="4">
        <v>1970.2570000000001</v>
      </c>
      <c r="BF72" s="4">
        <v>283.22199999999998</v>
      </c>
      <c r="BG72" s="4">
        <v>0.45400000000000001</v>
      </c>
      <c r="BH72" s="4">
        <v>0.35899999999999999</v>
      </c>
      <c r="BI72" s="4">
        <v>0.81299999999999994</v>
      </c>
      <c r="BJ72" s="4">
        <v>0.35199999999999998</v>
      </c>
      <c r="BK72" s="4">
        <v>0.27800000000000002</v>
      </c>
      <c r="BL72" s="4">
        <v>0.63</v>
      </c>
      <c r="BM72" s="4">
        <v>1.2730999999999999</v>
      </c>
      <c r="BQ72" s="4">
        <v>0</v>
      </c>
      <c r="BR72" s="4">
        <v>0.654277</v>
      </c>
      <c r="BS72" s="4">
        <v>-5</v>
      </c>
      <c r="BT72" s="4">
        <v>7.0000000000000001E-3</v>
      </c>
      <c r="BU72" s="4">
        <v>15.988894</v>
      </c>
      <c r="BV72" s="4">
        <v>0.1414</v>
      </c>
      <c r="BW72" s="4">
        <f t="shared" si="11"/>
        <v>4.2242657948</v>
      </c>
      <c r="BY72" s="4">
        <f t="shared" si="7"/>
        <v>24313.421365420028</v>
      </c>
      <c r="BZ72" s="4">
        <f t="shared" si="8"/>
        <v>3495.0241648460028</v>
      </c>
      <c r="CA72" s="4">
        <f t="shared" si="9"/>
        <v>4.3437603929983997</v>
      </c>
      <c r="CB72" s="4">
        <f t="shared" si="10"/>
        <v>15.71034476229052</v>
      </c>
    </row>
    <row r="73" spans="1:80" x14ac:dyDescent="0.25">
      <c r="A73" s="2">
        <v>42804</v>
      </c>
      <c r="B73" s="3">
        <v>0.62768762731481476</v>
      </c>
      <c r="C73" s="4">
        <v>13.164999999999999</v>
      </c>
      <c r="D73" s="4">
        <v>2.9702000000000002</v>
      </c>
      <c r="E73" s="4">
        <v>29701.717172000001</v>
      </c>
      <c r="F73" s="4">
        <v>25.7</v>
      </c>
      <c r="G73" s="4">
        <v>21.6</v>
      </c>
      <c r="H73" s="4">
        <v>180</v>
      </c>
      <c r="J73" s="4">
        <v>0</v>
      </c>
      <c r="K73" s="4">
        <v>0.83520000000000005</v>
      </c>
      <c r="L73" s="4">
        <v>10.9956</v>
      </c>
      <c r="M73" s="4">
        <v>2.4807000000000001</v>
      </c>
      <c r="N73" s="4">
        <v>21.490500000000001</v>
      </c>
      <c r="O73" s="4">
        <v>18.0486</v>
      </c>
      <c r="P73" s="4">
        <v>39.5</v>
      </c>
      <c r="Q73" s="4">
        <v>16.648</v>
      </c>
      <c r="R73" s="4">
        <v>13.9817</v>
      </c>
      <c r="S73" s="4">
        <v>30.6</v>
      </c>
      <c r="T73" s="4">
        <v>179.96250000000001</v>
      </c>
      <c r="W73" s="4">
        <v>0</v>
      </c>
      <c r="X73" s="4">
        <v>0</v>
      </c>
      <c r="Y73" s="4">
        <v>11.4</v>
      </c>
      <c r="Z73" s="4">
        <v>872</v>
      </c>
      <c r="AA73" s="4">
        <v>885</v>
      </c>
      <c r="AB73" s="4">
        <v>847</v>
      </c>
      <c r="AC73" s="4">
        <v>89</v>
      </c>
      <c r="AD73" s="4">
        <v>13.11</v>
      </c>
      <c r="AE73" s="4">
        <v>0.3</v>
      </c>
      <c r="AF73" s="4">
        <v>990</v>
      </c>
      <c r="AG73" s="4">
        <v>-8</v>
      </c>
      <c r="AH73" s="4">
        <v>10</v>
      </c>
      <c r="AI73" s="4">
        <v>27</v>
      </c>
      <c r="AJ73" s="4">
        <v>136</v>
      </c>
      <c r="AK73" s="4">
        <v>129.30000000000001</v>
      </c>
      <c r="AL73" s="4">
        <v>4.4000000000000004</v>
      </c>
      <c r="AM73" s="4">
        <v>142</v>
      </c>
      <c r="AN73" s="4" t="s">
        <v>155</v>
      </c>
      <c r="AO73" s="4">
        <v>2</v>
      </c>
      <c r="AP73" s="5">
        <v>0.83598379629629627</v>
      </c>
      <c r="AQ73" s="4">
        <v>47.163446</v>
      </c>
      <c r="AR73" s="4">
        <v>-88.484420999999998</v>
      </c>
      <c r="AS73" s="4">
        <v>317.39999999999998</v>
      </c>
      <c r="AT73" s="4">
        <v>42.3</v>
      </c>
      <c r="AU73" s="4">
        <v>12</v>
      </c>
      <c r="AV73" s="4">
        <v>8</v>
      </c>
      <c r="AW73" s="4" t="s">
        <v>433</v>
      </c>
      <c r="AX73" s="4">
        <v>1.2292000000000001</v>
      </c>
      <c r="AY73" s="4">
        <v>1.2</v>
      </c>
      <c r="AZ73" s="4">
        <v>2.3628</v>
      </c>
      <c r="BA73" s="4">
        <v>11.154</v>
      </c>
      <c r="BB73" s="4">
        <v>10.26</v>
      </c>
      <c r="BC73" s="4">
        <v>0.92</v>
      </c>
      <c r="BD73" s="4">
        <v>19.731000000000002</v>
      </c>
      <c r="BE73" s="4">
        <v>1970.528</v>
      </c>
      <c r="BF73" s="4">
        <v>282.95400000000001</v>
      </c>
      <c r="BG73" s="4">
        <v>0.40300000000000002</v>
      </c>
      <c r="BH73" s="4">
        <v>0.33900000000000002</v>
      </c>
      <c r="BI73" s="4">
        <v>0.74199999999999999</v>
      </c>
      <c r="BJ73" s="4">
        <v>0.312</v>
      </c>
      <c r="BK73" s="4">
        <v>0.26200000000000001</v>
      </c>
      <c r="BL73" s="4">
        <v>0.57499999999999996</v>
      </c>
      <c r="BM73" s="4">
        <v>1.3372999999999999</v>
      </c>
      <c r="BQ73" s="4">
        <v>0</v>
      </c>
      <c r="BR73" s="4">
        <v>0.65555399999999997</v>
      </c>
      <c r="BS73" s="4">
        <v>-5</v>
      </c>
      <c r="BT73" s="4">
        <v>7.2769999999999996E-3</v>
      </c>
      <c r="BU73" s="4">
        <v>16.020101</v>
      </c>
      <c r="BV73" s="4">
        <v>0.14699499999999999</v>
      </c>
      <c r="BW73" s="4">
        <f t="shared" si="11"/>
        <v>4.2325106842000002</v>
      </c>
      <c r="BY73" s="4">
        <f t="shared" si="7"/>
        <v>24364.226842812554</v>
      </c>
      <c r="BZ73" s="4">
        <f t="shared" si="8"/>
        <v>3498.5320899176172</v>
      </c>
      <c r="CA73" s="4">
        <f t="shared" si="9"/>
        <v>3.8576659529616006</v>
      </c>
      <c r="CB73" s="4">
        <f t="shared" si="10"/>
        <v>16.534797047742138</v>
      </c>
    </row>
    <row r="74" spans="1:80" x14ac:dyDescent="0.25">
      <c r="A74" s="2">
        <v>42804</v>
      </c>
      <c r="B74" s="3">
        <v>0.62769920138888891</v>
      </c>
      <c r="C74" s="4">
        <v>13.16</v>
      </c>
      <c r="D74" s="4">
        <v>2.9618000000000002</v>
      </c>
      <c r="E74" s="4">
        <v>29618.467401000002</v>
      </c>
      <c r="F74" s="4">
        <v>22.7</v>
      </c>
      <c r="G74" s="4">
        <v>31.7</v>
      </c>
      <c r="H74" s="4">
        <v>201.4</v>
      </c>
      <c r="J74" s="4">
        <v>0</v>
      </c>
      <c r="K74" s="4">
        <v>0.83540000000000003</v>
      </c>
      <c r="L74" s="4">
        <v>10.9933</v>
      </c>
      <c r="M74" s="4">
        <v>2.4742000000000002</v>
      </c>
      <c r="N74" s="4">
        <v>18.934999999999999</v>
      </c>
      <c r="O74" s="4">
        <v>26.494800000000001</v>
      </c>
      <c r="P74" s="4">
        <v>45.4</v>
      </c>
      <c r="Q74" s="4">
        <v>14.6684</v>
      </c>
      <c r="R74" s="4">
        <v>20.524699999999999</v>
      </c>
      <c r="S74" s="4">
        <v>35.200000000000003</v>
      </c>
      <c r="T74" s="4">
        <v>201.3929</v>
      </c>
      <c r="W74" s="4">
        <v>0</v>
      </c>
      <c r="X74" s="4">
        <v>0</v>
      </c>
      <c r="Y74" s="4">
        <v>11.3</v>
      </c>
      <c r="Z74" s="4">
        <v>873</v>
      </c>
      <c r="AA74" s="4">
        <v>886</v>
      </c>
      <c r="AB74" s="4">
        <v>847</v>
      </c>
      <c r="AC74" s="4">
        <v>89</v>
      </c>
      <c r="AD74" s="4">
        <v>13.11</v>
      </c>
      <c r="AE74" s="4">
        <v>0.3</v>
      </c>
      <c r="AF74" s="4">
        <v>990</v>
      </c>
      <c r="AG74" s="4">
        <v>-8</v>
      </c>
      <c r="AH74" s="4">
        <v>10</v>
      </c>
      <c r="AI74" s="4">
        <v>27</v>
      </c>
      <c r="AJ74" s="4">
        <v>136</v>
      </c>
      <c r="AK74" s="4">
        <v>130.30000000000001</v>
      </c>
      <c r="AL74" s="4">
        <v>4.5</v>
      </c>
      <c r="AM74" s="4">
        <v>142</v>
      </c>
      <c r="AN74" s="4" t="s">
        <v>155</v>
      </c>
      <c r="AO74" s="4">
        <v>2</v>
      </c>
      <c r="AP74" s="5">
        <v>0.83599537037037042</v>
      </c>
      <c r="AQ74" s="4">
        <v>47.163598</v>
      </c>
      <c r="AR74" s="4">
        <v>-88.484537000000003</v>
      </c>
      <c r="AS74" s="4">
        <v>317.60000000000002</v>
      </c>
      <c r="AT74" s="4">
        <v>42.5</v>
      </c>
      <c r="AU74" s="4">
        <v>12</v>
      </c>
      <c r="AV74" s="4">
        <v>8</v>
      </c>
      <c r="AW74" s="4" t="s">
        <v>433</v>
      </c>
      <c r="AX74" s="4">
        <v>1.2</v>
      </c>
      <c r="AY74" s="4">
        <v>1.2707999999999999</v>
      </c>
      <c r="AZ74" s="4">
        <v>2.1</v>
      </c>
      <c r="BA74" s="4">
        <v>11.154</v>
      </c>
      <c r="BB74" s="4">
        <v>10.27</v>
      </c>
      <c r="BC74" s="4">
        <v>0.92</v>
      </c>
      <c r="BD74" s="4">
        <v>19.709</v>
      </c>
      <c r="BE74" s="4">
        <v>1971.0920000000001</v>
      </c>
      <c r="BF74" s="4">
        <v>282.35199999999998</v>
      </c>
      <c r="BG74" s="4">
        <v>0.35599999999999998</v>
      </c>
      <c r="BH74" s="4">
        <v>0.497</v>
      </c>
      <c r="BI74" s="4">
        <v>0.85299999999999998</v>
      </c>
      <c r="BJ74" s="4">
        <v>0.27500000000000002</v>
      </c>
      <c r="BK74" s="4">
        <v>0.38500000000000001</v>
      </c>
      <c r="BL74" s="4">
        <v>0.66100000000000003</v>
      </c>
      <c r="BM74" s="4">
        <v>1.4973000000000001</v>
      </c>
      <c r="BQ74" s="4">
        <v>0</v>
      </c>
      <c r="BR74" s="4">
        <v>0.65035200000000004</v>
      </c>
      <c r="BS74" s="4">
        <v>-5</v>
      </c>
      <c r="BT74" s="4">
        <v>8.0000000000000002E-3</v>
      </c>
      <c r="BU74" s="4">
        <v>15.892977999999999</v>
      </c>
      <c r="BV74" s="4">
        <v>0.16159999999999999</v>
      </c>
      <c r="BW74" s="4">
        <f t="shared" si="11"/>
        <v>4.1989247875999993</v>
      </c>
      <c r="BY74" s="4">
        <f t="shared" si="7"/>
        <v>24177.809519047078</v>
      </c>
      <c r="BZ74" s="4">
        <f t="shared" si="8"/>
        <v>3463.3862211007804</v>
      </c>
      <c r="CA74" s="4">
        <f t="shared" si="9"/>
        <v>3.3732051156100002</v>
      </c>
      <c r="CB74" s="4">
        <f t="shared" si="10"/>
        <v>18.366181889464919</v>
      </c>
    </row>
    <row r="75" spans="1:80" x14ac:dyDescent="0.25">
      <c r="A75" s="2">
        <v>42804</v>
      </c>
      <c r="B75" s="3">
        <v>0.62771077546296294</v>
      </c>
      <c r="C75" s="4">
        <v>13.16</v>
      </c>
      <c r="D75" s="4">
        <v>2.9401000000000002</v>
      </c>
      <c r="E75" s="4">
        <v>29401.242797999999</v>
      </c>
      <c r="F75" s="4">
        <v>22.2</v>
      </c>
      <c r="G75" s="4">
        <v>31.8</v>
      </c>
      <c r="H75" s="4">
        <v>228.4</v>
      </c>
      <c r="J75" s="4">
        <v>0</v>
      </c>
      <c r="K75" s="4">
        <v>0.83560000000000001</v>
      </c>
      <c r="L75" s="4">
        <v>10.9971</v>
      </c>
      <c r="M75" s="4">
        <v>2.4569000000000001</v>
      </c>
      <c r="N75" s="4">
        <v>18.569600000000001</v>
      </c>
      <c r="O75" s="4">
        <v>26.559899999999999</v>
      </c>
      <c r="P75" s="4">
        <v>45.1</v>
      </c>
      <c r="Q75" s="4">
        <v>14.385300000000001</v>
      </c>
      <c r="R75" s="4">
        <v>20.575099999999999</v>
      </c>
      <c r="S75" s="4">
        <v>35</v>
      </c>
      <c r="T75" s="4">
        <v>228.44919999999999</v>
      </c>
      <c r="W75" s="4">
        <v>0</v>
      </c>
      <c r="X75" s="4">
        <v>0</v>
      </c>
      <c r="Y75" s="4">
        <v>11.4</v>
      </c>
      <c r="Z75" s="4">
        <v>872</v>
      </c>
      <c r="AA75" s="4">
        <v>887</v>
      </c>
      <c r="AB75" s="4">
        <v>845</v>
      </c>
      <c r="AC75" s="4">
        <v>89</v>
      </c>
      <c r="AD75" s="4">
        <v>13.11</v>
      </c>
      <c r="AE75" s="4">
        <v>0.3</v>
      </c>
      <c r="AF75" s="4">
        <v>990</v>
      </c>
      <c r="AG75" s="4">
        <v>-8</v>
      </c>
      <c r="AH75" s="4">
        <v>10</v>
      </c>
      <c r="AI75" s="4">
        <v>27</v>
      </c>
      <c r="AJ75" s="4">
        <v>136.30000000000001</v>
      </c>
      <c r="AK75" s="4">
        <v>131.6</v>
      </c>
      <c r="AL75" s="4">
        <v>4.8</v>
      </c>
      <c r="AM75" s="4">
        <v>142</v>
      </c>
      <c r="AN75" s="4" t="s">
        <v>155</v>
      </c>
      <c r="AO75" s="4">
        <v>2</v>
      </c>
      <c r="AP75" s="5">
        <v>0.83600694444444434</v>
      </c>
      <c r="AQ75" s="4">
        <v>47.163744999999999</v>
      </c>
      <c r="AR75" s="4">
        <v>-88.484666000000004</v>
      </c>
      <c r="AS75" s="4">
        <v>317.8</v>
      </c>
      <c r="AT75" s="4">
        <v>42.6</v>
      </c>
      <c r="AU75" s="4">
        <v>12</v>
      </c>
      <c r="AV75" s="4">
        <v>8</v>
      </c>
      <c r="AW75" s="4" t="s">
        <v>433</v>
      </c>
      <c r="AX75" s="4">
        <v>1.2707999999999999</v>
      </c>
      <c r="AY75" s="4">
        <v>1.4416</v>
      </c>
      <c r="AZ75" s="4">
        <v>2.2416</v>
      </c>
      <c r="BA75" s="4">
        <v>11.154</v>
      </c>
      <c r="BB75" s="4">
        <v>10.28</v>
      </c>
      <c r="BC75" s="4">
        <v>0.92</v>
      </c>
      <c r="BD75" s="4">
        <v>19.667999999999999</v>
      </c>
      <c r="BE75" s="4">
        <v>1973.3579999999999</v>
      </c>
      <c r="BF75" s="4">
        <v>280.60300000000001</v>
      </c>
      <c r="BG75" s="4">
        <v>0.34899999999999998</v>
      </c>
      <c r="BH75" s="4">
        <v>0.499</v>
      </c>
      <c r="BI75" s="4">
        <v>0.84799999999999998</v>
      </c>
      <c r="BJ75" s="4">
        <v>0.27</v>
      </c>
      <c r="BK75" s="4">
        <v>0.38700000000000001</v>
      </c>
      <c r="BL75" s="4">
        <v>0.65700000000000003</v>
      </c>
      <c r="BM75" s="4">
        <v>1.6998</v>
      </c>
      <c r="BQ75" s="4">
        <v>0</v>
      </c>
      <c r="BR75" s="4">
        <v>0.63133799999999995</v>
      </c>
      <c r="BS75" s="4">
        <v>-5</v>
      </c>
      <c r="BT75" s="4">
        <v>8.0000000000000002E-3</v>
      </c>
      <c r="BU75" s="4">
        <v>15.428323000000001</v>
      </c>
      <c r="BV75" s="4">
        <v>0.16159999999999999</v>
      </c>
      <c r="BW75" s="4">
        <f t="shared" si="11"/>
        <v>4.0761629366000003</v>
      </c>
      <c r="BY75" s="4">
        <f t="shared" ref="BY75:BY138" si="12">BE75*$BU75*0.7718</f>
        <v>23497.91764466172</v>
      </c>
      <c r="BZ75" s="4">
        <f t="shared" ref="BZ75:BZ138" si="13">BF75*$BU75*0.7718</f>
        <v>3341.3025841459144</v>
      </c>
      <c r="CA75" s="4">
        <f t="shared" ref="CA75:CA138" si="14">BJ75*$BU75*0.7718</f>
        <v>3.2150465166780005</v>
      </c>
      <c r="CB75" s="4">
        <f t="shared" ref="CB75:CB138" si="15">BM75*$BU75*0.7718</f>
        <v>20.240503959441721</v>
      </c>
    </row>
    <row r="76" spans="1:80" x14ac:dyDescent="0.25">
      <c r="A76" s="2">
        <v>42804</v>
      </c>
      <c r="B76" s="3">
        <v>0.62772234953703709</v>
      </c>
      <c r="C76" s="4">
        <v>13.16</v>
      </c>
      <c r="D76" s="4">
        <v>2.9251</v>
      </c>
      <c r="E76" s="4">
        <v>29251.404109999999</v>
      </c>
      <c r="F76" s="4">
        <v>20.7</v>
      </c>
      <c r="G76" s="4">
        <v>22.5</v>
      </c>
      <c r="H76" s="4">
        <v>192</v>
      </c>
      <c r="J76" s="4">
        <v>0</v>
      </c>
      <c r="K76" s="4">
        <v>0.83579999999999999</v>
      </c>
      <c r="L76" s="4">
        <v>10.9991</v>
      </c>
      <c r="M76" s="4">
        <v>2.4447999999999999</v>
      </c>
      <c r="N76" s="4">
        <v>17.260400000000001</v>
      </c>
      <c r="O76" s="4">
        <v>18.829000000000001</v>
      </c>
      <c r="P76" s="4">
        <v>36.1</v>
      </c>
      <c r="Q76" s="4">
        <v>13.3711</v>
      </c>
      <c r="R76" s="4">
        <v>14.5863</v>
      </c>
      <c r="S76" s="4">
        <v>28</v>
      </c>
      <c r="T76" s="4">
        <v>192.0436</v>
      </c>
      <c r="W76" s="4">
        <v>0</v>
      </c>
      <c r="X76" s="4">
        <v>0</v>
      </c>
      <c r="Y76" s="4">
        <v>11.4</v>
      </c>
      <c r="Z76" s="4">
        <v>872</v>
      </c>
      <c r="AA76" s="4">
        <v>888</v>
      </c>
      <c r="AB76" s="4">
        <v>845</v>
      </c>
      <c r="AC76" s="4">
        <v>89</v>
      </c>
      <c r="AD76" s="4">
        <v>13.11</v>
      </c>
      <c r="AE76" s="4">
        <v>0.3</v>
      </c>
      <c r="AF76" s="4">
        <v>990</v>
      </c>
      <c r="AG76" s="4">
        <v>-8</v>
      </c>
      <c r="AH76" s="4">
        <v>10</v>
      </c>
      <c r="AI76" s="4">
        <v>27</v>
      </c>
      <c r="AJ76" s="4">
        <v>136.69999999999999</v>
      </c>
      <c r="AK76" s="4">
        <v>133.30000000000001</v>
      </c>
      <c r="AL76" s="4">
        <v>4.7</v>
      </c>
      <c r="AM76" s="4">
        <v>142</v>
      </c>
      <c r="AN76" s="4" t="s">
        <v>155</v>
      </c>
      <c r="AO76" s="4">
        <v>2</v>
      </c>
      <c r="AP76" s="5">
        <v>0.83601851851851849</v>
      </c>
      <c r="AQ76" s="4">
        <v>47.163884000000003</v>
      </c>
      <c r="AR76" s="4">
        <v>-88.484819999999999</v>
      </c>
      <c r="AS76" s="4">
        <v>318</v>
      </c>
      <c r="AT76" s="4">
        <v>42.9</v>
      </c>
      <c r="AU76" s="4">
        <v>12</v>
      </c>
      <c r="AV76" s="4">
        <v>8</v>
      </c>
      <c r="AW76" s="4" t="s">
        <v>433</v>
      </c>
      <c r="AX76" s="4">
        <v>1.2292000000000001</v>
      </c>
      <c r="AY76" s="4">
        <v>1.5</v>
      </c>
      <c r="AZ76" s="4">
        <v>2.1583999999999999</v>
      </c>
      <c r="BA76" s="4">
        <v>11.154</v>
      </c>
      <c r="BB76" s="4">
        <v>10.29</v>
      </c>
      <c r="BC76" s="4">
        <v>0.92</v>
      </c>
      <c r="BD76" s="4">
        <v>19.646999999999998</v>
      </c>
      <c r="BE76" s="4">
        <v>1975.7339999999999</v>
      </c>
      <c r="BF76" s="4">
        <v>279.50900000000001</v>
      </c>
      <c r="BG76" s="4">
        <v>0.32500000000000001</v>
      </c>
      <c r="BH76" s="4">
        <v>0.35399999999999998</v>
      </c>
      <c r="BI76" s="4">
        <v>0.67900000000000005</v>
      </c>
      <c r="BJ76" s="4">
        <v>0.252</v>
      </c>
      <c r="BK76" s="4">
        <v>0.27400000000000002</v>
      </c>
      <c r="BL76" s="4">
        <v>0.52600000000000002</v>
      </c>
      <c r="BM76" s="4">
        <v>1.4303999999999999</v>
      </c>
      <c r="BQ76" s="4">
        <v>0</v>
      </c>
      <c r="BR76" s="4">
        <v>0.62783100000000003</v>
      </c>
      <c r="BS76" s="4">
        <v>-5</v>
      </c>
      <c r="BT76" s="4">
        <v>7.7229999999999998E-3</v>
      </c>
      <c r="BU76" s="4">
        <v>15.34262</v>
      </c>
      <c r="BV76" s="4">
        <v>0.156005</v>
      </c>
      <c r="BW76" s="4">
        <f t="shared" ref="BW76:BW139" si="16">BU76*0.2642</f>
        <v>4.0535202039999998</v>
      </c>
      <c r="BY76" s="4">
        <f t="shared" si="12"/>
        <v>23395.523991741145</v>
      </c>
      <c r="BZ76" s="4">
        <f t="shared" si="13"/>
        <v>3309.7874083290449</v>
      </c>
      <c r="CA76" s="4">
        <f t="shared" si="14"/>
        <v>2.9840413972320001</v>
      </c>
      <c r="CB76" s="4">
        <f t="shared" si="15"/>
        <v>16.937987359526399</v>
      </c>
    </row>
    <row r="77" spans="1:80" x14ac:dyDescent="0.25">
      <c r="A77" s="2">
        <v>42804</v>
      </c>
      <c r="B77" s="3">
        <v>0.62773392361111113</v>
      </c>
      <c r="C77" s="4">
        <v>13.135999999999999</v>
      </c>
      <c r="D77" s="4">
        <v>2.9571999999999998</v>
      </c>
      <c r="E77" s="4">
        <v>29571.743999999999</v>
      </c>
      <c r="F77" s="4">
        <v>20.2</v>
      </c>
      <c r="G77" s="4">
        <v>24.4</v>
      </c>
      <c r="H77" s="4">
        <v>231.4</v>
      </c>
      <c r="J77" s="4">
        <v>0</v>
      </c>
      <c r="K77" s="4">
        <v>0.8357</v>
      </c>
      <c r="L77" s="4">
        <v>10.976800000000001</v>
      </c>
      <c r="M77" s="4">
        <v>2.4712000000000001</v>
      </c>
      <c r="N77" s="4">
        <v>16.914000000000001</v>
      </c>
      <c r="O77" s="4">
        <v>20.39</v>
      </c>
      <c r="P77" s="4">
        <v>37.299999999999997</v>
      </c>
      <c r="Q77" s="4">
        <v>13.1028</v>
      </c>
      <c r="R77" s="4">
        <v>15.795500000000001</v>
      </c>
      <c r="S77" s="4">
        <v>28.9</v>
      </c>
      <c r="T77" s="4">
        <v>231.43020000000001</v>
      </c>
      <c r="W77" s="4">
        <v>0</v>
      </c>
      <c r="X77" s="4">
        <v>0</v>
      </c>
      <c r="Y77" s="4">
        <v>11.4</v>
      </c>
      <c r="Z77" s="4">
        <v>871</v>
      </c>
      <c r="AA77" s="4">
        <v>887</v>
      </c>
      <c r="AB77" s="4">
        <v>846</v>
      </c>
      <c r="AC77" s="4">
        <v>89</v>
      </c>
      <c r="AD77" s="4">
        <v>13.11</v>
      </c>
      <c r="AE77" s="4">
        <v>0.3</v>
      </c>
      <c r="AF77" s="4">
        <v>990</v>
      </c>
      <c r="AG77" s="4">
        <v>-8</v>
      </c>
      <c r="AH77" s="4">
        <v>10</v>
      </c>
      <c r="AI77" s="4">
        <v>27</v>
      </c>
      <c r="AJ77" s="4">
        <v>136.30000000000001</v>
      </c>
      <c r="AK77" s="4">
        <v>133.19999999999999</v>
      </c>
      <c r="AL77" s="4">
        <v>4.7</v>
      </c>
      <c r="AM77" s="4">
        <v>142</v>
      </c>
      <c r="AN77" s="4" t="s">
        <v>155</v>
      </c>
      <c r="AO77" s="4">
        <v>2</v>
      </c>
      <c r="AP77" s="5">
        <v>0.83603009259259264</v>
      </c>
      <c r="AQ77" s="4">
        <v>47.164017999999999</v>
      </c>
      <c r="AR77" s="4">
        <v>-88.484981000000005</v>
      </c>
      <c r="AS77" s="4">
        <v>318.10000000000002</v>
      </c>
      <c r="AT77" s="4">
        <v>43</v>
      </c>
      <c r="AU77" s="4">
        <v>12</v>
      </c>
      <c r="AV77" s="4">
        <v>8</v>
      </c>
      <c r="AW77" s="4" t="s">
        <v>433</v>
      </c>
      <c r="AX77" s="4">
        <v>1.2</v>
      </c>
      <c r="AY77" s="4">
        <v>1.5</v>
      </c>
      <c r="AZ77" s="4">
        <v>2.1</v>
      </c>
      <c r="BA77" s="4">
        <v>11.154</v>
      </c>
      <c r="BB77" s="4">
        <v>10.28</v>
      </c>
      <c r="BC77" s="4">
        <v>0.92</v>
      </c>
      <c r="BD77" s="4">
        <v>19.666</v>
      </c>
      <c r="BE77" s="4">
        <v>1970.5550000000001</v>
      </c>
      <c r="BF77" s="4">
        <v>282.35300000000001</v>
      </c>
      <c r="BG77" s="4">
        <v>0.318</v>
      </c>
      <c r="BH77" s="4">
        <v>0.38300000000000001</v>
      </c>
      <c r="BI77" s="4">
        <v>0.70099999999999996</v>
      </c>
      <c r="BJ77" s="4">
        <v>0.246</v>
      </c>
      <c r="BK77" s="4">
        <v>0.29699999999999999</v>
      </c>
      <c r="BL77" s="4">
        <v>0.54300000000000004</v>
      </c>
      <c r="BM77" s="4">
        <v>1.7226999999999999</v>
      </c>
      <c r="BQ77" s="4">
        <v>0</v>
      </c>
      <c r="BR77" s="4">
        <v>0.631108</v>
      </c>
      <c r="BS77" s="4">
        <v>-5</v>
      </c>
      <c r="BT77" s="4">
        <v>7.0000000000000001E-3</v>
      </c>
      <c r="BU77" s="4">
        <v>15.422701999999999</v>
      </c>
      <c r="BV77" s="4">
        <v>0.1414</v>
      </c>
      <c r="BW77" s="4">
        <f t="shared" si="16"/>
        <v>4.0746778683999993</v>
      </c>
      <c r="BY77" s="4">
        <f t="shared" si="12"/>
        <v>23455.991864070998</v>
      </c>
      <c r="BZ77" s="4">
        <f t="shared" si="13"/>
        <v>3360.9159200306713</v>
      </c>
      <c r="CA77" s="4">
        <f t="shared" si="14"/>
        <v>2.9281973852855998</v>
      </c>
      <c r="CB77" s="4">
        <f t="shared" si="15"/>
        <v>20.50571396598172</v>
      </c>
    </row>
    <row r="78" spans="1:80" x14ac:dyDescent="0.25">
      <c r="A78" s="2">
        <v>42804</v>
      </c>
      <c r="B78" s="3">
        <v>0.62774549768518517</v>
      </c>
      <c r="C78" s="4">
        <v>13.137</v>
      </c>
      <c r="D78" s="4">
        <v>3.0708000000000002</v>
      </c>
      <c r="E78" s="4">
        <v>30707.743999999999</v>
      </c>
      <c r="F78" s="4">
        <v>19.5</v>
      </c>
      <c r="G78" s="4">
        <v>36</v>
      </c>
      <c r="H78" s="4">
        <v>221.4</v>
      </c>
      <c r="J78" s="4">
        <v>0</v>
      </c>
      <c r="K78" s="4">
        <v>0.83440000000000003</v>
      </c>
      <c r="L78" s="4">
        <v>10.9612</v>
      </c>
      <c r="M78" s="4">
        <v>2.5623</v>
      </c>
      <c r="N78" s="4">
        <v>16.270900000000001</v>
      </c>
      <c r="O78" s="4">
        <v>30.024000000000001</v>
      </c>
      <c r="P78" s="4">
        <v>46.3</v>
      </c>
      <c r="Q78" s="4">
        <v>12.6046</v>
      </c>
      <c r="R78" s="4">
        <v>23.258600000000001</v>
      </c>
      <c r="S78" s="4">
        <v>35.9</v>
      </c>
      <c r="T78" s="4">
        <v>221.36539999999999</v>
      </c>
      <c r="W78" s="4">
        <v>0</v>
      </c>
      <c r="X78" s="4">
        <v>0</v>
      </c>
      <c r="Y78" s="4">
        <v>11.5</v>
      </c>
      <c r="Z78" s="4">
        <v>870</v>
      </c>
      <c r="AA78" s="4">
        <v>884</v>
      </c>
      <c r="AB78" s="4">
        <v>846</v>
      </c>
      <c r="AC78" s="4">
        <v>89</v>
      </c>
      <c r="AD78" s="4">
        <v>13.11</v>
      </c>
      <c r="AE78" s="4">
        <v>0.3</v>
      </c>
      <c r="AF78" s="4">
        <v>990</v>
      </c>
      <c r="AG78" s="4">
        <v>-8</v>
      </c>
      <c r="AH78" s="4">
        <v>10</v>
      </c>
      <c r="AI78" s="4">
        <v>27</v>
      </c>
      <c r="AJ78" s="4">
        <v>136.69999999999999</v>
      </c>
      <c r="AK78" s="4">
        <v>131.30000000000001</v>
      </c>
      <c r="AL78" s="4">
        <v>4.5999999999999996</v>
      </c>
      <c r="AM78" s="4">
        <v>142</v>
      </c>
      <c r="AN78" s="4" t="s">
        <v>155</v>
      </c>
      <c r="AO78" s="4">
        <v>2</v>
      </c>
      <c r="AP78" s="5">
        <v>0.83604166666666668</v>
      </c>
      <c r="AQ78" s="4">
        <v>47.164133</v>
      </c>
      <c r="AR78" s="4">
        <v>-88.485174999999998</v>
      </c>
      <c r="AS78" s="4">
        <v>318.3</v>
      </c>
      <c r="AT78" s="4">
        <v>43.4</v>
      </c>
      <c r="AU78" s="4">
        <v>12</v>
      </c>
      <c r="AV78" s="4">
        <v>8</v>
      </c>
      <c r="AW78" s="4" t="s">
        <v>433</v>
      </c>
      <c r="AX78" s="4">
        <v>1.9079999999999999</v>
      </c>
      <c r="AY78" s="4">
        <v>1.1459999999999999</v>
      </c>
      <c r="AZ78" s="4">
        <v>2.4540000000000002</v>
      </c>
      <c r="BA78" s="4">
        <v>11.154</v>
      </c>
      <c r="BB78" s="4">
        <v>10.199999999999999</v>
      </c>
      <c r="BC78" s="4">
        <v>0.91</v>
      </c>
      <c r="BD78" s="4">
        <v>19.846</v>
      </c>
      <c r="BE78" s="4">
        <v>1956.8979999999999</v>
      </c>
      <c r="BF78" s="4">
        <v>291.14800000000002</v>
      </c>
      <c r="BG78" s="4">
        <v>0.30399999999999999</v>
      </c>
      <c r="BH78" s="4">
        <v>0.56100000000000005</v>
      </c>
      <c r="BI78" s="4">
        <v>0.86599999999999999</v>
      </c>
      <c r="BJ78" s="4">
        <v>0.23599999999999999</v>
      </c>
      <c r="BK78" s="4">
        <v>0.435</v>
      </c>
      <c r="BL78" s="4">
        <v>0.67</v>
      </c>
      <c r="BM78" s="4">
        <v>1.6387</v>
      </c>
      <c r="BQ78" s="4">
        <v>0</v>
      </c>
      <c r="BR78" s="4">
        <v>0.580816</v>
      </c>
      <c r="BS78" s="4">
        <v>-5</v>
      </c>
      <c r="BT78" s="4">
        <v>7.0000000000000001E-3</v>
      </c>
      <c r="BU78" s="4">
        <v>14.193690999999999</v>
      </c>
      <c r="BV78" s="4">
        <v>0.1414</v>
      </c>
      <c r="BW78" s="4">
        <f t="shared" si="16"/>
        <v>3.7499731621999999</v>
      </c>
      <c r="BY78" s="4">
        <f t="shared" si="12"/>
        <v>21437.212348453791</v>
      </c>
      <c r="BZ78" s="4">
        <f t="shared" si="13"/>
        <v>3189.4362919414425</v>
      </c>
      <c r="CA78" s="4">
        <f t="shared" si="14"/>
        <v>2.5853070084567999</v>
      </c>
      <c r="CB78" s="4">
        <f t="shared" si="15"/>
        <v>17.95145167270406</v>
      </c>
    </row>
    <row r="79" spans="1:80" x14ac:dyDescent="0.25">
      <c r="A79" s="2">
        <v>42804</v>
      </c>
      <c r="B79" s="3">
        <v>0.62775707175925921</v>
      </c>
      <c r="C79" s="4">
        <v>13.016</v>
      </c>
      <c r="D79" s="4">
        <v>3.8317000000000001</v>
      </c>
      <c r="E79" s="4">
        <v>38317.145241999999</v>
      </c>
      <c r="F79" s="4">
        <v>19.5</v>
      </c>
      <c r="G79" s="4">
        <v>36</v>
      </c>
      <c r="H79" s="4">
        <v>440.1</v>
      </c>
      <c r="J79" s="4">
        <v>0</v>
      </c>
      <c r="K79" s="4">
        <v>0.82720000000000005</v>
      </c>
      <c r="L79" s="4">
        <v>10.766299999999999</v>
      </c>
      <c r="M79" s="4">
        <v>3.1694</v>
      </c>
      <c r="N79" s="4">
        <v>16.115200000000002</v>
      </c>
      <c r="O79" s="4">
        <v>29.748899999999999</v>
      </c>
      <c r="P79" s="4">
        <v>45.9</v>
      </c>
      <c r="Q79" s="4">
        <v>12.484</v>
      </c>
      <c r="R79" s="4">
        <v>23.0456</v>
      </c>
      <c r="S79" s="4">
        <v>35.5</v>
      </c>
      <c r="T79" s="4">
        <v>440.10680000000002</v>
      </c>
      <c r="W79" s="4">
        <v>0</v>
      </c>
      <c r="X79" s="4">
        <v>0</v>
      </c>
      <c r="Y79" s="4">
        <v>11.4</v>
      </c>
      <c r="Z79" s="4">
        <v>866</v>
      </c>
      <c r="AA79" s="4">
        <v>880</v>
      </c>
      <c r="AB79" s="4">
        <v>842</v>
      </c>
      <c r="AC79" s="4">
        <v>89</v>
      </c>
      <c r="AD79" s="4">
        <v>13.11</v>
      </c>
      <c r="AE79" s="4">
        <v>0.3</v>
      </c>
      <c r="AF79" s="4">
        <v>990</v>
      </c>
      <c r="AG79" s="4">
        <v>-8</v>
      </c>
      <c r="AH79" s="4">
        <v>10</v>
      </c>
      <c r="AI79" s="4">
        <v>27</v>
      </c>
      <c r="AJ79" s="4">
        <v>136</v>
      </c>
      <c r="AK79" s="4">
        <v>132.6</v>
      </c>
      <c r="AL79" s="4">
        <v>4.5999999999999996</v>
      </c>
      <c r="AM79" s="4">
        <v>142</v>
      </c>
      <c r="AN79" s="4" t="s">
        <v>155</v>
      </c>
      <c r="AO79" s="4">
        <v>2</v>
      </c>
      <c r="AP79" s="5">
        <v>0.83605324074074072</v>
      </c>
      <c r="AQ79" s="4">
        <v>47.164230000000003</v>
      </c>
      <c r="AR79" s="4">
        <v>-88.485393999999999</v>
      </c>
      <c r="AS79" s="4">
        <v>318.3</v>
      </c>
      <c r="AT79" s="4">
        <v>43.9</v>
      </c>
      <c r="AU79" s="4">
        <v>12</v>
      </c>
      <c r="AV79" s="4">
        <v>8</v>
      </c>
      <c r="AW79" s="4" t="s">
        <v>433</v>
      </c>
      <c r="AX79" s="4">
        <v>1.492</v>
      </c>
      <c r="AY79" s="4">
        <v>1.0708</v>
      </c>
      <c r="AZ79" s="4">
        <v>2.246</v>
      </c>
      <c r="BA79" s="4">
        <v>11.154</v>
      </c>
      <c r="BB79" s="4">
        <v>9.75</v>
      </c>
      <c r="BC79" s="4">
        <v>0.87</v>
      </c>
      <c r="BD79" s="4">
        <v>20.896000000000001</v>
      </c>
      <c r="BE79" s="4">
        <v>1862.23</v>
      </c>
      <c r="BF79" s="4">
        <v>348.91899999999998</v>
      </c>
      <c r="BG79" s="4">
        <v>0.29199999999999998</v>
      </c>
      <c r="BH79" s="4">
        <v>0.53900000000000003</v>
      </c>
      <c r="BI79" s="4">
        <v>0.83099999999999996</v>
      </c>
      <c r="BJ79" s="4">
        <v>0.22600000000000001</v>
      </c>
      <c r="BK79" s="4">
        <v>0.41699999999999998</v>
      </c>
      <c r="BL79" s="4">
        <v>0.64400000000000002</v>
      </c>
      <c r="BM79" s="4">
        <v>3.1564999999999999</v>
      </c>
      <c r="BQ79" s="4">
        <v>0</v>
      </c>
      <c r="BR79" s="4">
        <v>0.398511</v>
      </c>
      <c r="BS79" s="4">
        <v>-5</v>
      </c>
      <c r="BT79" s="4">
        <v>7.0000000000000001E-3</v>
      </c>
      <c r="BU79" s="4">
        <v>9.7386119999999998</v>
      </c>
      <c r="BV79" s="4">
        <v>0.1414</v>
      </c>
      <c r="BW79" s="4">
        <f t="shared" si="16"/>
        <v>2.5729412903999997</v>
      </c>
      <c r="BY79" s="4">
        <f t="shared" si="12"/>
        <v>13997.006240829769</v>
      </c>
      <c r="BZ79" s="4">
        <f t="shared" si="13"/>
        <v>2622.5661816983302</v>
      </c>
      <c r="CA79" s="4">
        <f t="shared" si="14"/>
        <v>1.6986749276016</v>
      </c>
      <c r="CB79" s="4">
        <f t="shared" si="15"/>
        <v>23.725077030860401</v>
      </c>
    </row>
    <row r="80" spans="1:80" x14ac:dyDescent="0.25">
      <c r="A80" s="2">
        <v>42804</v>
      </c>
      <c r="B80" s="3">
        <v>0.62776864583333336</v>
      </c>
      <c r="C80" s="4">
        <v>13.03</v>
      </c>
      <c r="D80" s="4">
        <v>3.3538999999999999</v>
      </c>
      <c r="E80" s="4">
        <v>33539.293617000003</v>
      </c>
      <c r="F80" s="4">
        <v>19.3</v>
      </c>
      <c r="G80" s="4">
        <v>29.8</v>
      </c>
      <c r="H80" s="4">
        <v>626.5</v>
      </c>
      <c r="J80" s="4">
        <v>0</v>
      </c>
      <c r="K80" s="4">
        <v>0.83189999999999997</v>
      </c>
      <c r="L80" s="4">
        <v>10.840299999999999</v>
      </c>
      <c r="M80" s="4">
        <v>2.7902</v>
      </c>
      <c r="N80" s="4">
        <v>16.042000000000002</v>
      </c>
      <c r="O80" s="4">
        <v>24.802600000000002</v>
      </c>
      <c r="P80" s="4">
        <v>40.799999999999997</v>
      </c>
      <c r="Q80" s="4">
        <v>12.440200000000001</v>
      </c>
      <c r="R80" s="4">
        <v>19.233899999999998</v>
      </c>
      <c r="S80" s="4">
        <v>31.7</v>
      </c>
      <c r="T80" s="4">
        <v>626.495</v>
      </c>
      <c r="W80" s="4">
        <v>0</v>
      </c>
      <c r="X80" s="4">
        <v>0</v>
      </c>
      <c r="Y80" s="4">
        <v>11.5</v>
      </c>
      <c r="Z80" s="4">
        <v>861</v>
      </c>
      <c r="AA80" s="4">
        <v>877</v>
      </c>
      <c r="AB80" s="4">
        <v>837</v>
      </c>
      <c r="AC80" s="4">
        <v>89</v>
      </c>
      <c r="AD80" s="4">
        <v>13.4</v>
      </c>
      <c r="AE80" s="4">
        <v>0.31</v>
      </c>
      <c r="AF80" s="4">
        <v>990</v>
      </c>
      <c r="AG80" s="4">
        <v>-7.7</v>
      </c>
      <c r="AH80" s="4">
        <v>10</v>
      </c>
      <c r="AI80" s="4">
        <v>27</v>
      </c>
      <c r="AJ80" s="4">
        <v>136</v>
      </c>
      <c r="AK80" s="4">
        <v>134.6</v>
      </c>
      <c r="AL80" s="4">
        <v>4.7</v>
      </c>
      <c r="AM80" s="4">
        <v>142</v>
      </c>
      <c r="AN80" s="4" t="s">
        <v>155</v>
      </c>
      <c r="AO80" s="4">
        <v>2</v>
      </c>
      <c r="AP80" s="5">
        <v>0.83606481481481476</v>
      </c>
      <c r="AQ80" s="4">
        <v>47.164313999999997</v>
      </c>
      <c r="AR80" s="4">
        <v>-88.485628000000005</v>
      </c>
      <c r="AS80" s="4">
        <v>318.3</v>
      </c>
      <c r="AT80" s="4">
        <v>44.4</v>
      </c>
      <c r="AU80" s="4">
        <v>12</v>
      </c>
      <c r="AV80" s="4">
        <v>8</v>
      </c>
      <c r="AW80" s="4" t="s">
        <v>433</v>
      </c>
      <c r="AX80" s="4">
        <v>1.2</v>
      </c>
      <c r="AY80" s="4">
        <v>1.1000000000000001</v>
      </c>
      <c r="AZ80" s="4">
        <v>2.1</v>
      </c>
      <c r="BA80" s="4">
        <v>11.154</v>
      </c>
      <c r="BB80" s="4">
        <v>10.039999999999999</v>
      </c>
      <c r="BC80" s="4">
        <v>0.9</v>
      </c>
      <c r="BD80" s="4">
        <v>20.202000000000002</v>
      </c>
      <c r="BE80" s="4">
        <v>1914.3889999999999</v>
      </c>
      <c r="BF80" s="4">
        <v>313.62299999999999</v>
      </c>
      <c r="BG80" s="4">
        <v>0.29699999999999999</v>
      </c>
      <c r="BH80" s="4">
        <v>0.45900000000000002</v>
      </c>
      <c r="BI80" s="4">
        <v>0.755</v>
      </c>
      <c r="BJ80" s="4">
        <v>0.23</v>
      </c>
      <c r="BK80" s="4">
        <v>0.35599999999999998</v>
      </c>
      <c r="BL80" s="4">
        <v>0.58599999999999997</v>
      </c>
      <c r="BM80" s="4">
        <v>4.5876000000000001</v>
      </c>
      <c r="BQ80" s="4">
        <v>0</v>
      </c>
      <c r="BR80" s="4">
        <v>0.259793</v>
      </c>
      <c r="BS80" s="4">
        <v>-5</v>
      </c>
      <c r="BT80" s="4">
        <v>7.2769999999999996E-3</v>
      </c>
      <c r="BU80" s="4">
        <v>6.3486909999999996</v>
      </c>
      <c r="BV80" s="4">
        <v>0.14699499999999999</v>
      </c>
      <c r="BW80" s="4">
        <f t="shared" si="16"/>
        <v>1.6773241621999999</v>
      </c>
      <c r="BY80" s="4">
        <f t="shared" si="12"/>
        <v>9380.3524009818684</v>
      </c>
      <c r="BZ80" s="4">
        <f t="shared" si="13"/>
        <v>1536.7275204010973</v>
      </c>
      <c r="CA80" s="4">
        <f t="shared" si="14"/>
        <v>1.1269815341740002</v>
      </c>
      <c r="CB80" s="4">
        <f t="shared" si="15"/>
        <v>22.478871679028881</v>
      </c>
    </row>
    <row r="81" spans="1:80" x14ac:dyDescent="0.25">
      <c r="A81" s="2">
        <v>42804</v>
      </c>
      <c r="B81" s="3">
        <v>0.6277802199074074</v>
      </c>
      <c r="C81" s="4">
        <v>13.401</v>
      </c>
      <c r="D81" s="4">
        <v>2.597</v>
      </c>
      <c r="E81" s="4">
        <v>25970.342298</v>
      </c>
      <c r="F81" s="4">
        <v>18.899999999999999</v>
      </c>
      <c r="G81" s="4">
        <v>18.8</v>
      </c>
      <c r="H81" s="4">
        <v>427.6</v>
      </c>
      <c r="J81" s="4">
        <v>0</v>
      </c>
      <c r="K81" s="4">
        <v>0.83679999999999999</v>
      </c>
      <c r="L81" s="4">
        <v>11.2133</v>
      </c>
      <c r="M81" s="4">
        <v>2.1730999999999998</v>
      </c>
      <c r="N81" s="4">
        <v>15.825900000000001</v>
      </c>
      <c r="O81" s="4">
        <v>15.731299999999999</v>
      </c>
      <c r="P81" s="4">
        <v>31.6</v>
      </c>
      <c r="Q81" s="4">
        <v>12.293900000000001</v>
      </c>
      <c r="R81" s="4">
        <v>12.2204</v>
      </c>
      <c r="S81" s="4">
        <v>24.5</v>
      </c>
      <c r="T81" s="4">
        <v>427.58049999999997</v>
      </c>
      <c r="W81" s="4">
        <v>0</v>
      </c>
      <c r="X81" s="4">
        <v>0</v>
      </c>
      <c r="Y81" s="4">
        <v>11.4</v>
      </c>
      <c r="Z81" s="4">
        <v>860</v>
      </c>
      <c r="AA81" s="4">
        <v>876</v>
      </c>
      <c r="AB81" s="4">
        <v>834</v>
      </c>
      <c r="AC81" s="4">
        <v>89</v>
      </c>
      <c r="AD81" s="4">
        <v>13.87</v>
      </c>
      <c r="AE81" s="4">
        <v>0.32</v>
      </c>
      <c r="AF81" s="4">
        <v>990</v>
      </c>
      <c r="AG81" s="4">
        <v>-7.3</v>
      </c>
      <c r="AH81" s="4">
        <v>9.7232769999999995</v>
      </c>
      <c r="AI81" s="4">
        <v>27</v>
      </c>
      <c r="AJ81" s="4">
        <v>136.30000000000001</v>
      </c>
      <c r="AK81" s="4">
        <v>135.69999999999999</v>
      </c>
      <c r="AL81" s="4">
        <v>4.5</v>
      </c>
      <c r="AM81" s="4">
        <v>142</v>
      </c>
      <c r="AN81" s="4" t="s">
        <v>155</v>
      </c>
      <c r="AO81" s="4">
        <v>2</v>
      </c>
      <c r="AP81" s="5">
        <v>0.83607638888888891</v>
      </c>
      <c r="AQ81" s="4">
        <v>47.164389</v>
      </c>
      <c r="AR81" s="4">
        <v>-88.485864000000007</v>
      </c>
      <c r="AS81" s="4">
        <v>318.3</v>
      </c>
      <c r="AT81" s="4">
        <v>43.7</v>
      </c>
      <c r="AU81" s="4">
        <v>12</v>
      </c>
      <c r="AV81" s="4">
        <v>8</v>
      </c>
      <c r="AW81" s="4" t="s">
        <v>433</v>
      </c>
      <c r="AX81" s="4">
        <v>1.2</v>
      </c>
      <c r="AY81" s="4">
        <v>1.170771</v>
      </c>
      <c r="AZ81" s="4">
        <v>2.1707709999999998</v>
      </c>
      <c r="BA81" s="4">
        <v>11.154</v>
      </c>
      <c r="BB81" s="4">
        <v>10.37</v>
      </c>
      <c r="BC81" s="4">
        <v>0.93</v>
      </c>
      <c r="BD81" s="4">
        <v>19.507000000000001</v>
      </c>
      <c r="BE81" s="4">
        <v>2019.3240000000001</v>
      </c>
      <c r="BF81" s="4">
        <v>249.078</v>
      </c>
      <c r="BG81" s="4">
        <v>0.29799999999999999</v>
      </c>
      <c r="BH81" s="4">
        <v>0.29699999999999999</v>
      </c>
      <c r="BI81" s="4">
        <v>0.59499999999999997</v>
      </c>
      <c r="BJ81" s="4">
        <v>0.23200000000000001</v>
      </c>
      <c r="BK81" s="4">
        <v>0.23</v>
      </c>
      <c r="BL81" s="4">
        <v>0.46200000000000002</v>
      </c>
      <c r="BM81" s="4">
        <v>3.1928000000000001</v>
      </c>
      <c r="BQ81" s="4">
        <v>0</v>
      </c>
      <c r="BR81" s="4">
        <v>0.19150900000000001</v>
      </c>
      <c r="BS81" s="4">
        <v>-5</v>
      </c>
      <c r="BT81" s="4">
        <v>8.2769999999999996E-3</v>
      </c>
      <c r="BU81" s="4">
        <v>4.6800129999999998</v>
      </c>
      <c r="BV81" s="4">
        <v>0.16719000000000001</v>
      </c>
      <c r="BW81" s="4">
        <f t="shared" si="16"/>
        <v>1.2364594346</v>
      </c>
      <c r="BY81" s="4">
        <f t="shared" si="12"/>
        <v>7293.8670124614218</v>
      </c>
      <c r="BZ81" s="4">
        <f t="shared" si="13"/>
        <v>899.6782129712052</v>
      </c>
      <c r="CA81" s="4">
        <f t="shared" si="14"/>
        <v>0.83799189574880006</v>
      </c>
      <c r="CB81" s="4">
        <f t="shared" si="15"/>
        <v>11.53250226183952</v>
      </c>
    </row>
    <row r="82" spans="1:80" x14ac:dyDescent="0.25">
      <c r="A82" s="2">
        <v>42804</v>
      </c>
      <c r="B82" s="3">
        <v>0.62779179398148155</v>
      </c>
      <c r="C82" s="4">
        <v>13.528</v>
      </c>
      <c r="D82" s="4">
        <v>1.7891999999999999</v>
      </c>
      <c r="E82" s="4">
        <v>17891.627517000001</v>
      </c>
      <c r="F82" s="4">
        <v>17.8</v>
      </c>
      <c r="G82" s="4">
        <v>17.3</v>
      </c>
      <c r="H82" s="4">
        <v>279.39999999999998</v>
      </c>
      <c r="J82" s="4">
        <v>0</v>
      </c>
      <c r="K82" s="4">
        <v>0.84430000000000005</v>
      </c>
      <c r="L82" s="4">
        <v>11.421900000000001</v>
      </c>
      <c r="M82" s="4">
        <v>1.5105999999999999</v>
      </c>
      <c r="N82" s="4">
        <v>15.041399999999999</v>
      </c>
      <c r="O82" s="4">
        <v>14.617900000000001</v>
      </c>
      <c r="P82" s="4">
        <v>29.7</v>
      </c>
      <c r="Q82" s="4">
        <v>11.652100000000001</v>
      </c>
      <c r="R82" s="4">
        <v>11.3241</v>
      </c>
      <c r="S82" s="4">
        <v>23</v>
      </c>
      <c r="T82" s="4">
        <v>279.43740000000003</v>
      </c>
      <c r="W82" s="4">
        <v>0</v>
      </c>
      <c r="X82" s="4">
        <v>0</v>
      </c>
      <c r="Y82" s="4">
        <v>11.4</v>
      </c>
      <c r="Z82" s="4">
        <v>861</v>
      </c>
      <c r="AA82" s="4">
        <v>876</v>
      </c>
      <c r="AB82" s="4">
        <v>832</v>
      </c>
      <c r="AC82" s="4">
        <v>89</v>
      </c>
      <c r="AD82" s="4">
        <v>13.11</v>
      </c>
      <c r="AE82" s="4">
        <v>0.3</v>
      </c>
      <c r="AF82" s="4">
        <v>990</v>
      </c>
      <c r="AG82" s="4">
        <v>-8</v>
      </c>
      <c r="AH82" s="4">
        <v>9.2762759999999993</v>
      </c>
      <c r="AI82" s="4">
        <v>27</v>
      </c>
      <c r="AJ82" s="4">
        <v>137</v>
      </c>
      <c r="AK82" s="4">
        <v>135</v>
      </c>
      <c r="AL82" s="4">
        <v>4.5</v>
      </c>
      <c r="AM82" s="4">
        <v>142</v>
      </c>
      <c r="AN82" s="4" t="s">
        <v>155</v>
      </c>
      <c r="AO82" s="4">
        <v>2</v>
      </c>
      <c r="AP82" s="5">
        <v>0.83608796296296306</v>
      </c>
      <c r="AQ82" s="4">
        <v>47.164439999999999</v>
      </c>
      <c r="AR82" s="4">
        <v>-88.486085000000003</v>
      </c>
      <c r="AS82" s="4">
        <v>318.39999999999998</v>
      </c>
      <c r="AT82" s="4">
        <v>41.1</v>
      </c>
      <c r="AU82" s="4">
        <v>12</v>
      </c>
      <c r="AV82" s="4">
        <v>8</v>
      </c>
      <c r="AW82" s="4" t="s">
        <v>433</v>
      </c>
      <c r="AX82" s="4">
        <v>1.3415999999999999</v>
      </c>
      <c r="AY82" s="4">
        <v>1.0584</v>
      </c>
      <c r="AZ82" s="4">
        <v>2.2000000000000002</v>
      </c>
      <c r="BA82" s="4">
        <v>11.154</v>
      </c>
      <c r="BB82" s="4">
        <v>10.9</v>
      </c>
      <c r="BC82" s="4">
        <v>0.98</v>
      </c>
      <c r="BD82" s="4">
        <v>18.440999999999999</v>
      </c>
      <c r="BE82" s="4">
        <v>2131.5309999999999</v>
      </c>
      <c r="BF82" s="4">
        <v>179.423</v>
      </c>
      <c r="BG82" s="4">
        <v>0.29399999999999998</v>
      </c>
      <c r="BH82" s="4">
        <v>0.28599999999999998</v>
      </c>
      <c r="BI82" s="4">
        <v>0.57999999999999996</v>
      </c>
      <c r="BJ82" s="4">
        <v>0.22800000000000001</v>
      </c>
      <c r="BK82" s="4">
        <v>0.221</v>
      </c>
      <c r="BL82" s="4">
        <v>0.44900000000000001</v>
      </c>
      <c r="BM82" s="4">
        <v>2.1623000000000001</v>
      </c>
      <c r="BQ82" s="4">
        <v>0</v>
      </c>
      <c r="BR82" s="4">
        <v>0.21539</v>
      </c>
      <c r="BS82" s="4">
        <v>-5</v>
      </c>
      <c r="BT82" s="4">
        <v>8.4469999999999996E-3</v>
      </c>
      <c r="BU82" s="4">
        <v>5.2636019999999997</v>
      </c>
      <c r="BV82" s="4">
        <v>0.17063800000000001</v>
      </c>
      <c r="BW82" s="4">
        <f t="shared" si="16"/>
        <v>1.3906436483999998</v>
      </c>
      <c r="BY82" s="4">
        <f t="shared" si="12"/>
        <v>8659.2338981921312</v>
      </c>
      <c r="BZ82" s="4">
        <f t="shared" si="13"/>
        <v>728.89661173838283</v>
      </c>
      <c r="CA82" s="4">
        <f t="shared" si="14"/>
        <v>0.92623814938079996</v>
      </c>
      <c r="CB82" s="4">
        <f t="shared" si="15"/>
        <v>8.7842313614302796</v>
      </c>
    </row>
    <row r="83" spans="1:80" x14ac:dyDescent="0.25">
      <c r="A83" s="2">
        <v>42804</v>
      </c>
      <c r="B83" s="3">
        <v>0.62780336805555559</v>
      </c>
      <c r="C83" s="4">
        <v>13.843</v>
      </c>
      <c r="D83" s="4">
        <v>0.82389999999999997</v>
      </c>
      <c r="E83" s="4">
        <v>8238.5560170000008</v>
      </c>
      <c r="F83" s="4">
        <v>16.8</v>
      </c>
      <c r="G83" s="4">
        <v>15.2</v>
      </c>
      <c r="H83" s="4">
        <v>190.8</v>
      </c>
      <c r="J83" s="4">
        <v>0</v>
      </c>
      <c r="K83" s="4">
        <v>0.85170000000000001</v>
      </c>
      <c r="L83" s="4">
        <v>11.789400000000001</v>
      </c>
      <c r="M83" s="4">
        <v>0.70169999999999999</v>
      </c>
      <c r="N83" s="4">
        <v>14.3499</v>
      </c>
      <c r="O83" s="4">
        <v>12.956799999999999</v>
      </c>
      <c r="P83" s="4">
        <v>27.3</v>
      </c>
      <c r="Q83" s="4">
        <v>11.128</v>
      </c>
      <c r="R83" s="4">
        <v>10.047700000000001</v>
      </c>
      <c r="S83" s="4">
        <v>21.2</v>
      </c>
      <c r="T83" s="4">
        <v>190.83510000000001</v>
      </c>
      <c r="W83" s="4">
        <v>0</v>
      </c>
      <c r="X83" s="4">
        <v>0</v>
      </c>
      <c r="Y83" s="4">
        <v>11.5</v>
      </c>
      <c r="Z83" s="4">
        <v>860</v>
      </c>
      <c r="AA83" s="4">
        <v>877</v>
      </c>
      <c r="AB83" s="4">
        <v>832</v>
      </c>
      <c r="AC83" s="4">
        <v>89</v>
      </c>
      <c r="AD83" s="4">
        <v>13.4</v>
      </c>
      <c r="AE83" s="4">
        <v>0.31</v>
      </c>
      <c r="AF83" s="4">
        <v>990</v>
      </c>
      <c r="AG83" s="4">
        <v>-7.7</v>
      </c>
      <c r="AH83" s="4">
        <v>10</v>
      </c>
      <c r="AI83" s="4">
        <v>27</v>
      </c>
      <c r="AJ83" s="4">
        <v>137</v>
      </c>
      <c r="AK83" s="4">
        <v>135.30000000000001</v>
      </c>
      <c r="AL83" s="4">
        <v>4.8</v>
      </c>
      <c r="AM83" s="4">
        <v>142</v>
      </c>
      <c r="AN83" s="4" t="s">
        <v>155</v>
      </c>
      <c r="AO83" s="4">
        <v>2</v>
      </c>
      <c r="AP83" s="5">
        <v>0.83609953703703699</v>
      </c>
      <c r="AQ83" s="4">
        <v>47.164482999999997</v>
      </c>
      <c r="AR83" s="4">
        <v>-88.4863</v>
      </c>
      <c r="AS83" s="4">
        <v>318.39999999999998</v>
      </c>
      <c r="AT83" s="4">
        <v>37.9</v>
      </c>
      <c r="AU83" s="4">
        <v>12</v>
      </c>
      <c r="AV83" s="4">
        <v>8</v>
      </c>
      <c r="AW83" s="4" t="s">
        <v>433</v>
      </c>
      <c r="AX83" s="4">
        <v>1.2584</v>
      </c>
      <c r="AY83" s="4">
        <v>1.0708</v>
      </c>
      <c r="AZ83" s="4">
        <v>2.1292</v>
      </c>
      <c r="BA83" s="4">
        <v>11.154</v>
      </c>
      <c r="BB83" s="4">
        <v>11.47</v>
      </c>
      <c r="BC83" s="4">
        <v>1.03</v>
      </c>
      <c r="BD83" s="4">
        <v>17.416</v>
      </c>
      <c r="BE83" s="4">
        <v>2279.5859999999998</v>
      </c>
      <c r="BF83" s="4">
        <v>86.350999999999999</v>
      </c>
      <c r="BG83" s="4">
        <v>0.29099999999999998</v>
      </c>
      <c r="BH83" s="4">
        <v>0.26200000000000001</v>
      </c>
      <c r="BI83" s="4">
        <v>0.55300000000000005</v>
      </c>
      <c r="BJ83" s="4">
        <v>0.22500000000000001</v>
      </c>
      <c r="BK83" s="4">
        <v>0.20300000000000001</v>
      </c>
      <c r="BL83" s="4">
        <v>0.42899999999999999</v>
      </c>
      <c r="BM83" s="4">
        <v>1.53</v>
      </c>
      <c r="BQ83" s="4">
        <v>0</v>
      </c>
      <c r="BR83" s="4">
        <v>0.285028</v>
      </c>
      <c r="BS83" s="4">
        <v>-5</v>
      </c>
      <c r="BT83" s="4">
        <v>7.2769999999999996E-3</v>
      </c>
      <c r="BU83" s="4">
        <v>6.9653720000000003</v>
      </c>
      <c r="BV83" s="4">
        <v>0.14699499999999999</v>
      </c>
      <c r="BW83" s="4">
        <f t="shared" si="16"/>
        <v>1.8402512824000001</v>
      </c>
      <c r="BY83" s="4">
        <f t="shared" si="12"/>
        <v>12254.767358006626</v>
      </c>
      <c r="BZ83" s="4">
        <f t="shared" si="13"/>
        <v>464.21210523806963</v>
      </c>
      <c r="CA83" s="4">
        <f t="shared" si="14"/>
        <v>1.2095716746600003</v>
      </c>
      <c r="CB83" s="4">
        <f t="shared" si="15"/>
        <v>8.2250873876880011</v>
      </c>
    </row>
    <row r="84" spans="1:80" x14ac:dyDescent="0.25">
      <c r="A84" s="2">
        <v>42804</v>
      </c>
      <c r="B84" s="3">
        <v>0.62781494212962963</v>
      </c>
      <c r="C84" s="4">
        <v>14.548</v>
      </c>
      <c r="D84" s="4">
        <v>0.41560000000000002</v>
      </c>
      <c r="E84" s="4">
        <v>4155.5684650000003</v>
      </c>
      <c r="F84" s="4">
        <v>16.3</v>
      </c>
      <c r="G84" s="4">
        <v>12.9</v>
      </c>
      <c r="H84" s="4">
        <v>118.5</v>
      </c>
      <c r="J84" s="4">
        <v>0</v>
      </c>
      <c r="K84" s="4">
        <v>0.84960000000000002</v>
      </c>
      <c r="L84" s="4">
        <v>12.3596</v>
      </c>
      <c r="M84" s="4">
        <v>0.35299999999999998</v>
      </c>
      <c r="N84" s="4">
        <v>13.8339</v>
      </c>
      <c r="O84" s="4">
        <v>10.987</v>
      </c>
      <c r="P84" s="4">
        <v>24.8</v>
      </c>
      <c r="Q84" s="4">
        <v>10.7583</v>
      </c>
      <c r="R84" s="4">
        <v>8.5443999999999996</v>
      </c>
      <c r="S84" s="4">
        <v>19.3</v>
      </c>
      <c r="T84" s="4">
        <v>118.46210000000001</v>
      </c>
      <c r="W84" s="4">
        <v>0</v>
      </c>
      <c r="X84" s="4">
        <v>0</v>
      </c>
      <c r="Y84" s="4">
        <v>11.4</v>
      </c>
      <c r="Z84" s="4">
        <v>861</v>
      </c>
      <c r="AA84" s="4">
        <v>876</v>
      </c>
      <c r="AB84" s="4">
        <v>834</v>
      </c>
      <c r="AC84" s="4">
        <v>89</v>
      </c>
      <c r="AD84" s="4">
        <v>14.17</v>
      </c>
      <c r="AE84" s="4">
        <v>0.33</v>
      </c>
      <c r="AF84" s="4">
        <v>990</v>
      </c>
      <c r="AG84" s="4">
        <v>-7</v>
      </c>
      <c r="AH84" s="4">
        <v>10</v>
      </c>
      <c r="AI84" s="4">
        <v>27</v>
      </c>
      <c r="AJ84" s="4">
        <v>137</v>
      </c>
      <c r="AK84" s="4">
        <v>136.80000000000001</v>
      </c>
      <c r="AL84" s="4">
        <v>4.7</v>
      </c>
      <c r="AM84" s="4">
        <v>142</v>
      </c>
      <c r="AN84" s="4" t="s">
        <v>155</v>
      </c>
      <c r="AO84" s="4">
        <v>2</v>
      </c>
      <c r="AP84" s="5">
        <v>0.83611111111111114</v>
      </c>
      <c r="AQ84" s="4">
        <v>47.164496</v>
      </c>
      <c r="AR84" s="4">
        <v>-88.486502000000002</v>
      </c>
      <c r="AS84" s="4">
        <v>318</v>
      </c>
      <c r="AT84" s="4">
        <v>35.4</v>
      </c>
      <c r="AU84" s="4">
        <v>12</v>
      </c>
      <c r="AV84" s="4">
        <v>8</v>
      </c>
      <c r="AW84" s="4" t="s">
        <v>433</v>
      </c>
      <c r="AX84" s="4">
        <v>1.2707999999999999</v>
      </c>
      <c r="AY84" s="4">
        <v>1.1708000000000001</v>
      </c>
      <c r="AZ84" s="4">
        <v>2.1707999999999998</v>
      </c>
      <c r="BA84" s="4">
        <v>11.154</v>
      </c>
      <c r="BB84" s="4">
        <v>11.31</v>
      </c>
      <c r="BC84" s="4">
        <v>1.01</v>
      </c>
      <c r="BD84" s="4">
        <v>17.704999999999998</v>
      </c>
      <c r="BE84" s="4">
        <v>2349.4659999999999</v>
      </c>
      <c r="BF84" s="4">
        <v>42.715000000000003</v>
      </c>
      <c r="BG84" s="4">
        <v>0.27500000000000002</v>
      </c>
      <c r="BH84" s="4">
        <v>0.219</v>
      </c>
      <c r="BI84" s="4">
        <v>0.49399999999999999</v>
      </c>
      <c r="BJ84" s="4">
        <v>0.214</v>
      </c>
      <c r="BK84" s="4">
        <v>0.17</v>
      </c>
      <c r="BL84" s="4">
        <v>0.38400000000000001</v>
      </c>
      <c r="BM84" s="4">
        <v>0.93369999999999997</v>
      </c>
      <c r="BQ84" s="4">
        <v>0</v>
      </c>
      <c r="BR84" s="4">
        <v>0.260662</v>
      </c>
      <c r="BS84" s="4">
        <v>-5</v>
      </c>
      <c r="BT84" s="4">
        <v>7.7229999999999998E-3</v>
      </c>
      <c r="BU84" s="4">
        <v>6.3699279999999998</v>
      </c>
      <c r="BV84" s="4">
        <v>0.156005</v>
      </c>
      <c r="BW84" s="4">
        <f t="shared" si="16"/>
        <v>1.6829349776</v>
      </c>
      <c r="BY84" s="4">
        <f t="shared" si="12"/>
        <v>11550.704201670167</v>
      </c>
      <c r="BZ84" s="4">
        <f t="shared" si="13"/>
        <v>210.00020003453602</v>
      </c>
      <c r="CA84" s="4">
        <f t="shared" si="14"/>
        <v>1.0520904321055999</v>
      </c>
      <c r="CB84" s="4">
        <f t="shared" si="15"/>
        <v>4.5903590488644799</v>
      </c>
    </row>
    <row r="85" spans="1:80" x14ac:dyDescent="0.25">
      <c r="A85" s="2">
        <v>42804</v>
      </c>
      <c r="B85" s="3">
        <v>0.62782651620370367</v>
      </c>
      <c r="C85" s="4">
        <v>15.061999999999999</v>
      </c>
      <c r="D85" s="4">
        <v>0.372</v>
      </c>
      <c r="E85" s="4">
        <v>3720.0339560000002</v>
      </c>
      <c r="F85" s="4">
        <v>16.100000000000001</v>
      </c>
      <c r="G85" s="4">
        <v>11.1</v>
      </c>
      <c r="H85" s="4">
        <v>68.599999999999994</v>
      </c>
      <c r="J85" s="4">
        <v>0</v>
      </c>
      <c r="K85" s="4">
        <v>0.84550000000000003</v>
      </c>
      <c r="L85" s="4">
        <v>12.735300000000001</v>
      </c>
      <c r="M85" s="4">
        <v>0.3145</v>
      </c>
      <c r="N85" s="4">
        <v>13.613099999999999</v>
      </c>
      <c r="O85" s="4">
        <v>9.3755000000000006</v>
      </c>
      <c r="P85" s="4">
        <v>23</v>
      </c>
      <c r="Q85" s="4">
        <v>10.586399999999999</v>
      </c>
      <c r="R85" s="4">
        <v>7.2910000000000004</v>
      </c>
      <c r="S85" s="4">
        <v>17.899999999999999</v>
      </c>
      <c r="T85" s="4">
        <v>68.574600000000004</v>
      </c>
      <c r="W85" s="4">
        <v>0</v>
      </c>
      <c r="X85" s="4">
        <v>0</v>
      </c>
      <c r="Y85" s="4">
        <v>11.6</v>
      </c>
      <c r="Z85" s="4">
        <v>860</v>
      </c>
      <c r="AA85" s="4">
        <v>873</v>
      </c>
      <c r="AB85" s="4">
        <v>833</v>
      </c>
      <c r="AC85" s="4">
        <v>89</v>
      </c>
      <c r="AD85" s="4">
        <v>14.17</v>
      </c>
      <c r="AE85" s="4">
        <v>0.33</v>
      </c>
      <c r="AF85" s="4">
        <v>990</v>
      </c>
      <c r="AG85" s="4">
        <v>-7</v>
      </c>
      <c r="AH85" s="4">
        <v>10</v>
      </c>
      <c r="AI85" s="4">
        <v>27</v>
      </c>
      <c r="AJ85" s="4">
        <v>137</v>
      </c>
      <c r="AK85" s="4">
        <v>138.69999999999999</v>
      </c>
      <c r="AL85" s="4">
        <v>4.5999999999999996</v>
      </c>
      <c r="AM85" s="4">
        <v>142</v>
      </c>
      <c r="AN85" s="4" t="s">
        <v>155</v>
      </c>
      <c r="AO85" s="4">
        <v>2</v>
      </c>
      <c r="AP85" s="5">
        <v>0.83612268518518518</v>
      </c>
      <c r="AQ85" s="4">
        <v>47.164492000000003</v>
      </c>
      <c r="AR85" s="4">
        <v>-88.486695999999995</v>
      </c>
      <c r="AS85" s="4">
        <v>317.39999999999998</v>
      </c>
      <c r="AT85" s="4">
        <v>33.5</v>
      </c>
      <c r="AU85" s="4">
        <v>12</v>
      </c>
      <c r="AV85" s="4">
        <v>8</v>
      </c>
      <c r="AW85" s="4" t="s">
        <v>433</v>
      </c>
      <c r="AX85" s="4">
        <v>1.4416</v>
      </c>
      <c r="AY85" s="4">
        <v>1.0584</v>
      </c>
      <c r="AZ85" s="4">
        <v>2.2707999999999999</v>
      </c>
      <c r="BA85" s="4">
        <v>11.154</v>
      </c>
      <c r="BB85" s="4">
        <v>10.99</v>
      </c>
      <c r="BC85" s="4">
        <v>0.99</v>
      </c>
      <c r="BD85" s="4">
        <v>18.268999999999998</v>
      </c>
      <c r="BE85" s="4">
        <v>2359.1019999999999</v>
      </c>
      <c r="BF85" s="4">
        <v>37.085000000000001</v>
      </c>
      <c r="BG85" s="4">
        <v>0.26400000000000001</v>
      </c>
      <c r="BH85" s="4">
        <v>0.182</v>
      </c>
      <c r="BI85" s="4">
        <v>0.44600000000000001</v>
      </c>
      <c r="BJ85" s="4">
        <v>0.20499999999999999</v>
      </c>
      <c r="BK85" s="4">
        <v>0.14099999999999999</v>
      </c>
      <c r="BL85" s="4">
        <v>0.34699999999999998</v>
      </c>
      <c r="BM85" s="4">
        <v>0.52669999999999995</v>
      </c>
      <c r="BQ85" s="4">
        <v>0</v>
      </c>
      <c r="BR85" s="4">
        <v>0.25668999999999997</v>
      </c>
      <c r="BS85" s="4">
        <v>-5</v>
      </c>
      <c r="BT85" s="4">
        <v>7.0000000000000001E-3</v>
      </c>
      <c r="BU85" s="4">
        <v>6.2728619999999999</v>
      </c>
      <c r="BV85" s="4">
        <v>0.1414</v>
      </c>
      <c r="BW85" s="4">
        <f t="shared" si="16"/>
        <v>1.6572901404</v>
      </c>
      <c r="BY85" s="4">
        <f t="shared" si="12"/>
        <v>11421.344371563342</v>
      </c>
      <c r="BZ85" s="4">
        <f t="shared" si="13"/>
        <v>179.54312955498602</v>
      </c>
      <c r="CA85" s="4">
        <f t="shared" si="14"/>
        <v>0.992485952778</v>
      </c>
      <c r="CB85" s="4">
        <f t="shared" si="15"/>
        <v>2.5499626894057199</v>
      </c>
    </row>
    <row r="86" spans="1:80" x14ac:dyDescent="0.25">
      <c r="A86" s="2">
        <v>42804</v>
      </c>
      <c r="B86" s="3">
        <v>0.62783809027777771</v>
      </c>
      <c r="C86" s="4">
        <v>15.041</v>
      </c>
      <c r="D86" s="4">
        <v>0.89559999999999995</v>
      </c>
      <c r="E86" s="4">
        <v>8955.6328580000009</v>
      </c>
      <c r="F86" s="4">
        <v>15.2</v>
      </c>
      <c r="G86" s="4">
        <v>7</v>
      </c>
      <c r="H86" s="4">
        <v>21</v>
      </c>
      <c r="J86" s="4">
        <v>0</v>
      </c>
      <c r="K86" s="4">
        <v>0.84050000000000002</v>
      </c>
      <c r="L86" s="4">
        <v>12.6417</v>
      </c>
      <c r="M86" s="4">
        <v>0.75270000000000004</v>
      </c>
      <c r="N86" s="4">
        <v>12.7339</v>
      </c>
      <c r="O86" s="4">
        <v>5.8833000000000002</v>
      </c>
      <c r="P86" s="4">
        <v>18.600000000000001</v>
      </c>
      <c r="Q86" s="4">
        <v>9.9023000000000003</v>
      </c>
      <c r="R86" s="4">
        <v>4.5750000000000002</v>
      </c>
      <c r="S86" s="4">
        <v>14.5</v>
      </c>
      <c r="T86" s="4">
        <v>21.024699999999999</v>
      </c>
      <c r="W86" s="4">
        <v>0</v>
      </c>
      <c r="X86" s="4">
        <v>0</v>
      </c>
      <c r="Y86" s="4">
        <v>11.8</v>
      </c>
      <c r="Z86" s="4">
        <v>856</v>
      </c>
      <c r="AA86" s="4">
        <v>870</v>
      </c>
      <c r="AB86" s="4">
        <v>829</v>
      </c>
      <c r="AC86" s="4">
        <v>89</v>
      </c>
      <c r="AD86" s="4">
        <v>14.16</v>
      </c>
      <c r="AE86" s="4">
        <v>0.33</v>
      </c>
      <c r="AF86" s="4">
        <v>991</v>
      </c>
      <c r="AG86" s="4">
        <v>-7</v>
      </c>
      <c r="AH86" s="4">
        <v>10</v>
      </c>
      <c r="AI86" s="4">
        <v>27</v>
      </c>
      <c r="AJ86" s="4">
        <v>137</v>
      </c>
      <c r="AK86" s="4">
        <v>137.19999999999999</v>
      </c>
      <c r="AL86" s="4">
        <v>4.8</v>
      </c>
      <c r="AM86" s="4">
        <v>142</v>
      </c>
      <c r="AN86" s="4" t="s">
        <v>155</v>
      </c>
      <c r="AO86" s="4">
        <v>2</v>
      </c>
      <c r="AP86" s="5">
        <v>0.83613425925925933</v>
      </c>
      <c r="AQ86" s="4">
        <v>47.164470999999999</v>
      </c>
      <c r="AR86" s="4">
        <v>-88.486894000000007</v>
      </c>
      <c r="AS86" s="4">
        <v>317.2</v>
      </c>
      <c r="AT86" s="4">
        <v>33</v>
      </c>
      <c r="AU86" s="4">
        <v>12</v>
      </c>
      <c r="AV86" s="4">
        <v>8</v>
      </c>
      <c r="AW86" s="4" t="s">
        <v>433</v>
      </c>
      <c r="AX86" s="4">
        <v>1.7123999999999999</v>
      </c>
      <c r="AY86" s="4">
        <v>1</v>
      </c>
      <c r="AZ86" s="4">
        <v>2.5124</v>
      </c>
      <c r="BA86" s="4">
        <v>11.154</v>
      </c>
      <c r="BB86" s="4">
        <v>10.62</v>
      </c>
      <c r="BC86" s="4">
        <v>0.95</v>
      </c>
      <c r="BD86" s="4">
        <v>18.981000000000002</v>
      </c>
      <c r="BE86" s="4">
        <v>2282.174</v>
      </c>
      <c r="BF86" s="4">
        <v>86.483999999999995</v>
      </c>
      <c r="BG86" s="4">
        <v>0.24099999999999999</v>
      </c>
      <c r="BH86" s="4">
        <v>0.111</v>
      </c>
      <c r="BI86" s="4">
        <v>0.35199999999999998</v>
      </c>
      <c r="BJ86" s="4">
        <v>0.187</v>
      </c>
      <c r="BK86" s="4">
        <v>8.5999999999999993E-2</v>
      </c>
      <c r="BL86" s="4">
        <v>0.27400000000000002</v>
      </c>
      <c r="BM86" s="4">
        <v>0.15740000000000001</v>
      </c>
      <c r="BQ86" s="4">
        <v>0</v>
      </c>
      <c r="BR86" s="4">
        <v>0.225582</v>
      </c>
      <c r="BS86" s="4">
        <v>-5</v>
      </c>
      <c r="BT86" s="4">
        <v>7.0000000000000001E-3</v>
      </c>
      <c r="BU86" s="4">
        <v>5.5126600000000003</v>
      </c>
      <c r="BV86" s="4">
        <v>0.1414</v>
      </c>
      <c r="BW86" s="4">
        <f t="shared" si="16"/>
        <v>1.456444772</v>
      </c>
      <c r="BY86" s="4">
        <f t="shared" si="12"/>
        <v>9709.8995073679125</v>
      </c>
      <c r="BZ86" s="4">
        <f t="shared" si="13"/>
        <v>367.96096572619206</v>
      </c>
      <c r="CA86" s="4">
        <f t="shared" si="14"/>
        <v>0.79562347475600015</v>
      </c>
      <c r="CB86" s="4">
        <f t="shared" si="15"/>
        <v>0.66968521351120014</v>
      </c>
    </row>
    <row r="87" spans="1:80" x14ac:dyDescent="0.25">
      <c r="A87" s="2">
        <v>42804</v>
      </c>
      <c r="B87" s="3">
        <v>0.62784966435185185</v>
      </c>
      <c r="C87" s="4">
        <v>14.451000000000001</v>
      </c>
      <c r="D87" s="4">
        <v>1.663</v>
      </c>
      <c r="E87" s="4">
        <v>16629.867440000002</v>
      </c>
      <c r="F87" s="4">
        <v>14.9</v>
      </c>
      <c r="G87" s="4">
        <v>7</v>
      </c>
      <c r="H87" s="4">
        <v>91</v>
      </c>
      <c r="J87" s="4">
        <v>0</v>
      </c>
      <c r="K87" s="4">
        <v>0.8377</v>
      </c>
      <c r="L87" s="4">
        <v>12.105700000000001</v>
      </c>
      <c r="M87" s="4">
        <v>1.3931</v>
      </c>
      <c r="N87" s="4">
        <v>12.4671</v>
      </c>
      <c r="O87" s="4">
        <v>5.8640999999999996</v>
      </c>
      <c r="P87" s="4">
        <v>18.3</v>
      </c>
      <c r="Q87" s="4">
        <v>9.6948000000000008</v>
      </c>
      <c r="R87" s="4">
        <v>4.5601000000000003</v>
      </c>
      <c r="S87" s="4">
        <v>14.3</v>
      </c>
      <c r="T87" s="4">
        <v>90.971599999999995</v>
      </c>
      <c r="W87" s="4">
        <v>0</v>
      </c>
      <c r="X87" s="4">
        <v>0</v>
      </c>
      <c r="Y87" s="4">
        <v>11.8</v>
      </c>
      <c r="Z87" s="4">
        <v>855</v>
      </c>
      <c r="AA87" s="4">
        <v>869</v>
      </c>
      <c r="AB87" s="4">
        <v>828</v>
      </c>
      <c r="AC87" s="4">
        <v>89</v>
      </c>
      <c r="AD87" s="4">
        <v>14.16</v>
      </c>
      <c r="AE87" s="4">
        <v>0.33</v>
      </c>
      <c r="AF87" s="4">
        <v>991</v>
      </c>
      <c r="AG87" s="4">
        <v>-7</v>
      </c>
      <c r="AH87" s="4">
        <v>10</v>
      </c>
      <c r="AI87" s="4">
        <v>27</v>
      </c>
      <c r="AJ87" s="4">
        <v>137</v>
      </c>
      <c r="AK87" s="4">
        <v>135</v>
      </c>
      <c r="AL87" s="4">
        <v>4.9000000000000004</v>
      </c>
      <c r="AM87" s="4">
        <v>142</v>
      </c>
      <c r="AN87" s="4" t="s">
        <v>155</v>
      </c>
      <c r="AO87" s="4">
        <v>2</v>
      </c>
      <c r="AP87" s="5">
        <v>0.83614583333333325</v>
      </c>
      <c r="AQ87" s="4">
        <v>47.164434</v>
      </c>
      <c r="AR87" s="4">
        <v>-88.487082000000001</v>
      </c>
      <c r="AS87" s="4">
        <v>317</v>
      </c>
      <c r="AT87" s="4">
        <v>32.4</v>
      </c>
      <c r="AU87" s="4">
        <v>12</v>
      </c>
      <c r="AV87" s="4">
        <v>8</v>
      </c>
      <c r="AW87" s="4" t="s">
        <v>433</v>
      </c>
      <c r="AX87" s="4">
        <v>1.8</v>
      </c>
      <c r="AY87" s="4">
        <v>1</v>
      </c>
      <c r="AZ87" s="4">
        <v>2.6</v>
      </c>
      <c r="BA87" s="4">
        <v>11.154</v>
      </c>
      <c r="BB87" s="4">
        <v>10.43</v>
      </c>
      <c r="BC87" s="4">
        <v>0.93</v>
      </c>
      <c r="BD87" s="4">
        <v>19.370999999999999</v>
      </c>
      <c r="BE87" s="4">
        <v>2167.308</v>
      </c>
      <c r="BF87" s="4">
        <v>158.745</v>
      </c>
      <c r="BG87" s="4">
        <v>0.23400000000000001</v>
      </c>
      <c r="BH87" s="4">
        <v>0.11</v>
      </c>
      <c r="BI87" s="4">
        <v>0.34399999999999997</v>
      </c>
      <c r="BJ87" s="4">
        <v>0.182</v>
      </c>
      <c r="BK87" s="4">
        <v>8.5000000000000006E-2</v>
      </c>
      <c r="BL87" s="4">
        <v>0.26700000000000002</v>
      </c>
      <c r="BM87" s="4">
        <v>0.67530000000000001</v>
      </c>
      <c r="BQ87" s="4">
        <v>0</v>
      </c>
      <c r="BR87" s="4">
        <v>0.193798</v>
      </c>
      <c r="BS87" s="4">
        <v>-5</v>
      </c>
      <c r="BT87" s="4">
        <v>7.0000000000000001E-3</v>
      </c>
      <c r="BU87" s="4">
        <v>4.7359390000000001</v>
      </c>
      <c r="BV87" s="4">
        <v>0.1414</v>
      </c>
      <c r="BW87" s="4">
        <f t="shared" si="16"/>
        <v>1.2512350837999999</v>
      </c>
      <c r="BY87" s="4">
        <f t="shared" si="12"/>
        <v>7921.9392605712219</v>
      </c>
      <c r="BZ87" s="4">
        <f t="shared" si="13"/>
        <v>580.24436209314911</v>
      </c>
      <c r="CA87" s="4">
        <f t="shared" si="14"/>
        <v>0.66524598507639998</v>
      </c>
      <c r="CB87" s="4">
        <f t="shared" si="15"/>
        <v>2.4683550204510603</v>
      </c>
    </row>
    <row r="88" spans="1:80" x14ac:dyDescent="0.25">
      <c r="A88" s="2">
        <v>42804</v>
      </c>
      <c r="B88" s="3">
        <v>0.62786123842592589</v>
      </c>
      <c r="C88" s="4">
        <v>13.837</v>
      </c>
      <c r="D88" s="4">
        <v>2.3149999999999999</v>
      </c>
      <c r="E88" s="4">
        <v>23150.254724999999</v>
      </c>
      <c r="F88" s="4">
        <v>14.8</v>
      </c>
      <c r="G88" s="4">
        <v>7</v>
      </c>
      <c r="H88" s="4">
        <v>99.4</v>
      </c>
      <c r="J88" s="4">
        <v>0</v>
      </c>
      <c r="K88" s="4">
        <v>0.83630000000000004</v>
      </c>
      <c r="L88" s="4">
        <v>11.5718</v>
      </c>
      <c r="M88" s="4">
        <v>1.9359999999999999</v>
      </c>
      <c r="N88" s="4">
        <v>12.3772</v>
      </c>
      <c r="O88" s="4">
        <v>5.8540999999999999</v>
      </c>
      <c r="P88" s="4">
        <v>18.2</v>
      </c>
      <c r="Q88" s="4">
        <v>9.6249000000000002</v>
      </c>
      <c r="R88" s="4">
        <v>4.5522999999999998</v>
      </c>
      <c r="S88" s="4">
        <v>14.2</v>
      </c>
      <c r="T88" s="4">
        <v>99.361500000000007</v>
      </c>
      <c r="W88" s="4">
        <v>0</v>
      </c>
      <c r="X88" s="4">
        <v>0</v>
      </c>
      <c r="Y88" s="4">
        <v>11.6</v>
      </c>
      <c r="Z88" s="4">
        <v>856</v>
      </c>
      <c r="AA88" s="4">
        <v>869</v>
      </c>
      <c r="AB88" s="4">
        <v>830</v>
      </c>
      <c r="AC88" s="4">
        <v>89</v>
      </c>
      <c r="AD88" s="4">
        <v>14.16</v>
      </c>
      <c r="AE88" s="4">
        <v>0.33</v>
      </c>
      <c r="AF88" s="4">
        <v>991</v>
      </c>
      <c r="AG88" s="4">
        <v>-7</v>
      </c>
      <c r="AH88" s="4">
        <v>10</v>
      </c>
      <c r="AI88" s="4">
        <v>27</v>
      </c>
      <c r="AJ88" s="4">
        <v>137</v>
      </c>
      <c r="AK88" s="4">
        <v>135.80000000000001</v>
      </c>
      <c r="AL88" s="4">
        <v>4.8</v>
      </c>
      <c r="AM88" s="4">
        <v>142</v>
      </c>
      <c r="AN88" s="4" t="s">
        <v>155</v>
      </c>
      <c r="AO88" s="4">
        <v>2</v>
      </c>
      <c r="AP88" s="5">
        <v>0.8361574074074074</v>
      </c>
      <c r="AQ88" s="4">
        <v>47.164391000000002</v>
      </c>
      <c r="AR88" s="4">
        <v>-88.487245999999999</v>
      </c>
      <c r="AS88" s="4">
        <v>316.8</v>
      </c>
      <c r="AT88" s="4">
        <v>30.5</v>
      </c>
      <c r="AU88" s="4">
        <v>12</v>
      </c>
      <c r="AV88" s="4">
        <v>8</v>
      </c>
      <c r="AW88" s="4" t="s">
        <v>433</v>
      </c>
      <c r="AX88" s="4">
        <v>1.6584000000000001</v>
      </c>
      <c r="AY88" s="4">
        <v>1</v>
      </c>
      <c r="AZ88" s="4">
        <v>2.1044</v>
      </c>
      <c r="BA88" s="4">
        <v>11.154</v>
      </c>
      <c r="BB88" s="4">
        <v>10.33</v>
      </c>
      <c r="BC88" s="4">
        <v>0.93</v>
      </c>
      <c r="BD88" s="4">
        <v>19.574999999999999</v>
      </c>
      <c r="BE88" s="4">
        <v>2070.1930000000002</v>
      </c>
      <c r="BF88" s="4">
        <v>220.446</v>
      </c>
      <c r="BG88" s="4">
        <v>0.23200000000000001</v>
      </c>
      <c r="BH88" s="4">
        <v>0.11</v>
      </c>
      <c r="BI88" s="4">
        <v>0.34200000000000003</v>
      </c>
      <c r="BJ88" s="4">
        <v>0.18</v>
      </c>
      <c r="BK88" s="4">
        <v>8.5000000000000006E-2</v>
      </c>
      <c r="BL88" s="4">
        <v>0.26600000000000001</v>
      </c>
      <c r="BM88" s="4">
        <v>0.73709999999999998</v>
      </c>
      <c r="BQ88" s="4">
        <v>0</v>
      </c>
      <c r="BR88" s="4">
        <v>0.171399</v>
      </c>
      <c r="BS88" s="4">
        <v>-5</v>
      </c>
      <c r="BT88" s="4">
        <v>7.2769999999999996E-3</v>
      </c>
      <c r="BU88" s="4">
        <v>4.1885630000000003</v>
      </c>
      <c r="BV88" s="4">
        <v>0.14699499999999999</v>
      </c>
      <c r="BW88" s="4">
        <f t="shared" si="16"/>
        <v>1.1066183446</v>
      </c>
      <c r="BY88" s="4">
        <f t="shared" si="12"/>
        <v>6692.3810688922176</v>
      </c>
      <c r="BZ88" s="4">
        <f t="shared" si="13"/>
        <v>712.64304203183644</v>
      </c>
      <c r="CA88" s="4">
        <f t="shared" si="14"/>
        <v>0.58189192621200003</v>
      </c>
      <c r="CB88" s="4">
        <f t="shared" si="15"/>
        <v>2.3828474378381403</v>
      </c>
    </row>
    <row r="89" spans="1:80" x14ac:dyDescent="0.25">
      <c r="A89" s="2">
        <v>42804</v>
      </c>
      <c r="B89" s="3">
        <v>0.62787281250000004</v>
      </c>
      <c r="C89" s="4">
        <v>13.563000000000001</v>
      </c>
      <c r="D89" s="4">
        <v>2.6779999999999999</v>
      </c>
      <c r="E89" s="4">
        <v>26780.297767</v>
      </c>
      <c r="F89" s="4">
        <v>13.8</v>
      </c>
      <c r="G89" s="4">
        <v>6.9</v>
      </c>
      <c r="H89" s="4">
        <v>91</v>
      </c>
      <c r="J89" s="4">
        <v>0</v>
      </c>
      <c r="K89" s="4">
        <v>0.83479999999999999</v>
      </c>
      <c r="L89" s="4">
        <v>11.3233</v>
      </c>
      <c r="M89" s="4">
        <v>2.2357999999999998</v>
      </c>
      <c r="N89" s="4">
        <v>11.5016</v>
      </c>
      <c r="O89" s="4">
        <v>5.7605000000000004</v>
      </c>
      <c r="P89" s="4">
        <v>17.3</v>
      </c>
      <c r="Q89" s="4">
        <v>8.9442000000000004</v>
      </c>
      <c r="R89" s="4">
        <v>4.4795999999999996</v>
      </c>
      <c r="S89" s="4">
        <v>13.4</v>
      </c>
      <c r="T89" s="4">
        <v>91.011799999999994</v>
      </c>
      <c r="W89" s="4">
        <v>0</v>
      </c>
      <c r="X89" s="4">
        <v>0</v>
      </c>
      <c r="Y89" s="4">
        <v>11.6</v>
      </c>
      <c r="Z89" s="4">
        <v>856</v>
      </c>
      <c r="AA89" s="4">
        <v>870</v>
      </c>
      <c r="AB89" s="4">
        <v>830</v>
      </c>
      <c r="AC89" s="4">
        <v>89</v>
      </c>
      <c r="AD89" s="4">
        <v>14.16</v>
      </c>
      <c r="AE89" s="4">
        <v>0.33</v>
      </c>
      <c r="AF89" s="4">
        <v>991</v>
      </c>
      <c r="AG89" s="4">
        <v>-7</v>
      </c>
      <c r="AH89" s="4">
        <v>10</v>
      </c>
      <c r="AI89" s="4">
        <v>27</v>
      </c>
      <c r="AJ89" s="4">
        <v>137.30000000000001</v>
      </c>
      <c r="AK89" s="4">
        <v>138</v>
      </c>
      <c r="AL89" s="4">
        <v>4.5999999999999996</v>
      </c>
      <c r="AM89" s="4">
        <v>142</v>
      </c>
      <c r="AN89" s="4" t="s">
        <v>155</v>
      </c>
      <c r="AO89" s="4">
        <v>2</v>
      </c>
      <c r="AP89" s="5">
        <v>0.83616898148148155</v>
      </c>
      <c r="AQ89" s="4">
        <v>47.164351000000003</v>
      </c>
      <c r="AR89" s="4">
        <v>-88.487397000000001</v>
      </c>
      <c r="AS89" s="4">
        <v>316.89999999999998</v>
      </c>
      <c r="AT89" s="4">
        <v>28.6</v>
      </c>
      <c r="AU89" s="4">
        <v>12</v>
      </c>
      <c r="AV89" s="4">
        <v>8</v>
      </c>
      <c r="AW89" s="4" t="s">
        <v>433</v>
      </c>
      <c r="AX89" s="4">
        <v>1.3168</v>
      </c>
      <c r="AY89" s="4">
        <v>1.0708</v>
      </c>
      <c r="AZ89" s="4">
        <v>1.9708000000000001</v>
      </c>
      <c r="BA89" s="4">
        <v>11.154</v>
      </c>
      <c r="BB89" s="4">
        <v>10.24</v>
      </c>
      <c r="BC89" s="4">
        <v>0.92</v>
      </c>
      <c r="BD89" s="4">
        <v>19.782</v>
      </c>
      <c r="BE89" s="4">
        <v>2018.183</v>
      </c>
      <c r="BF89" s="4">
        <v>253.624</v>
      </c>
      <c r="BG89" s="4">
        <v>0.215</v>
      </c>
      <c r="BH89" s="4">
        <v>0.108</v>
      </c>
      <c r="BI89" s="4">
        <v>0.32200000000000001</v>
      </c>
      <c r="BJ89" s="4">
        <v>0.16700000000000001</v>
      </c>
      <c r="BK89" s="4">
        <v>8.4000000000000005E-2</v>
      </c>
      <c r="BL89" s="4">
        <v>0.251</v>
      </c>
      <c r="BM89" s="4">
        <v>0.67259999999999998</v>
      </c>
      <c r="BQ89" s="4">
        <v>0</v>
      </c>
      <c r="BR89" s="4">
        <v>0.167263</v>
      </c>
      <c r="BS89" s="4">
        <v>-5</v>
      </c>
      <c r="BT89" s="4">
        <v>7.7229999999999998E-3</v>
      </c>
      <c r="BU89" s="4">
        <v>4.0874899999999998</v>
      </c>
      <c r="BV89" s="4">
        <v>0.156005</v>
      </c>
      <c r="BW89" s="4">
        <f t="shared" si="16"/>
        <v>1.079914858</v>
      </c>
      <c r="BY89" s="4">
        <f t="shared" si="12"/>
        <v>6366.8119247111063</v>
      </c>
      <c r="BZ89" s="4">
        <f t="shared" si="13"/>
        <v>800.11391810996804</v>
      </c>
      <c r="CA89" s="4">
        <f t="shared" si="14"/>
        <v>0.52683903859400005</v>
      </c>
      <c r="CB89" s="4">
        <f t="shared" si="15"/>
        <v>2.1218678883731998</v>
      </c>
    </row>
    <row r="90" spans="1:80" x14ac:dyDescent="0.25">
      <c r="A90" s="2">
        <v>42804</v>
      </c>
      <c r="B90" s="3">
        <v>0.62788438657407408</v>
      </c>
      <c r="C90" s="4">
        <v>13.339</v>
      </c>
      <c r="D90" s="4">
        <v>3.0486</v>
      </c>
      <c r="E90" s="4">
        <v>30485.839537</v>
      </c>
      <c r="F90" s="4">
        <v>12.6</v>
      </c>
      <c r="G90" s="4">
        <v>6.8</v>
      </c>
      <c r="H90" s="4">
        <v>140.4</v>
      </c>
      <c r="J90" s="4">
        <v>0</v>
      </c>
      <c r="K90" s="4">
        <v>0.83299999999999996</v>
      </c>
      <c r="L90" s="4">
        <v>11.110900000000001</v>
      </c>
      <c r="M90" s="4">
        <v>2.5392999999999999</v>
      </c>
      <c r="N90" s="4">
        <v>10.4953</v>
      </c>
      <c r="O90" s="4">
        <v>5.6641000000000004</v>
      </c>
      <c r="P90" s="4">
        <v>16.2</v>
      </c>
      <c r="Q90" s="4">
        <v>8.1617999999999995</v>
      </c>
      <c r="R90" s="4">
        <v>4.4047999999999998</v>
      </c>
      <c r="S90" s="4">
        <v>12.6</v>
      </c>
      <c r="T90" s="4">
        <v>140.4</v>
      </c>
      <c r="W90" s="4">
        <v>0</v>
      </c>
      <c r="X90" s="4">
        <v>0</v>
      </c>
      <c r="Y90" s="4">
        <v>11.9</v>
      </c>
      <c r="Z90" s="4">
        <v>854</v>
      </c>
      <c r="AA90" s="4">
        <v>871</v>
      </c>
      <c r="AB90" s="4">
        <v>828</v>
      </c>
      <c r="AC90" s="4">
        <v>89</v>
      </c>
      <c r="AD90" s="4">
        <v>14.17</v>
      </c>
      <c r="AE90" s="4">
        <v>0.33</v>
      </c>
      <c r="AF90" s="4">
        <v>990</v>
      </c>
      <c r="AG90" s="4">
        <v>-7</v>
      </c>
      <c r="AH90" s="4">
        <v>10</v>
      </c>
      <c r="AI90" s="4">
        <v>27</v>
      </c>
      <c r="AJ90" s="4">
        <v>138</v>
      </c>
      <c r="AK90" s="4">
        <v>137.69999999999999</v>
      </c>
      <c r="AL90" s="4">
        <v>4.9000000000000004</v>
      </c>
      <c r="AM90" s="4">
        <v>142</v>
      </c>
      <c r="AN90" s="4" t="s">
        <v>155</v>
      </c>
      <c r="AO90" s="4">
        <v>2</v>
      </c>
      <c r="AP90" s="5">
        <v>0.83618055555555548</v>
      </c>
      <c r="AQ90" s="4">
        <v>47.164315000000002</v>
      </c>
      <c r="AR90" s="4">
        <v>-88.487538999999998</v>
      </c>
      <c r="AS90" s="4">
        <v>317</v>
      </c>
      <c r="AT90" s="4">
        <v>26.7</v>
      </c>
      <c r="AU90" s="4">
        <v>12</v>
      </c>
      <c r="AV90" s="4">
        <v>8</v>
      </c>
      <c r="AW90" s="4" t="s">
        <v>433</v>
      </c>
      <c r="AX90" s="4">
        <v>1.2707999999999999</v>
      </c>
      <c r="AY90" s="4">
        <v>1.3124</v>
      </c>
      <c r="AZ90" s="4">
        <v>2.1415999999999999</v>
      </c>
      <c r="BA90" s="4">
        <v>11.154</v>
      </c>
      <c r="BB90" s="4">
        <v>10.11</v>
      </c>
      <c r="BC90" s="4">
        <v>0.91</v>
      </c>
      <c r="BD90" s="4">
        <v>20.053999999999998</v>
      </c>
      <c r="BE90" s="4">
        <v>1966.347</v>
      </c>
      <c r="BF90" s="4">
        <v>286.029</v>
      </c>
      <c r="BG90" s="4">
        <v>0.19500000000000001</v>
      </c>
      <c r="BH90" s="4">
        <v>0.105</v>
      </c>
      <c r="BI90" s="4">
        <v>0.29899999999999999</v>
      </c>
      <c r="BJ90" s="4">
        <v>0.151</v>
      </c>
      <c r="BK90" s="4">
        <v>8.2000000000000003E-2</v>
      </c>
      <c r="BL90" s="4">
        <v>0.23300000000000001</v>
      </c>
      <c r="BM90" s="4">
        <v>1.0303</v>
      </c>
      <c r="BQ90" s="4">
        <v>0</v>
      </c>
      <c r="BR90" s="4">
        <v>0.177122</v>
      </c>
      <c r="BS90" s="4">
        <v>-5</v>
      </c>
      <c r="BT90" s="4">
        <v>7.0000000000000001E-3</v>
      </c>
      <c r="BU90" s="4">
        <v>4.3284190000000002</v>
      </c>
      <c r="BV90" s="4">
        <v>0.1414</v>
      </c>
      <c r="BW90" s="4">
        <f t="shared" si="16"/>
        <v>1.1435682998000001</v>
      </c>
      <c r="BY90" s="4">
        <f t="shared" si="12"/>
        <v>6568.9238735403187</v>
      </c>
      <c r="BZ90" s="4">
        <f t="shared" si="13"/>
        <v>955.52958182094198</v>
      </c>
      <c r="CA90" s="4">
        <f t="shared" si="14"/>
        <v>0.50444174141420006</v>
      </c>
      <c r="CB90" s="4">
        <f t="shared" si="15"/>
        <v>3.4418961998612603</v>
      </c>
    </row>
    <row r="91" spans="1:80" x14ac:dyDescent="0.25">
      <c r="A91" s="2">
        <v>42804</v>
      </c>
      <c r="B91" s="3">
        <v>0.62789596064814812</v>
      </c>
      <c r="C91" s="4">
        <v>13.193</v>
      </c>
      <c r="D91" s="4">
        <v>3.4134000000000002</v>
      </c>
      <c r="E91" s="4">
        <v>34134.310051</v>
      </c>
      <c r="F91" s="4">
        <v>12.2</v>
      </c>
      <c r="G91" s="4">
        <v>6.8</v>
      </c>
      <c r="H91" s="4">
        <v>135.19999999999999</v>
      </c>
      <c r="J91" s="4">
        <v>0</v>
      </c>
      <c r="K91" s="4">
        <v>0.83040000000000003</v>
      </c>
      <c r="L91" s="4">
        <v>10.956</v>
      </c>
      <c r="M91" s="4">
        <v>2.8346</v>
      </c>
      <c r="N91" s="4">
        <v>10.1287</v>
      </c>
      <c r="O91" s="4">
        <v>5.6326999999999998</v>
      </c>
      <c r="P91" s="4">
        <v>15.8</v>
      </c>
      <c r="Q91" s="4">
        <v>7.8764000000000003</v>
      </c>
      <c r="R91" s="4">
        <v>4.3802000000000003</v>
      </c>
      <c r="S91" s="4">
        <v>12.3</v>
      </c>
      <c r="T91" s="4">
        <v>135.18860000000001</v>
      </c>
      <c r="W91" s="4">
        <v>0</v>
      </c>
      <c r="X91" s="4">
        <v>0</v>
      </c>
      <c r="Y91" s="4">
        <v>12</v>
      </c>
      <c r="Z91" s="4">
        <v>853</v>
      </c>
      <c r="AA91" s="4">
        <v>870</v>
      </c>
      <c r="AB91" s="4">
        <v>827</v>
      </c>
      <c r="AC91" s="4">
        <v>89</v>
      </c>
      <c r="AD91" s="4">
        <v>14.16</v>
      </c>
      <c r="AE91" s="4">
        <v>0.33</v>
      </c>
      <c r="AF91" s="4">
        <v>991</v>
      </c>
      <c r="AG91" s="4">
        <v>-7</v>
      </c>
      <c r="AH91" s="4">
        <v>10</v>
      </c>
      <c r="AI91" s="4">
        <v>27</v>
      </c>
      <c r="AJ91" s="4">
        <v>138</v>
      </c>
      <c r="AK91" s="4">
        <v>137.30000000000001</v>
      </c>
      <c r="AL91" s="4">
        <v>5</v>
      </c>
      <c r="AM91" s="4">
        <v>142</v>
      </c>
      <c r="AN91" s="4" t="s">
        <v>155</v>
      </c>
      <c r="AO91" s="4">
        <v>2</v>
      </c>
      <c r="AP91" s="5">
        <v>0.83619212962962963</v>
      </c>
      <c r="AQ91" s="4">
        <v>47.164282</v>
      </c>
      <c r="AR91" s="4">
        <v>-88.487683000000004</v>
      </c>
      <c r="AS91" s="4">
        <v>316.89999999999998</v>
      </c>
      <c r="AT91" s="4">
        <v>26.2</v>
      </c>
      <c r="AU91" s="4">
        <v>12</v>
      </c>
      <c r="AV91" s="4">
        <v>8</v>
      </c>
      <c r="AW91" s="4" t="s">
        <v>433</v>
      </c>
      <c r="AX91" s="4">
        <v>1.3</v>
      </c>
      <c r="AY91" s="4">
        <v>1.4</v>
      </c>
      <c r="AZ91" s="4">
        <v>2.2000000000000002</v>
      </c>
      <c r="BA91" s="4">
        <v>11.154</v>
      </c>
      <c r="BB91" s="4">
        <v>9.94</v>
      </c>
      <c r="BC91" s="4">
        <v>0.89</v>
      </c>
      <c r="BD91" s="4">
        <v>20.419</v>
      </c>
      <c r="BE91" s="4">
        <v>1919.223</v>
      </c>
      <c r="BF91" s="4">
        <v>316.04399999999998</v>
      </c>
      <c r="BG91" s="4">
        <v>0.186</v>
      </c>
      <c r="BH91" s="4">
        <v>0.10299999999999999</v>
      </c>
      <c r="BI91" s="4">
        <v>0.28899999999999998</v>
      </c>
      <c r="BJ91" s="4">
        <v>0.14399999999999999</v>
      </c>
      <c r="BK91" s="4">
        <v>0.08</v>
      </c>
      <c r="BL91" s="4">
        <v>0.22500000000000001</v>
      </c>
      <c r="BM91" s="4">
        <v>0.98199999999999998</v>
      </c>
      <c r="BQ91" s="4">
        <v>0</v>
      </c>
      <c r="BR91" s="4">
        <v>0.16616900000000001</v>
      </c>
      <c r="BS91" s="4">
        <v>-5</v>
      </c>
      <c r="BT91" s="4">
        <v>7.554E-3</v>
      </c>
      <c r="BU91" s="4">
        <v>4.0607550000000003</v>
      </c>
      <c r="BV91" s="4">
        <v>0.152591</v>
      </c>
      <c r="BW91" s="4">
        <f t="shared" si="16"/>
        <v>1.0728514710000001</v>
      </c>
      <c r="BY91" s="4">
        <f t="shared" si="12"/>
        <v>6015.0189727991074</v>
      </c>
      <c r="BZ91" s="4">
        <f t="shared" si="13"/>
        <v>990.51056403519613</v>
      </c>
      <c r="CA91" s="4">
        <f t="shared" si="14"/>
        <v>0.45130906209600002</v>
      </c>
      <c r="CB91" s="4">
        <f t="shared" si="15"/>
        <v>3.0776770762380004</v>
      </c>
    </row>
    <row r="92" spans="1:80" x14ac:dyDescent="0.25">
      <c r="A92" s="2">
        <v>42804</v>
      </c>
      <c r="B92" s="3">
        <v>0.62790753472222216</v>
      </c>
      <c r="C92" s="4">
        <v>13.297000000000001</v>
      </c>
      <c r="D92" s="4">
        <v>2.6246999999999998</v>
      </c>
      <c r="E92" s="4">
        <v>26246.905755</v>
      </c>
      <c r="F92" s="4">
        <v>11.7</v>
      </c>
      <c r="G92" s="4">
        <v>6.7</v>
      </c>
      <c r="H92" s="4">
        <v>157</v>
      </c>
      <c r="J92" s="4">
        <v>0</v>
      </c>
      <c r="K92" s="4">
        <v>0.83779999999999999</v>
      </c>
      <c r="L92" s="4">
        <v>11.140499999999999</v>
      </c>
      <c r="M92" s="4">
        <v>2.1991000000000001</v>
      </c>
      <c r="N92" s="4">
        <v>9.7885000000000009</v>
      </c>
      <c r="O92" s="4">
        <v>5.5993000000000004</v>
      </c>
      <c r="P92" s="4">
        <v>15.4</v>
      </c>
      <c r="Q92" s="4">
        <v>7.6035000000000004</v>
      </c>
      <c r="R92" s="4">
        <v>4.3494000000000002</v>
      </c>
      <c r="S92" s="4">
        <v>12</v>
      </c>
      <c r="T92" s="4">
        <v>156.97659999999999</v>
      </c>
      <c r="W92" s="4">
        <v>0</v>
      </c>
      <c r="X92" s="4">
        <v>0</v>
      </c>
      <c r="Y92" s="4">
        <v>11.9</v>
      </c>
      <c r="Z92" s="4">
        <v>854</v>
      </c>
      <c r="AA92" s="4">
        <v>869</v>
      </c>
      <c r="AB92" s="4">
        <v>828</v>
      </c>
      <c r="AC92" s="4">
        <v>89</v>
      </c>
      <c r="AD92" s="4">
        <v>13.86</v>
      </c>
      <c r="AE92" s="4">
        <v>0.32</v>
      </c>
      <c r="AF92" s="4">
        <v>991</v>
      </c>
      <c r="AG92" s="4">
        <v>-7.3</v>
      </c>
      <c r="AH92" s="4">
        <v>10</v>
      </c>
      <c r="AI92" s="4">
        <v>27</v>
      </c>
      <c r="AJ92" s="4">
        <v>138</v>
      </c>
      <c r="AK92" s="4">
        <v>137.69999999999999</v>
      </c>
      <c r="AL92" s="4">
        <v>5</v>
      </c>
      <c r="AM92" s="4">
        <v>142</v>
      </c>
      <c r="AN92" s="4" t="s">
        <v>155</v>
      </c>
      <c r="AO92" s="4">
        <v>2</v>
      </c>
      <c r="AP92" s="5">
        <v>0.83620370370370367</v>
      </c>
      <c r="AQ92" s="4">
        <v>47.164245999999999</v>
      </c>
      <c r="AR92" s="4">
        <v>-88.487814</v>
      </c>
      <c r="AS92" s="4">
        <v>317.10000000000002</v>
      </c>
      <c r="AT92" s="4">
        <v>25.1</v>
      </c>
      <c r="AU92" s="4">
        <v>12</v>
      </c>
      <c r="AV92" s="4">
        <v>8</v>
      </c>
      <c r="AW92" s="4" t="s">
        <v>433</v>
      </c>
      <c r="AX92" s="4">
        <v>1.3</v>
      </c>
      <c r="AY92" s="4">
        <v>1.5416000000000001</v>
      </c>
      <c r="AZ92" s="4">
        <v>2.3416000000000001</v>
      </c>
      <c r="BA92" s="4">
        <v>11.154</v>
      </c>
      <c r="BB92" s="4">
        <v>10.43</v>
      </c>
      <c r="BC92" s="4">
        <v>0.94</v>
      </c>
      <c r="BD92" s="4">
        <v>19.355</v>
      </c>
      <c r="BE92" s="4">
        <v>2017.3510000000001</v>
      </c>
      <c r="BF92" s="4">
        <v>253.44900000000001</v>
      </c>
      <c r="BG92" s="4">
        <v>0.186</v>
      </c>
      <c r="BH92" s="4">
        <v>0.106</v>
      </c>
      <c r="BI92" s="4">
        <v>0.29199999999999998</v>
      </c>
      <c r="BJ92" s="4">
        <v>0.14399999999999999</v>
      </c>
      <c r="BK92" s="4">
        <v>8.2000000000000003E-2</v>
      </c>
      <c r="BL92" s="4">
        <v>0.22700000000000001</v>
      </c>
      <c r="BM92" s="4">
        <v>1.1787000000000001</v>
      </c>
      <c r="BQ92" s="4">
        <v>0</v>
      </c>
      <c r="BR92" s="4">
        <v>0.17424899999999999</v>
      </c>
      <c r="BS92" s="4">
        <v>-5</v>
      </c>
      <c r="BT92" s="4">
        <v>8.4460000000000004E-3</v>
      </c>
      <c r="BU92" s="4">
        <v>4.2582100000000001</v>
      </c>
      <c r="BV92" s="4">
        <v>0.17060900000000001</v>
      </c>
      <c r="BW92" s="4">
        <f t="shared" si="16"/>
        <v>1.1250190819999999</v>
      </c>
      <c r="BY92" s="4">
        <f t="shared" si="12"/>
        <v>6629.996782879778</v>
      </c>
      <c r="BZ92" s="4">
        <f t="shared" si="13"/>
        <v>832.95671136262206</v>
      </c>
      <c r="CA92" s="4">
        <f t="shared" si="14"/>
        <v>0.47325405283200001</v>
      </c>
      <c r="CB92" s="4">
        <f t="shared" si="15"/>
        <v>3.8737816116186008</v>
      </c>
    </row>
    <row r="93" spans="1:80" x14ac:dyDescent="0.25">
      <c r="A93" s="2">
        <v>42804</v>
      </c>
      <c r="B93" s="3">
        <v>0.62791910879629631</v>
      </c>
      <c r="C93" s="4">
        <v>13.749000000000001</v>
      </c>
      <c r="D93" s="4">
        <v>1.6616</v>
      </c>
      <c r="E93" s="4">
        <v>16615.979643999999</v>
      </c>
      <c r="F93" s="4">
        <v>11.6</v>
      </c>
      <c r="G93" s="4">
        <v>6.6</v>
      </c>
      <c r="H93" s="4">
        <v>157.9</v>
      </c>
      <c r="J93" s="4">
        <v>0</v>
      </c>
      <c r="K93" s="4">
        <v>0.84389999999999998</v>
      </c>
      <c r="L93" s="4">
        <v>11.6035</v>
      </c>
      <c r="M93" s="4">
        <v>1.4023000000000001</v>
      </c>
      <c r="N93" s="4">
        <v>9.7896000000000001</v>
      </c>
      <c r="O93" s="4">
        <v>5.57</v>
      </c>
      <c r="P93" s="4">
        <v>15.4</v>
      </c>
      <c r="Q93" s="4">
        <v>7.5923999999999996</v>
      </c>
      <c r="R93" s="4">
        <v>4.3197999999999999</v>
      </c>
      <c r="S93" s="4">
        <v>11.9</v>
      </c>
      <c r="T93" s="4">
        <v>157.90940000000001</v>
      </c>
      <c r="W93" s="4">
        <v>0</v>
      </c>
      <c r="X93" s="4">
        <v>0</v>
      </c>
      <c r="Y93" s="4">
        <v>12</v>
      </c>
      <c r="Z93" s="4">
        <v>854</v>
      </c>
      <c r="AA93" s="4">
        <v>869</v>
      </c>
      <c r="AB93" s="4">
        <v>827</v>
      </c>
      <c r="AC93" s="4">
        <v>89.3</v>
      </c>
      <c r="AD93" s="4">
        <v>13.43</v>
      </c>
      <c r="AE93" s="4">
        <v>0.31</v>
      </c>
      <c r="AF93" s="4">
        <v>991</v>
      </c>
      <c r="AG93" s="4">
        <v>-7.7</v>
      </c>
      <c r="AH93" s="4">
        <v>10</v>
      </c>
      <c r="AI93" s="4">
        <v>27</v>
      </c>
      <c r="AJ93" s="4">
        <v>138</v>
      </c>
      <c r="AK93" s="4">
        <v>137</v>
      </c>
      <c r="AL93" s="4">
        <v>5</v>
      </c>
      <c r="AM93" s="4">
        <v>142</v>
      </c>
      <c r="AN93" s="4" t="s">
        <v>155</v>
      </c>
      <c r="AO93" s="4">
        <v>2</v>
      </c>
      <c r="AP93" s="5">
        <v>0.83621527777777782</v>
      </c>
      <c r="AQ93" s="4">
        <v>47.164223</v>
      </c>
      <c r="AR93" s="4">
        <v>-88.487941000000006</v>
      </c>
      <c r="AS93" s="4">
        <v>317.3</v>
      </c>
      <c r="AT93" s="4">
        <v>22.6</v>
      </c>
      <c r="AU93" s="4">
        <v>12</v>
      </c>
      <c r="AV93" s="4">
        <v>8</v>
      </c>
      <c r="AW93" s="4" t="s">
        <v>433</v>
      </c>
      <c r="AX93" s="4">
        <v>1.2292000000000001</v>
      </c>
      <c r="AY93" s="4">
        <v>1.6</v>
      </c>
      <c r="AZ93" s="4">
        <v>2.4</v>
      </c>
      <c r="BA93" s="4">
        <v>11.154</v>
      </c>
      <c r="BB93" s="4">
        <v>10.86</v>
      </c>
      <c r="BC93" s="4">
        <v>0.97</v>
      </c>
      <c r="BD93" s="4">
        <v>18.492999999999999</v>
      </c>
      <c r="BE93" s="4">
        <v>2155.2269999999999</v>
      </c>
      <c r="BF93" s="4">
        <v>165.774</v>
      </c>
      <c r="BG93" s="4">
        <v>0.19</v>
      </c>
      <c r="BH93" s="4">
        <v>0.108</v>
      </c>
      <c r="BI93" s="4">
        <v>0.29899999999999999</v>
      </c>
      <c r="BJ93" s="4">
        <v>0.14799999999999999</v>
      </c>
      <c r="BK93" s="4">
        <v>8.4000000000000005E-2</v>
      </c>
      <c r="BL93" s="4">
        <v>0.23200000000000001</v>
      </c>
      <c r="BM93" s="4">
        <v>1.2161999999999999</v>
      </c>
      <c r="BQ93" s="4">
        <v>0</v>
      </c>
      <c r="BR93" s="4">
        <v>0.206263</v>
      </c>
      <c r="BS93" s="4">
        <v>-5</v>
      </c>
      <c r="BT93" s="4">
        <v>7.2769999999999996E-3</v>
      </c>
      <c r="BU93" s="4">
        <v>5.0405519999999999</v>
      </c>
      <c r="BV93" s="4">
        <v>0.14699499999999999</v>
      </c>
      <c r="BW93" s="4">
        <f t="shared" si="16"/>
        <v>1.3317138384</v>
      </c>
      <c r="BY93" s="4">
        <f t="shared" si="12"/>
        <v>8384.4753600616259</v>
      </c>
      <c r="BZ93" s="4">
        <f t="shared" si="13"/>
        <v>644.9102662220065</v>
      </c>
      <c r="CA93" s="4">
        <f t="shared" si="14"/>
        <v>0.57576410897280006</v>
      </c>
      <c r="CB93" s="4">
        <f t="shared" si="15"/>
        <v>4.7313804684643204</v>
      </c>
    </row>
    <row r="94" spans="1:80" x14ac:dyDescent="0.25">
      <c r="A94" s="2">
        <v>42804</v>
      </c>
      <c r="B94" s="3">
        <v>0.62793068287037035</v>
      </c>
      <c r="C94" s="4">
        <v>14.113</v>
      </c>
      <c r="D94" s="4">
        <v>0.99609999999999999</v>
      </c>
      <c r="E94" s="4">
        <v>9961.1983810000002</v>
      </c>
      <c r="F94" s="4">
        <v>11.6</v>
      </c>
      <c r="G94" s="4">
        <v>6.6</v>
      </c>
      <c r="H94" s="4">
        <v>101.5</v>
      </c>
      <c r="J94" s="4">
        <v>0</v>
      </c>
      <c r="K94" s="4">
        <v>0.84760000000000002</v>
      </c>
      <c r="L94" s="4">
        <v>11.962199999999999</v>
      </c>
      <c r="M94" s="4">
        <v>0.84430000000000005</v>
      </c>
      <c r="N94" s="4">
        <v>9.8323</v>
      </c>
      <c r="O94" s="4">
        <v>5.5941999999999998</v>
      </c>
      <c r="P94" s="4">
        <v>15.4</v>
      </c>
      <c r="Q94" s="4">
        <v>7.6504000000000003</v>
      </c>
      <c r="R94" s="4">
        <v>4.3528000000000002</v>
      </c>
      <c r="S94" s="4">
        <v>12</v>
      </c>
      <c r="T94" s="4">
        <v>101.5355</v>
      </c>
      <c r="W94" s="4">
        <v>0</v>
      </c>
      <c r="X94" s="4">
        <v>0</v>
      </c>
      <c r="Y94" s="4">
        <v>11.9</v>
      </c>
      <c r="Z94" s="4">
        <v>855</v>
      </c>
      <c r="AA94" s="4">
        <v>868</v>
      </c>
      <c r="AB94" s="4">
        <v>826</v>
      </c>
      <c r="AC94" s="4">
        <v>90</v>
      </c>
      <c r="AD94" s="4">
        <v>14.32</v>
      </c>
      <c r="AE94" s="4">
        <v>0.33</v>
      </c>
      <c r="AF94" s="4">
        <v>991</v>
      </c>
      <c r="AG94" s="4">
        <v>-7</v>
      </c>
      <c r="AH94" s="4">
        <v>10</v>
      </c>
      <c r="AI94" s="4">
        <v>27</v>
      </c>
      <c r="AJ94" s="4">
        <v>138</v>
      </c>
      <c r="AK94" s="4">
        <v>137.30000000000001</v>
      </c>
      <c r="AL94" s="4">
        <v>5.0999999999999996</v>
      </c>
      <c r="AM94" s="4">
        <v>142</v>
      </c>
      <c r="AN94" s="4" t="s">
        <v>155</v>
      </c>
      <c r="AO94" s="4">
        <v>2</v>
      </c>
      <c r="AP94" s="5">
        <v>0.83622685185185175</v>
      </c>
      <c r="AQ94" s="4">
        <v>47.164220999999998</v>
      </c>
      <c r="AR94" s="4">
        <v>-88.488061999999999</v>
      </c>
      <c r="AS94" s="4">
        <v>317.3</v>
      </c>
      <c r="AT94" s="4">
        <v>20.8</v>
      </c>
      <c r="AU94" s="4">
        <v>12</v>
      </c>
      <c r="AV94" s="4">
        <v>8</v>
      </c>
      <c r="AW94" s="4" t="s">
        <v>433</v>
      </c>
      <c r="AX94" s="4">
        <v>1.2</v>
      </c>
      <c r="AY94" s="4">
        <v>1.6708000000000001</v>
      </c>
      <c r="AZ94" s="4">
        <v>2.4</v>
      </c>
      <c r="BA94" s="4">
        <v>11.154</v>
      </c>
      <c r="BB94" s="4">
        <v>11.14</v>
      </c>
      <c r="BC94" s="4">
        <v>1</v>
      </c>
      <c r="BD94" s="4">
        <v>17.978999999999999</v>
      </c>
      <c r="BE94" s="4">
        <v>2257.5010000000002</v>
      </c>
      <c r="BF94" s="4">
        <v>101.41500000000001</v>
      </c>
      <c r="BG94" s="4">
        <v>0.19400000000000001</v>
      </c>
      <c r="BH94" s="4">
        <v>0.111</v>
      </c>
      <c r="BI94" s="4">
        <v>0.30499999999999999</v>
      </c>
      <c r="BJ94" s="4">
        <v>0.151</v>
      </c>
      <c r="BK94" s="4">
        <v>8.5999999999999993E-2</v>
      </c>
      <c r="BL94" s="4">
        <v>0.23699999999999999</v>
      </c>
      <c r="BM94" s="4">
        <v>0.79449999999999998</v>
      </c>
      <c r="BQ94" s="4">
        <v>0</v>
      </c>
      <c r="BR94" s="4">
        <v>0.22443199999999999</v>
      </c>
      <c r="BS94" s="4">
        <v>-5</v>
      </c>
      <c r="BT94" s="4">
        <v>7.7229999999999998E-3</v>
      </c>
      <c r="BU94" s="4">
        <v>5.4845569999999997</v>
      </c>
      <c r="BV94" s="4">
        <v>0.156005</v>
      </c>
      <c r="BW94" s="4">
        <f t="shared" si="16"/>
        <v>1.4490199593999999</v>
      </c>
      <c r="BY94" s="4">
        <f t="shared" si="12"/>
        <v>9555.9590495255943</v>
      </c>
      <c r="BZ94" s="4">
        <f t="shared" si="13"/>
        <v>429.28777750602904</v>
      </c>
      <c r="CA94" s="4">
        <f t="shared" si="14"/>
        <v>0.6391801449825999</v>
      </c>
      <c r="CB94" s="4">
        <f t="shared" si="15"/>
        <v>3.3631034780707001</v>
      </c>
    </row>
    <row r="95" spans="1:80" x14ac:dyDescent="0.25">
      <c r="A95" s="2">
        <v>42804</v>
      </c>
      <c r="B95" s="3">
        <v>0.6279422569444445</v>
      </c>
      <c r="C95" s="4">
        <v>14.138</v>
      </c>
      <c r="D95" s="4">
        <v>0.63129999999999997</v>
      </c>
      <c r="E95" s="4">
        <v>6313.4625109999997</v>
      </c>
      <c r="F95" s="4">
        <v>11.6</v>
      </c>
      <c r="G95" s="4">
        <v>8.5</v>
      </c>
      <c r="H95" s="4">
        <v>129.19999999999999</v>
      </c>
      <c r="J95" s="4">
        <v>0</v>
      </c>
      <c r="K95" s="4">
        <v>0.85119999999999996</v>
      </c>
      <c r="L95" s="4">
        <v>12.0336</v>
      </c>
      <c r="M95" s="4">
        <v>0.53739999999999999</v>
      </c>
      <c r="N95" s="4">
        <v>9.8447999999999993</v>
      </c>
      <c r="O95" s="4">
        <v>7.2446000000000002</v>
      </c>
      <c r="P95" s="4">
        <v>17.100000000000001</v>
      </c>
      <c r="Q95" s="4">
        <v>7.6601999999999997</v>
      </c>
      <c r="R95" s="4">
        <v>5.6368999999999998</v>
      </c>
      <c r="S95" s="4">
        <v>13.3</v>
      </c>
      <c r="T95" s="4">
        <v>129.17099999999999</v>
      </c>
      <c r="W95" s="4">
        <v>0</v>
      </c>
      <c r="X95" s="4">
        <v>0</v>
      </c>
      <c r="Y95" s="4">
        <v>12</v>
      </c>
      <c r="Z95" s="4">
        <v>854</v>
      </c>
      <c r="AA95" s="4">
        <v>868</v>
      </c>
      <c r="AB95" s="4">
        <v>826</v>
      </c>
      <c r="AC95" s="4">
        <v>90</v>
      </c>
      <c r="AD95" s="4">
        <v>14.32</v>
      </c>
      <c r="AE95" s="4">
        <v>0.33</v>
      </c>
      <c r="AF95" s="4">
        <v>991</v>
      </c>
      <c r="AG95" s="4">
        <v>-7</v>
      </c>
      <c r="AH95" s="4">
        <v>10</v>
      </c>
      <c r="AI95" s="4">
        <v>27</v>
      </c>
      <c r="AJ95" s="4">
        <v>138</v>
      </c>
      <c r="AK95" s="4">
        <v>137.69999999999999</v>
      </c>
      <c r="AL95" s="4">
        <v>5.3</v>
      </c>
      <c r="AM95" s="4">
        <v>142</v>
      </c>
      <c r="AN95" s="4" t="s">
        <v>155</v>
      </c>
      <c r="AO95" s="4">
        <v>2</v>
      </c>
      <c r="AP95" s="5">
        <v>0.8362384259259259</v>
      </c>
      <c r="AQ95" s="4">
        <v>47.164242000000002</v>
      </c>
      <c r="AR95" s="4">
        <v>-88.488176999999993</v>
      </c>
      <c r="AS95" s="4">
        <v>317.2</v>
      </c>
      <c r="AT95" s="4">
        <v>20</v>
      </c>
      <c r="AU95" s="4">
        <v>12</v>
      </c>
      <c r="AV95" s="4">
        <v>8</v>
      </c>
      <c r="AW95" s="4" t="s">
        <v>433</v>
      </c>
      <c r="AX95" s="4">
        <v>1.2707999999999999</v>
      </c>
      <c r="AY95" s="4">
        <v>1.7707999999999999</v>
      </c>
      <c r="AZ95" s="4">
        <v>2.4708000000000001</v>
      </c>
      <c r="BA95" s="4">
        <v>11.154</v>
      </c>
      <c r="BB95" s="4">
        <v>11.42</v>
      </c>
      <c r="BC95" s="4">
        <v>1.02</v>
      </c>
      <c r="BD95" s="4">
        <v>17.488</v>
      </c>
      <c r="BE95" s="4">
        <v>2313.1289999999999</v>
      </c>
      <c r="BF95" s="4">
        <v>65.744</v>
      </c>
      <c r="BG95" s="4">
        <v>0.19800000000000001</v>
      </c>
      <c r="BH95" s="4">
        <v>0.14599999999999999</v>
      </c>
      <c r="BI95" s="4">
        <v>0.34399999999999997</v>
      </c>
      <c r="BJ95" s="4">
        <v>0.154</v>
      </c>
      <c r="BK95" s="4">
        <v>0.113</v>
      </c>
      <c r="BL95" s="4">
        <v>0.26800000000000002</v>
      </c>
      <c r="BM95" s="4">
        <v>1.0296000000000001</v>
      </c>
      <c r="BQ95" s="4">
        <v>0</v>
      </c>
      <c r="BR95" s="4">
        <v>0.23710800000000001</v>
      </c>
      <c r="BS95" s="4">
        <v>-5</v>
      </c>
      <c r="BT95" s="4">
        <v>7.0000000000000001E-3</v>
      </c>
      <c r="BU95" s="4">
        <v>5.794327</v>
      </c>
      <c r="BV95" s="4">
        <v>0.1414</v>
      </c>
      <c r="BW95" s="4">
        <f t="shared" si="16"/>
        <v>1.5308611934</v>
      </c>
      <c r="BY95" s="4">
        <f t="shared" si="12"/>
        <v>10344.45532724544</v>
      </c>
      <c r="BZ95" s="4">
        <f t="shared" si="13"/>
        <v>294.0112164234784</v>
      </c>
      <c r="CA95" s="4">
        <f t="shared" si="14"/>
        <v>0.68869748310440004</v>
      </c>
      <c r="CB95" s="4">
        <f t="shared" si="15"/>
        <v>4.6044346013265605</v>
      </c>
    </row>
    <row r="96" spans="1:80" x14ac:dyDescent="0.25">
      <c r="A96" s="2">
        <v>42804</v>
      </c>
      <c r="B96" s="3">
        <v>0.62795383101851854</v>
      </c>
      <c r="C96" s="4">
        <v>14.153</v>
      </c>
      <c r="D96" s="4">
        <v>0.37440000000000001</v>
      </c>
      <c r="E96" s="4">
        <v>3743.959562</v>
      </c>
      <c r="F96" s="4">
        <v>11.4</v>
      </c>
      <c r="G96" s="4">
        <v>18</v>
      </c>
      <c r="H96" s="4">
        <v>77.900000000000006</v>
      </c>
      <c r="J96" s="4">
        <v>0</v>
      </c>
      <c r="K96" s="4">
        <v>0.8538</v>
      </c>
      <c r="L96" s="4">
        <v>12.083299999999999</v>
      </c>
      <c r="M96" s="4">
        <v>0.3196</v>
      </c>
      <c r="N96" s="4">
        <v>9.7187999999999999</v>
      </c>
      <c r="O96" s="4">
        <v>15.339499999999999</v>
      </c>
      <c r="P96" s="4">
        <v>25.1</v>
      </c>
      <c r="Q96" s="4">
        <v>7.5621999999999998</v>
      </c>
      <c r="R96" s="4">
        <v>11.935700000000001</v>
      </c>
      <c r="S96" s="4">
        <v>19.5</v>
      </c>
      <c r="T96" s="4">
        <v>77.873099999999994</v>
      </c>
      <c r="W96" s="4">
        <v>0</v>
      </c>
      <c r="X96" s="4">
        <v>0</v>
      </c>
      <c r="Y96" s="4">
        <v>12</v>
      </c>
      <c r="Z96" s="4">
        <v>854</v>
      </c>
      <c r="AA96" s="4">
        <v>868</v>
      </c>
      <c r="AB96" s="4">
        <v>825</v>
      </c>
      <c r="AC96" s="4">
        <v>90</v>
      </c>
      <c r="AD96" s="4">
        <v>14.32</v>
      </c>
      <c r="AE96" s="4">
        <v>0.33</v>
      </c>
      <c r="AF96" s="4">
        <v>991</v>
      </c>
      <c r="AG96" s="4">
        <v>-7</v>
      </c>
      <c r="AH96" s="4">
        <v>10</v>
      </c>
      <c r="AI96" s="4">
        <v>27</v>
      </c>
      <c r="AJ96" s="4">
        <v>138</v>
      </c>
      <c r="AK96" s="4">
        <v>137.30000000000001</v>
      </c>
      <c r="AL96" s="4">
        <v>5.4</v>
      </c>
      <c r="AM96" s="4">
        <v>142</v>
      </c>
      <c r="AN96" s="4" t="s">
        <v>155</v>
      </c>
      <c r="AO96" s="4">
        <v>2</v>
      </c>
      <c r="AP96" s="5">
        <v>0.83625000000000005</v>
      </c>
      <c r="AQ96" s="4">
        <v>47.164268</v>
      </c>
      <c r="AR96" s="4">
        <v>-88.488298</v>
      </c>
      <c r="AS96" s="4">
        <v>317.10000000000002</v>
      </c>
      <c r="AT96" s="4">
        <v>20.3</v>
      </c>
      <c r="AU96" s="4">
        <v>12</v>
      </c>
      <c r="AV96" s="4">
        <v>8</v>
      </c>
      <c r="AW96" s="4" t="s">
        <v>433</v>
      </c>
      <c r="AX96" s="4">
        <v>1.3</v>
      </c>
      <c r="AY96" s="4">
        <v>1.8</v>
      </c>
      <c r="AZ96" s="4">
        <v>2.5</v>
      </c>
      <c r="BA96" s="4">
        <v>11.154</v>
      </c>
      <c r="BB96" s="4">
        <v>11.63</v>
      </c>
      <c r="BC96" s="4">
        <v>1.04</v>
      </c>
      <c r="BD96" s="4">
        <v>17.128</v>
      </c>
      <c r="BE96" s="4">
        <v>2355.201</v>
      </c>
      <c r="BF96" s="4">
        <v>39.654000000000003</v>
      </c>
      <c r="BG96" s="4">
        <v>0.19800000000000001</v>
      </c>
      <c r="BH96" s="4">
        <v>0.313</v>
      </c>
      <c r="BI96" s="4">
        <v>0.51100000000000001</v>
      </c>
      <c r="BJ96" s="4">
        <v>0.154</v>
      </c>
      <c r="BK96" s="4">
        <v>0.24399999999999999</v>
      </c>
      <c r="BL96" s="4">
        <v>0.39800000000000002</v>
      </c>
      <c r="BM96" s="4">
        <v>0.62939999999999996</v>
      </c>
      <c r="BQ96" s="4">
        <v>0</v>
      </c>
      <c r="BR96" s="4">
        <v>0.25246499999999999</v>
      </c>
      <c r="BS96" s="4">
        <v>-5</v>
      </c>
      <c r="BT96" s="4">
        <v>7.554E-3</v>
      </c>
      <c r="BU96" s="4">
        <v>6.169613</v>
      </c>
      <c r="BV96" s="4">
        <v>0.152591</v>
      </c>
      <c r="BW96" s="4">
        <f t="shared" si="16"/>
        <v>1.6300117545999999</v>
      </c>
      <c r="BY96" s="4">
        <f t="shared" si="12"/>
        <v>11214.777826226995</v>
      </c>
      <c r="BZ96" s="4">
        <f t="shared" si="13"/>
        <v>188.82074180556361</v>
      </c>
      <c r="CA96" s="4">
        <f t="shared" si="14"/>
        <v>0.73330292626360005</v>
      </c>
      <c r="CB96" s="4">
        <f t="shared" si="15"/>
        <v>2.99701858305396</v>
      </c>
    </row>
    <row r="97" spans="1:80" x14ac:dyDescent="0.25">
      <c r="A97" s="2">
        <v>42804</v>
      </c>
      <c r="B97" s="3">
        <v>0.62796540509259258</v>
      </c>
      <c r="C97" s="4">
        <v>14.16</v>
      </c>
      <c r="D97" s="4">
        <v>0.22450000000000001</v>
      </c>
      <c r="E97" s="4">
        <v>2244.6574230000001</v>
      </c>
      <c r="F97" s="4">
        <v>11.3</v>
      </c>
      <c r="G97" s="4">
        <v>18.399999999999999</v>
      </c>
      <c r="H97" s="4">
        <v>40.1</v>
      </c>
      <c r="J97" s="4">
        <v>0</v>
      </c>
      <c r="K97" s="4">
        <v>0.85529999999999995</v>
      </c>
      <c r="L97" s="4">
        <v>12.1111</v>
      </c>
      <c r="M97" s="4">
        <v>0.192</v>
      </c>
      <c r="N97" s="4">
        <v>9.6649999999999991</v>
      </c>
      <c r="O97" s="4">
        <v>15.7423</v>
      </c>
      <c r="P97" s="4">
        <v>25.4</v>
      </c>
      <c r="Q97" s="4">
        <v>7.5121000000000002</v>
      </c>
      <c r="R97" s="4">
        <v>12.2357</v>
      </c>
      <c r="S97" s="4">
        <v>19.7</v>
      </c>
      <c r="T97" s="4">
        <v>40.1</v>
      </c>
      <c r="W97" s="4">
        <v>0</v>
      </c>
      <c r="X97" s="4">
        <v>0</v>
      </c>
      <c r="Y97" s="4">
        <v>11.9</v>
      </c>
      <c r="Z97" s="4">
        <v>854</v>
      </c>
      <c r="AA97" s="4">
        <v>869</v>
      </c>
      <c r="AB97" s="4">
        <v>825</v>
      </c>
      <c r="AC97" s="4">
        <v>90</v>
      </c>
      <c r="AD97" s="4">
        <v>14.02</v>
      </c>
      <c r="AE97" s="4">
        <v>0.32</v>
      </c>
      <c r="AF97" s="4">
        <v>990</v>
      </c>
      <c r="AG97" s="4">
        <v>-7.3</v>
      </c>
      <c r="AH97" s="4">
        <v>10</v>
      </c>
      <c r="AI97" s="4">
        <v>27</v>
      </c>
      <c r="AJ97" s="4">
        <v>138</v>
      </c>
      <c r="AK97" s="4">
        <v>137.69999999999999</v>
      </c>
      <c r="AL97" s="4">
        <v>5.4</v>
      </c>
      <c r="AM97" s="4">
        <v>142</v>
      </c>
      <c r="AN97" s="4" t="s">
        <v>155</v>
      </c>
      <c r="AO97" s="4">
        <v>2</v>
      </c>
      <c r="AP97" s="5">
        <v>0.83626157407407409</v>
      </c>
      <c r="AQ97" s="4">
        <v>47.164290999999999</v>
      </c>
      <c r="AR97" s="4">
        <v>-88.488425000000007</v>
      </c>
      <c r="AS97" s="4">
        <v>317</v>
      </c>
      <c r="AT97" s="4">
        <v>21</v>
      </c>
      <c r="AU97" s="4">
        <v>12</v>
      </c>
      <c r="AV97" s="4">
        <v>8</v>
      </c>
      <c r="AW97" s="4" t="s">
        <v>433</v>
      </c>
      <c r="AX97" s="4">
        <v>1.583083</v>
      </c>
      <c r="AY97" s="4">
        <v>2.0123120000000001</v>
      </c>
      <c r="AZ97" s="4">
        <v>2.8538540000000001</v>
      </c>
      <c r="BA97" s="4">
        <v>11.154</v>
      </c>
      <c r="BB97" s="4">
        <v>11.76</v>
      </c>
      <c r="BC97" s="4">
        <v>1.05</v>
      </c>
      <c r="BD97" s="4">
        <v>16.917000000000002</v>
      </c>
      <c r="BE97" s="4">
        <v>2380.569</v>
      </c>
      <c r="BF97" s="4">
        <v>24.018000000000001</v>
      </c>
      <c r="BG97" s="4">
        <v>0.19900000000000001</v>
      </c>
      <c r="BH97" s="4">
        <v>0.32400000000000001</v>
      </c>
      <c r="BI97" s="4">
        <v>0.52300000000000002</v>
      </c>
      <c r="BJ97" s="4">
        <v>0.155</v>
      </c>
      <c r="BK97" s="4">
        <v>0.252</v>
      </c>
      <c r="BL97" s="4">
        <v>0.40600000000000003</v>
      </c>
      <c r="BM97" s="4">
        <v>0.32679999999999998</v>
      </c>
      <c r="BQ97" s="4">
        <v>0</v>
      </c>
      <c r="BR97" s="4">
        <v>0.28278399999999998</v>
      </c>
      <c r="BS97" s="4">
        <v>-5</v>
      </c>
      <c r="BT97" s="4">
        <v>8.4460000000000004E-3</v>
      </c>
      <c r="BU97" s="4">
        <v>6.9105340000000002</v>
      </c>
      <c r="BV97" s="4">
        <v>0.17060900000000001</v>
      </c>
      <c r="BW97" s="4">
        <f t="shared" si="16"/>
        <v>1.8257630828</v>
      </c>
      <c r="BY97" s="4">
        <f t="shared" si="12"/>
        <v>12696.884126086343</v>
      </c>
      <c r="BZ97" s="4">
        <f t="shared" si="13"/>
        <v>128.10120729134161</v>
      </c>
      <c r="CA97" s="4">
        <f t="shared" si="14"/>
        <v>0.82670027188600004</v>
      </c>
      <c r="CB97" s="4">
        <f t="shared" si="15"/>
        <v>1.7430041861441601</v>
      </c>
    </row>
    <row r="98" spans="1:80" x14ac:dyDescent="0.25">
      <c r="A98" s="2">
        <v>42804</v>
      </c>
      <c r="B98" s="3">
        <v>0.62797697916666662</v>
      </c>
      <c r="C98" s="4">
        <v>14.182</v>
      </c>
      <c r="D98" s="4">
        <v>0.1351</v>
      </c>
      <c r="E98" s="4">
        <v>1351.35274</v>
      </c>
      <c r="F98" s="4">
        <v>11.4</v>
      </c>
      <c r="G98" s="4">
        <v>32.200000000000003</v>
      </c>
      <c r="H98" s="4">
        <v>39.4</v>
      </c>
      <c r="J98" s="4">
        <v>0</v>
      </c>
      <c r="K98" s="4">
        <v>0.85599999999999998</v>
      </c>
      <c r="L98" s="4">
        <v>12.140700000000001</v>
      </c>
      <c r="M98" s="4">
        <v>0.1157</v>
      </c>
      <c r="N98" s="4">
        <v>9.7590000000000003</v>
      </c>
      <c r="O98" s="4">
        <v>27.564800000000002</v>
      </c>
      <c r="P98" s="4">
        <v>37.299999999999997</v>
      </c>
      <c r="Q98" s="4">
        <v>7.5716999999999999</v>
      </c>
      <c r="R98" s="4">
        <v>21.386600000000001</v>
      </c>
      <c r="S98" s="4">
        <v>29</v>
      </c>
      <c r="T98" s="4">
        <v>39.3996</v>
      </c>
      <c r="W98" s="4">
        <v>0</v>
      </c>
      <c r="X98" s="4">
        <v>0</v>
      </c>
      <c r="Y98" s="4">
        <v>12</v>
      </c>
      <c r="Z98" s="4">
        <v>854</v>
      </c>
      <c r="AA98" s="4">
        <v>868</v>
      </c>
      <c r="AB98" s="4">
        <v>825</v>
      </c>
      <c r="AC98" s="4">
        <v>90</v>
      </c>
      <c r="AD98" s="4">
        <v>13.54</v>
      </c>
      <c r="AE98" s="4">
        <v>0.31</v>
      </c>
      <c r="AF98" s="4">
        <v>991</v>
      </c>
      <c r="AG98" s="4">
        <v>-7.7</v>
      </c>
      <c r="AH98" s="4">
        <v>10</v>
      </c>
      <c r="AI98" s="4">
        <v>27</v>
      </c>
      <c r="AJ98" s="4">
        <v>138</v>
      </c>
      <c r="AK98" s="4">
        <v>136.4</v>
      </c>
      <c r="AL98" s="4">
        <v>5.4</v>
      </c>
      <c r="AM98" s="4">
        <v>142</v>
      </c>
      <c r="AN98" s="4" t="s">
        <v>155</v>
      </c>
      <c r="AO98" s="4">
        <v>2</v>
      </c>
      <c r="AP98" s="5">
        <v>0.83627314814814813</v>
      </c>
      <c r="AQ98" s="4">
        <v>47.164313999999997</v>
      </c>
      <c r="AR98" s="4">
        <v>-88.488546999999997</v>
      </c>
      <c r="AS98" s="4">
        <v>317</v>
      </c>
      <c r="AT98" s="4">
        <v>21.2</v>
      </c>
      <c r="AU98" s="4">
        <v>12</v>
      </c>
      <c r="AV98" s="4">
        <v>8</v>
      </c>
      <c r="AW98" s="4" t="s">
        <v>433</v>
      </c>
      <c r="AX98" s="4">
        <v>1.7</v>
      </c>
      <c r="AY98" s="4">
        <v>2.1</v>
      </c>
      <c r="AZ98" s="4">
        <v>3</v>
      </c>
      <c r="BA98" s="4">
        <v>11.154</v>
      </c>
      <c r="BB98" s="4">
        <v>11.82</v>
      </c>
      <c r="BC98" s="4">
        <v>1.06</v>
      </c>
      <c r="BD98" s="4">
        <v>16.815999999999999</v>
      </c>
      <c r="BE98" s="4">
        <v>2395.5250000000001</v>
      </c>
      <c r="BF98" s="4">
        <v>14.528</v>
      </c>
      <c r="BG98" s="4">
        <v>0.20200000000000001</v>
      </c>
      <c r="BH98" s="4">
        <v>0.56999999999999995</v>
      </c>
      <c r="BI98" s="4">
        <v>0.77100000000000002</v>
      </c>
      <c r="BJ98" s="4">
        <v>0.156</v>
      </c>
      <c r="BK98" s="4">
        <v>0.442</v>
      </c>
      <c r="BL98" s="4">
        <v>0.59799999999999998</v>
      </c>
      <c r="BM98" s="4">
        <v>0.32229999999999998</v>
      </c>
      <c r="BQ98" s="4">
        <v>0</v>
      </c>
      <c r="BR98" s="4">
        <v>0.28143200000000002</v>
      </c>
      <c r="BS98" s="4">
        <v>-5</v>
      </c>
      <c r="BT98" s="4">
        <v>7.2769999999999996E-3</v>
      </c>
      <c r="BU98" s="4">
        <v>6.8774949999999997</v>
      </c>
      <c r="BV98" s="4">
        <v>0.14699499999999999</v>
      </c>
      <c r="BW98" s="4">
        <f t="shared" si="16"/>
        <v>1.8170341789999997</v>
      </c>
      <c r="BY98" s="4">
        <f t="shared" si="12"/>
        <v>12715.568011781526</v>
      </c>
      <c r="BZ98" s="4">
        <f t="shared" si="13"/>
        <v>77.115359712447997</v>
      </c>
      <c r="CA98" s="4">
        <f t="shared" si="14"/>
        <v>0.82805589999600004</v>
      </c>
      <c r="CB98" s="4">
        <f t="shared" si="15"/>
        <v>1.7107847215943</v>
      </c>
    </row>
    <row r="99" spans="1:80" x14ac:dyDescent="0.25">
      <c r="A99" s="2">
        <v>42804</v>
      </c>
      <c r="B99" s="3">
        <v>0.62798855324074077</v>
      </c>
      <c r="C99" s="4">
        <v>14.236000000000001</v>
      </c>
      <c r="D99" s="4">
        <v>8.6499999999999994E-2</v>
      </c>
      <c r="E99" s="4">
        <v>865.47445300000004</v>
      </c>
      <c r="F99" s="4">
        <v>11.4</v>
      </c>
      <c r="G99" s="4">
        <v>30</v>
      </c>
      <c r="H99" s="4">
        <v>31.2</v>
      </c>
      <c r="J99" s="4">
        <v>0</v>
      </c>
      <c r="K99" s="4">
        <v>0.85599999999999998</v>
      </c>
      <c r="L99" s="4">
        <v>12.185700000000001</v>
      </c>
      <c r="M99" s="4">
        <v>7.4099999999999999E-2</v>
      </c>
      <c r="N99" s="4">
        <v>9.7443000000000008</v>
      </c>
      <c r="O99" s="4">
        <v>25.717700000000001</v>
      </c>
      <c r="P99" s="4">
        <v>35.5</v>
      </c>
      <c r="Q99" s="4">
        <v>7.5819000000000001</v>
      </c>
      <c r="R99" s="4">
        <v>20.0107</v>
      </c>
      <c r="S99" s="4">
        <v>27.6</v>
      </c>
      <c r="T99" s="4">
        <v>31.1526</v>
      </c>
      <c r="W99" s="4">
        <v>0</v>
      </c>
      <c r="X99" s="4">
        <v>0</v>
      </c>
      <c r="Y99" s="4">
        <v>11.8</v>
      </c>
      <c r="Z99" s="4">
        <v>854</v>
      </c>
      <c r="AA99" s="4">
        <v>868</v>
      </c>
      <c r="AB99" s="4">
        <v>827</v>
      </c>
      <c r="AC99" s="4">
        <v>90</v>
      </c>
      <c r="AD99" s="4">
        <v>14.32</v>
      </c>
      <c r="AE99" s="4">
        <v>0.33</v>
      </c>
      <c r="AF99" s="4">
        <v>991</v>
      </c>
      <c r="AG99" s="4">
        <v>-7</v>
      </c>
      <c r="AH99" s="4">
        <v>10</v>
      </c>
      <c r="AI99" s="4">
        <v>27</v>
      </c>
      <c r="AJ99" s="4">
        <v>138</v>
      </c>
      <c r="AK99" s="4">
        <v>135</v>
      </c>
      <c r="AL99" s="4">
        <v>5.2</v>
      </c>
      <c r="AM99" s="4">
        <v>142</v>
      </c>
      <c r="AN99" s="4" t="s">
        <v>155</v>
      </c>
      <c r="AO99" s="4">
        <v>2</v>
      </c>
      <c r="AP99" s="5">
        <v>0.83628472222222217</v>
      </c>
      <c r="AQ99" s="4">
        <v>47.164335999999999</v>
      </c>
      <c r="AR99" s="4">
        <v>-88.488674000000003</v>
      </c>
      <c r="AS99" s="4">
        <v>316.89999999999998</v>
      </c>
      <c r="AT99" s="4">
        <v>21.6</v>
      </c>
      <c r="AU99" s="4">
        <v>12</v>
      </c>
      <c r="AV99" s="4">
        <v>8</v>
      </c>
      <c r="AW99" s="4" t="s">
        <v>433</v>
      </c>
      <c r="AX99" s="4">
        <v>1.3460000000000001</v>
      </c>
      <c r="AY99" s="4">
        <v>1.8875999999999999</v>
      </c>
      <c r="AZ99" s="4">
        <v>2.3628</v>
      </c>
      <c r="BA99" s="4">
        <v>11.154</v>
      </c>
      <c r="BB99" s="4">
        <v>11.82</v>
      </c>
      <c r="BC99" s="4">
        <v>1.06</v>
      </c>
      <c r="BD99" s="4">
        <v>16.827999999999999</v>
      </c>
      <c r="BE99" s="4">
        <v>2403.8980000000001</v>
      </c>
      <c r="BF99" s="4">
        <v>9.3010000000000002</v>
      </c>
      <c r="BG99" s="4">
        <v>0.20100000000000001</v>
      </c>
      <c r="BH99" s="4">
        <v>0.53100000000000003</v>
      </c>
      <c r="BI99" s="4">
        <v>0.73299999999999998</v>
      </c>
      <c r="BJ99" s="4">
        <v>0.157</v>
      </c>
      <c r="BK99" s="4">
        <v>0.41299999999999998</v>
      </c>
      <c r="BL99" s="4">
        <v>0.56999999999999995</v>
      </c>
      <c r="BM99" s="4">
        <v>0.25480000000000003</v>
      </c>
      <c r="BQ99" s="4">
        <v>0</v>
      </c>
      <c r="BR99" s="4">
        <v>0.29632399999999998</v>
      </c>
      <c r="BS99" s="4">
        <v>-5</v>
      </c>
      <c r="BT99" s="4">
        <v>8.0000000000000002E-3</v>
      </c>
      <c r="BU99" s="4">
        <v>7.2414170000000002</v>
      </c>
      <c r="BV99" s="4">
        <v>0.16159999999999999</v>
      </c>
      <c r="BW99" s="4">
        <f t="shared" si="16"/>
        <v>1.9131823714</v>
      </c>
      <c r="BY99" s="4">
        <f t="shared" si="12"/>
        <v>13435.20716958706</v>
      </c>
      <c r="BZ99" s="4">
        <f t="shared" si="13"/>
        <v>51.9825973832206</v>
      </c>
      <c r="CA99" s="4">
        <f t="shared" si="14"/>
        <v>0.87746132557420009</v>
      </c>
      <c r="CB99" s="4">
        <f t="shared" si="15"/>
        <v>1.4240582532248802</v>
      </c>
    </row>
    <row r="100" spans="1:80" x14ac:dyDescent="0.25">
      <c r="A100" s="2">
        <v>42804</v>
      </c>
      <c r="B100" s="3">
        <v>0.6280001273148148</v>
      </c>
      <c r="C100" s="4">
        <v>14.27</v>
      </c>
      <c r="D100" s="4">
        <v>5.79E-2</v>
      </c>
      <c r="E100" s="4">
        <v>579.00840300000004</v>
      </c>
      <c r="F100" s="4">
        <v>11.2</v>
      </c>
      <c r="G100" s="4">
        <v>7.4</v>
      </c>
      <c r="H100" s="4">
        <v>61.1</v>
      </c>
      <c r="J100" s="4">
        <v>0</v>
      </c>
      <c r="K100" s="4">
        <v>0.85589999999999999</v>
      </c>
      <c r="L100" s="4">
        <v>12.2127</v>
      </c>
      <c r="M100" s="4">
        <v>4.9599999999999998E-2</v>
      </c>
      <c r="N100" s="4">
        <v>9.5854999999999997</v>
      </c>
      <c r="O100" s="4">
        <v>6.3333000000000004</v>
      </c>
      <c r="P100" s="4">
        <v>15.9</v>
      </c>
      <c r="Q100" s="4">
        <v>7.4584999999999999</v>
      </c>
      <c r="R100" s="4">
        <v>4.9279000000000002</v>
      </c>
      <c r="S100" s="4">
        <v>12.4</v>
      </c>
      <c r="T100" s="4">
        <v>61.112699999999997</v>
      </c>
      <c r="W100" s="4">
        <v>0</v>
      </c>
      <c r="X100" s="4">
        <v>0</v>
      </c>
      <c r="Y100" s="4">
        <v>11.7</v>
      </c>
      <c r="Z100" s="4">
        <v>856</v>
      </c>
      <c r="AA100" s="4">
        <v>871</v>
      </c>
      <c r="AB100" s="4">
        <v>829</v>
      </c>
      <c r="AC100" s="4">
        <v>90</v>
      </c>
      <c r="AD100" s="4">
        <v>14.32</v>
      </c>
      <c r="AE100" s="4">
        <v>0.33</v>
      </c>
      <c r="AF100" s="4">
        <v>991</v>
      </c>
      <c r="AG100" s="4">
        <v>-7</v>
      </c>
      <c r="AH100" s="4">
        <v>9.7230000000000008</v>
      </c>
      <c r="AI100" s="4">
        <v>27</v>
      </c>
      <c r="AJ100" s="4">
        <v>138</v>
      </c>
      <c r="AK100" s="4">
        <v>135.80000000000001</v>
      </c>
      <c r="AL100" s="4">
        <v>5</v>
      </c>
      <c r="AM100" s="4">
        <v>142</v>
      </c>
      <c r="AN100" s="4" t="s">
        <v>155</v>
      </c>
      <c r="AO100" s="4">
        <v>2</v>
      </c>
      <c r="AP100" s="5">
        <v>0.83629629629629632</v>
      </c>
      <c r="AQ100" s="4">
        <v>47.164346999999999</v>
      </c>
      <c r="AR100" s="4">
        <v>-88.488826000000003</v>
      </c>
      <c r="AS100" s="4">
        <v>316.89999999999998</v>
      </c>
      <c r="AT100" s="4">
        <v>25</v>
      </c>
      <c r="AU100" s="4">
        <v>12</v>
      </c>
      <c r="AV100" s="4">
        <v>8</v>
      </c>
      <c r="AW100" s="4" t="s">
        <v>433</v>
      </c>
      <c r="AX100" s="4">
        <v>1.2</v>
      </c>
      <c r="AY100" s="4">
        <v>1.8</v>
      </c>
      <c r="AZ100" s="4">
        <v>2.1707999999999998</v>
      </c>
      <c r="BA100" s="4">
        <v>11.154</v>
      </c>
      <c r="BB100" s="4">
        <v>11.82</v>
      </c>
      <c r="BC100" s="4">
        <v>1.06</v>
      </c>
      <c r="BD100" s="4">
        <v>16.843</v>
      </c>
      <c r="BE100" s="4">
        <v>2408.1469999999999</v>
      </c>
      <c r="BF100" s="4">
        <v>6.2190000000000003</v>
      </c>
      <c r="BG100" s="4">
        <v>0.19800000000000001</v>
      </c>
      <c r="BH100" s="4">
        <v>0.13100000000000001</v>
      </c>
      <c r="BI100" s="4">
        <v>0.32900000000000001</v>
      </c>
      <c r="BJ100" s="4">
        <v>0.154</v>
      </c>
      <c r="BK100" s="4">
        <v>0.10199999999999999</v>
      </c>
      <c r="BL100" s="4">
        <v>0.25600000000000001</v>
      </c>
      <c r="BM100" s="4">
        <v>0.49969999999999998</v>
      </c>
      <c r="BQ100" s="4">
        <v>0</v>
      </c>
      <c r="BR100" s="4">
        <v>0.29253499999999999</v>
      </c>
      <c r="BS100" s="4">
        <v>-5</v>
      </c>
      <c r="BT100" s="4">
        <v>7.7229999999999998E-3</v>
      </c>
      <c r="BU100" s="4">
        <v>7.1488240000000003</v>
      </c>
      <c r="BV100" s="4">
        <v>0.156005</v>
      </c>
      <c r="BW100" s="4">
        <f t="shared" si="16"/>
        <v>1.8887193008000001</v>
      </c>
      <c r="BY100" s="4">
        <f t="shared" si="12"/>
        <v>13286.860437552992</v>
      </c>
      <c r="BZ100" s="4">
        <f t="shared" si="13"/>
        <v>34.313098436740802</v>
      </c>
      <c r="CA100" s="4">
        <f t="shared" si="14"/>
        <v>0.84968920393280012</v>
      </c>
      <c r="CB100" s="4">
        <f t="shared" si="15"/>
        <v>2.7570759428910403</v>
      </c>
    </row>
    <row r="101" spans="1:80" x14ac:dyDescent="0.25">
      <c r="A101" s="2">
        <v>42804</v>
      </c>
      <c r="B101" s="3">
        <v>0.62801170138888895</v>
      </c>
      <c r="C101" s="4">
        <v>14.262</v>
      </c>
      <c r="D101" s="4">
        <v>3.8300000000000001E-2</v>
      </c>
      <c r="E101" s="4">
        <v>383.22314</v>
      </c>
      <c r="F101" s="4">
        <v>13.2</v>
      </c>
      <c r="G101" s="4">
        <v>7.6</v>
      </c>
      <c r="H101" s="4">
        <v>38.799999999999997</v>
      </c>
      <c r="J101" s="4">
        <v>0</v>
      </c>
      <c r="K101" s="4">
        <v>0.85609999999999997</v>
      </c>
      <c r="L101" s="4">
        <v>12.2097</v>
      </c>
      <c r="M101" s="4">
        <v>3.2800000000000003E-2</v>
      </c>
      <c r="N101" s="4">
        <v>11.292899999999999</v>
      </c>
      <c r="O101" s="4">
        <v>6.5064000000000002</v>
      </c>
      <c r="P101" s="4">
        <v>17.8</v>
      </c>
      <c r="Q101" s="4">
        <v>8.7872000000000003</v>
      </c>
      <c r="R101" s="4">
        <v>5.0628000000000002</v>
      </c>
      <c r="S101" s="4">
        <v>13.8</v>
      </c>
      <c r="T101" s="4">
        <v>38.750799999999998</v>
      </c>
      <c r="W101" s="4">
        <v>0</v>
      </c>
      <c r="X101" s="4">
        <v>0</v>
      </c>
      <c r="Y101" s="4">
        <v>11.7</v>
      </c>
      <c r="Z101" s="4">
        <v>857</v>
      </c>
      <c r="AA101" s="4">
        <v>870</v>
      </c>
      <c r="AB101" s="4">
        <v>830</v>
      </c>
      <c r="AC101" s="4">
        <v>90</v>
      </c>
      <c r="AD101" s="4">
        <v>14.33</v>
      </c>
      <c r="AE101" s="4">
        <v>0.33</v>
      </c>
      <c r="AF101" s="4">
        <v>990</v>
      </c>
      <c r="AG101" s="4">
        <v>-7</v>
      </c>
      <c r="AH101" s="4">
        <v>9.2769999999999992</v>
      </c>
      <c r="AI101" s="4">
        <v>27</v>
      </c>
      <c r="AJ101" s="4">
        <v>137.69999999999999</v>
      </c>
      <c r="AK101" s="4">
        <v>137.4</v>
      </c>
      <c r="AL101" s="4">
        <v>4.9000000000000004</v>
      </c>
      <c r="AM101" s="4">
        <v>142</v>
      </c>
      <c r="AN101" s="4" t="s">
        <v>155</v>
      </c>
      <c r="AO101" s="4">
        <v>2</v>
      </c>
      <c r="AP101" s="5">
        <v>0.83630787037037047</v>
      </c>
      <c r="AQ101" s="4">
        <v>47.164335000000001</v>
      </c>
      <c r="AR101" s="4">
        <v>-88.488985999999997</v>
      </c>
      <c r="AS101" s="4">
        <v>317</v>
      </c>
      <c r="AT101" s="4">
        <v>26.7</v>
      </c>
      <c r="AU101" s="4">
        <v>12</v>
      </c>
      <c r="AV101" s="4">
        <v>8</v>
      </c>
      <c r="AW101" s="4" t="s">
        <v>433</v>
      </c>
      <c r="AX101" s="4">
        <v>1.2</v>
      </c>
      <c r="AY101" s="4">
        <v>1.8708</v>
      </c>
      <c r="AZ101" s="4">
        <v>2.2000000000000002</v>
      </c>
      <c r="BA101" s="4">
        <v>11.154</v>
      </c>
      <c r="BB101" s="4">
        <v>11.85</v>
      </c>
      <c r="BC101" s="4">
        <v>1.06</v>
      </c>
      <c r="BD101" s="4">
        <v>16.806999999999999</v>
      </c>
      <c r="BE101" s="4">
        <v>2411.8919999999998</v>
      </c>
      <c r="BF101" s="4">
        <v>4.125</v>
      </c>
      <c r="BG101" s="4">
        <v>0.23400000000000001</v>
      </c>
      <c r="BH101" s="4">
        <v>0.13500000000000001</v>
      </c>
      <c r="BI101" s="4">
        <v>0.36799999999999999</v>
      </c>
      <c r="BJ101" s="4">
        <v>0.182</v>
      </c>
      <c r="BK101" s="4">
        <v>0.105</v>
      </c>
      <c r="BL101" s="4">
        <v>0.28699999999999998</v>
      </c>
      <c r="BM101" s="4">
        <v>0.31740000000000002</v>
      </c>
      <c r="BQ101" s="4">
        <v>0</v>
      </c>
      <c r="BR101" s="4">
        <v>0.27135700000000001</v>
      </c>
      <c r="BS101" s="4">
        <v>-5</v>
      </c>
      <c r="BT101" s="4">
        <v>7.0000000000000001E-3</v>
      </c>
      <c r="BU101" s="4">
        <v>6.6312870000000004</v>
      </c>
      <c r="BV101" s="4">
        <v>0.1414</v>
      </c>
      <c r="BW101" s="4">
        <f t="shared" si="16"/>
        <v>1.7519860254000001</v>
      </c>
      <c r="BY101" s="4">
        <f t="shared" si="12"/>
        <v>12344.129116570088</v>
      </c>
      <c r="BZ101" s="4">
        <f t="shared" si="13"/>
        <v>21.111862639725</v>
      </c>
      <c r="CA101" s="4">
        <f t="shared" si="14"/>
        <v>0.93148096980119999</v>
      </c>
      <c r="CB101" s="4">
        <f t="shared" si="15"/>
        <v>1.6244618671148403</v>
      </c>
    </row>
    <row r="102" spans="1:80" x14ac:dyDescent="0.25">
      <c r="A102" s="2">
        <v>42804</v>
      </c>
      <c r="B102" s="3">
        <v>0.62802327546296299</v>
      </c>
      <c r="C102" s="4">
        <v>14.247</v>
      </c>
      <c r="D102" s="4">
        <v>2.18E-2</v>
      </c>
      <c r="E102" s="4">
        <v>217.93388400000001</v>
      </c>
      <c r="F102" s="4">
        <v>20.8</v>
      </c>
      <c r="G102" s="4">
        <v>7.7</v>
      </c>
      <c r="H102" s="4">
        <v>40.799999999999997</v>
      </c>
      <c r="J102" s="4">
        <v>0</v>
      </c>
      <c r="K102" s="4">
        <v>0.85629999999999995</v>
      </c>
      <c r="L102" s="4">
        <v>12.2004</v>
      </c>
      <c r="M102" s="4">
        <v>1.8700000000000001E-2</v>
      </c>
      <c r="N102" s="4">
        <v>17.807700000000001</v>
      </c>
      <c r="O102" s="4">
        <v>6.5792999999999999</v>
      </c>
      <c r="P102" s="4">
        <v>24.4</v>
      </c>
      <c r="Q102" s="4">
        <v>13.856</v>
      </c>
      <c r="R102" s="4">
        <v>5.1193</v>
      </c>
      <c r="S102" s="4">
        <v>19</v>
      </c>
      <c r="T102" s="4">
        <v>40.768000000000001</v>
      </c>
      <c r="W102" s="4">
        <v>0</v>
      </c>
      <c r="X102" s="4">
        <v>0</v>
      </c>
      <c r="Y102" s="4">
        <v>11.9</v>
      </c>
      <c r="Z102" s="4">
        <v>855</v>
      </c>
      <c r="AA102" s="4">
        <v>870</v>
      </c>
      <c r="AB102" s="4">
        <v>829</v>
      </c>
      <c r="AC102" s="4">
        <v>90</v>
      </c>
      <c r="AD102" s="4">
        <v>14.32</v>
      </c>
      <c r="AE102" s="4">
        <v>0.33</v>
      </c>
      <c r="AF102" s="4">
        <v>991</v>
      </c>
      <c r="AG102" s="4">
        <v>-7</v>
      </c>
      <c r="AH102" s="4">
        <v>9.7230000000000008</v>
      </c>
      <c r="AI102" s="4">
        <v>27</v>
      </c>
      <c r="AJ102" s="4">
        <v>137.30000000000001</v>
      </c>
      <c r="AK102" s="4">
        <v>136</v>
      </c>
      <c r="AL102" s="4">
        <v>4.7</v>
      </c>
      <c r="AM102" s="4">
        <v>142</v>
      </c>
      <c r="AN102" s="4" t="s">
        <v>155</v>
      </c>
      <c r="AO102" s="4">
        <v>2</v>
      </c>
      <c r="AP102" s="5">
        <v>0.83631944444444439</v>
      </c>
      <c r="AQ102" s="4">
        <v>47.164296999999998</v>
      </c>
      <c r="AR102" s="4">
        <v>-88.489148999999998</v>
      </c>
      <c r="AS102" s="4">
        <v>317.10000000000002</v>
      </c>
      <c r="AT102" s="4">
        <v>27.5</v>
      </c>
      <c r="AU102" s="4">
        <v>12</v>
      </c>
      <c r="AV102" s="4">
        <v>8</v>
      </c>
      <c r="AW102" s="4" t="s">
        <v>433</v>
      </c>
      <c r="AX102" s="4">
        <v>1.2707999999999999</v>
      </c>
      <c r="AY102" s="4">
        <v>1.2627999999999999</v>
      </c>
      <c r="AZ102" s="4">
        <v>1.9876</v>
      </c>
      <c r="BA102" s="4">
        <v>11.154</v>
      </c>
      <c r="BB102" s="4">
        <v>11.87</v>
      </c>
      <c r="BC102" s="4">
        <v>1.06</v>
      </c>
      <c r="BD102" s="4">
        <v>16.774999999999999</v>
      </c>
      <c r="BE102" s="4">
        <v>2414.654</v>
      </c>
      <c r="BF102" s="4">
        <v>2.351</v>
      </c>
      <c r="BG102" s="4">
        <v>0.36899999999999999</v>
      </c>
      <c r="BH102" s="4">
        <v>0.13600000000000001</v>
      </c>
      <c r="BI102" s="4">
        <v>0.505</v>
      </c>
      <c r="BJ102" s="4">
        <v>0.28699999999999998</v>
      </c>
      <c r="BK102" s="4">
        <v>0.106</v>
      </c>
      <c r="BL102" s="4">
        <v>0.39300000000000002</v>
      </c>
      <c r="BM102" s="4">
        <v>0.33460000000000001</v>
      </c>
      <c r="BQ102" s="4">
        <v>0</v>
      </c>
      <c r="BR102" s="4">
        <v>0.29961500000000002</v>
      </c>
      <c r="BS102" s="4">
        <v>-5</v>
      </c>
      <c r="BT102" s="4">
        <v>7.0000000000000001E-3</v>
      </c>
      <c r="BU102" s="4">
        <v>7.3218420000000002</v>
      </c>
      <c r="BV102" s="4">
        <v>0.1414</v>
      </c>
      <c r="BW102" s="4">
        <f t="shared" si="16"/>
        <v>1.9344306564</v>
      </c>
      <c r="BY102" s="4">
        <f t="shared" si="12"/>
        <v>13645.204093085164</v>
      </c>
      <c r="BZ102" s="4">
        <f t="shared" si="13"/>
        <v>13.2854954883156</v>
      </c>
      <c r="CA102" s="4">
        <f t="shared" si="14"/>
        <v>1.6218363271572001</v>
      </c>
      <c r="CB102" s="4">
        <f t="shared" si="15"/>
        <v>1.8908238155637602</v>
      </c>
    </row>
    <row r="103" spans="1:80" x14ac:dyDescent="0.25">
      <c r="A103" s="2">
        <v>42804</v>
      </c>
      <c r="B103" s="3">
        <v>0.62803484953703703</v>
      </c>
      <c r="C103" s="4">
        <v>14.24</v>
      </c>
      <c r="D103" s="4">
        <v>1.2200000000000001E-2</v>
      </c>
      <c r="E103" s="4">
        <v>121.777591</v>
      </c>
      <c r="F103" s="4">
        <v>33.9</v>
      </c>
      <c r="G103" s="4">
        <v>8.6999999999999993</v>
      </c>
      <c r="H103" s="4">
        <v>37.4</v>
      </c>
      <c r="J103" s="4">
        <v>0</v>
      </c>
      <c r="K103" s="4">
        <v>0.85660000000000003</v>
      </c>
      <c r="L103" s="4">
        <v>12.197900000000001</v>
      </c>
      <c r="M103" s="4">
        <v>1.04E-2</v>
      </c>
      <c r="N103" s="4">
        <v>29.077200000000001</v>
      </c>
      <c r="O103" s="4">
        <v>7.4741999999999997</v>
      </c>
      <c r="P103" s="4">
        <v>36.6</v>
      </c>
      <c r="Q103" s="4">
        <v>22.624600000000001</v>
      </c>
      <c r="R103" s="4">
        <v>5.8155999999999999</v>
      </c>
      <c r="S103" s="4">
        <v>28.4</v>
      </c>
      <c r="T103" s="4">
        <v>37.445999999999998</v>
      </c>
      <c r="W103" s="4">
        <v>0</v>
      </c>
      <c r="X103" s="4">
        <v>0</v>
      </c>
      <c r="Y103" s="4">
        <v>12</v>
      </c>
      <c r="Z103" s="4">
        <v>854</v>
      </c>
      <c r="AA103" s="4">
        <v>870</v>
      </c>
      <c r="AB103" s="4">
        <v>827</v>
      </c>
      <c r="AC103" s="4">
        <v>90</v>
      </c>
      <c r="AD103" s="4">
        <v>14.32</v>
      </c>
      <c r="AE103" s="4">
        <v>0.33</v>
      </c>
      <c r="AF103" s="4">
        <v>991</v>
      </c>
      <c r="AG103" s="4">
        <v>-7</v>
      </c>
      <c r="AH103" s="4">
        <v>9.2769999999999992</v>
      </c>
      <c r="AI103" s="4">
        <v>27</v>
      </c>
      <c r="AJ103" s="4">
        <v>138</v>
      </c>
      <c r="AK103" s="4">
        <v>136</v>
      </c>
      <c r="AL103" s="4">
        <v>4.9000000000000004</v>
      </c>
      <c r="AM103" s="4">
        <v>142</v>
      </c>
      <c r="AN103" s="4" t="s">
        <v>155</v>
      </c>
      <c r="AO103" s="4">
        <v>2</v>
      </c>
      <c r="AP103" s="5">
        <v>0.83633101851851854</v>
      </c>
      <c r="AQ103" s="4">
        <v>47.164262000000001</v>
      </c>
      <c r="AR103" s="4">
        <v>-88.489309000000006</v>
      </c>
      <c r="AS103" s="4">
        <v>317.3</v>
      </c>
      <c r="AT103" s="4">
        <v>27.8</v>
      </c>
      <c r="AU103" s="4">
        <v>12</v>
      </c>
      <c r="AV103" s="4">
        <v>8</v>
      </c>
      <c r="AW103" s="4" t="s">
        <v>433</v>
      </c>
      <c r="AX103" s="4">
        <v>1.3</v>
      </c>
      <c r="AY103" s="4">
        <v>1</v>
      </c>
      <c r="AZ103" s="4">
        <v>1.9</v>
      </c>
      <c r="BA103" s="4">
        <v>11.154</v>
      </c>
      <c r="BB103" s="4">
        <v>11.89</v>
      </c>
      <c r="BC103" s="4">
        <v>1.07</v>
      </c>
      <c r="BD103" s="4">
        <v>16.742000000000001</v>
      </c>
      <c r="BE103" s="4">
        <v>2416.3530000000001</v>
      </c>
      <c r="BF103" s="4">
        <v>1.3149999999999999</v>
      </c>
      <c r="BG103" s="4">
        <v>0.60299999999999998</v>
      </c>
      <c r="BH103" s="4">
        <v>0.155</v>
      </c>
      <c r="BI103" s="4">
        <v>0.75800000000000001</v>
      </c>
      <c r="BJ103" s="4">
        <v>0.46899999999999997</v>
      </c>
      <c r="BK103" s="4">
        <v>0.121</v>
      </c>
      <c r="BL103" s="4">
        <v>0.59</v>
      </c>
      <c r="BM103" s="4">
        <v>0.30759999999999998</v>
      </c>
      <c r="BQ103" s="4">
        <v>0</v>
      </c>
      <c r="BR103" s="4">
        <v>0.29821599999999998</v>
      </c>
      <c r="BS103" s="4">
        <v>-5</v>
      </c>
      <c r="BT103" s="4">
        <v>7.0000000000000001E-3</v>
      </c>
      <c r="BU103" s="4">
        <v>7.2876539999999999</v>
      </c>
      <c r="BV103" s="4">
        <v>0.1414</v>
      </c>
      <c r="BW103" s="4">
        <f t="shared" si="16"/>
        <v>1.9253981867999999</v>
      </c>
      <c r="BY103" s="4">
        <f t="shared" si="12"/>
        <v>13591.046526804292</v>
      </c>
      <c r="BZ103" s="4">
        <f t="shared" si="13"/>
        <v>7.3963639347179999</v>
      </c>
      <c r="CA103" s="4">
        <f t="shared" si="14"/>
        <v>2.6379427265267998</v>
      </c>
      <c r="CB103" s="4">
        <f t="shared" si="15"/>
        <v>1.7301304534747202</v>
      </c>
    </row>
    <row r="104" spans="1:80" x14ac:dyDescent="0.25">
      <c r="A104" s="2">
        <v>42804</v>
      </c>
      <c r="B104" s="3">
        <v>0.62804642361111107</v>
      </c>
      <c r="C104" s="4">
        <v>14.24</v>
      </c>
      <c r="D104" s="4">
        <v>9.2999999999999992E-3</v>
      </c>
      <c r="E104" s="4">
        <v>93.494898000000006</v>
      </c>
      <c r="F104" s="4">
        <v>71.599999999999994</v>
      </c>
      <c r="G104" s="4">
        <v>14.3</v>
      </c>
      <c r="H104" s="4">
        <v>0</v>
      </c>
      <c r="J104" s="4">
        <v>0</v>
      </c>
      <c r="K104" s="4">
        <v>0.85660000000000003</v>
      </c>
      <c r="L104" s="4">
        <v>12.1983</v>
      </c>
      <c r="M104" s="4">
        <v>8.0000000000000002E-3</v>
      </c>
      <c r="N104" s="4">
        <v>61.372599999999998</v>
      </c>
      <c r="O104" s="4">
        <v>12.249700000000001</v>
      </c>
      <c r="P104" s="4">
        <v>73.599999999999994</v>
      </c>
      <c r="Q104" s="4">
        <v>47.753300000000003</v>
      </c>
      <c r="R104" s="4">
        <v>9.5313999999999997</v>
      </c>
      <c r="S104" s="4">
        <v>57.3</v>
      </c>
      <c r="T104" s="4">
        <v>0</v>
      </c>
      <c r="W104" s="4">
        <v>0</v>
      </c>
      <c r="X104" s="4">
        <v>0</v>
      </c>
      <c r="Y104" s="4">
        <v>12</v>
      </c>
      <c r="Z104" s="4">
        <v>853</v>
      </c>
      <c r="AA104" s="4">
        <v>870</v>
      </c>
      <c r="AB104" s="4">
        <v>826</v>
      </c>
      <c r="AC104" s="4">
        <v>90</v>
      </c>
      <c r="AD104" s="4">
        <v>14.32</v>
      </c>
      <c r="AE104" s="4">
        <v>0.33</v>
      </c>
      <c r="AF104" s="4">
        <v>991</v>
      </c>
      <c r="AG104" s="4">
        <v>-7</v>
      </c>
      <c r="AH104" s="4">
        <v>10</v>
      </c>
      <c r="AI104" s="4">
        <v>27</v>
      </c>
      <c r="AJ104" s="4">
        <v>138</v>
      </c>
      <c r="AK104" s="4">
        <v>136.30000000000001</v>
      </c>
      <c r="AL104" s="4">
        <v>4.8</v>
      </c>
      <c r="AM104" s="4">
        <v>142</v>
      </c>
      <c r="AN104" s="4" t="s">
        <v>155</v>
      </c>
      <c r="AO104" s="4">
        <v>2</v>
      </c>
      <c r="AP104" s="5">
        <v>0.83634259259259258</v>
      </c>
      <c r="AQ104" s="4">
        <v>47.164211000000002</v>
      </c>
      <c r="AR104" s="4">
        <v>-88.489472000000006</v>
      </c>
      <c r="AS104" s="4">
        <v>317.2</v>
      </c>
      <c r="AT104" s="4">
        <v>28.8</v>
      </c>
      <c r="AU104" s="4">
        <v>12</v>
      </c>
      <c r="AV104" s="4">
        <v>8</v>
      </c>
      <c r="AW104" s="4" t="s">
        <v>433</v>
      </c>
      <c r="AX104" s="4">
        <v>1.3</v>
      </c>
      <c r="AY104" s="4">
        <v>1.1415999999999999</v>
      </c>
      <c r="AZ104" s="4">
        <v>2.0415999999999999</v>
      </c>
      <c r="BA104" s="4">
        <v>11.154</v>
      </c>
      <c r="BB104" s="4">
        <v>11.89</v>
      </c>
      <c r="BC104" s="4">
        <v>1.07</v>
      </c>
      <c r="BD104" s="4">
        <v>16.738</v>
      </c>
      <c r="BE104" s="4">
        <v>2417.578</v>
      </c>
      <c r="BF104" s="4">
        <v>1.01</v>
      </c>
      <c r="BG104" s="4">
        <v>1.274</v>
      </c>
      <c r="BH104" s="4">
        <v>0.254</v>
      </c>
      <c r="BI104" s="4">
        <v>1.528</v>
      </c>
      <c r="BJ104" s="4">
        <v>0.99099999999999999</v>
      </c>
      <c r="BK104" s="4">
        <v>0.19800000000000001</v>
      </c>
      <c r="BL104" s="4">
        <v>1.1890000000000001</v>
      </c>
      <c r="BM104" s="4">
        <v>0</v>
      </c>
      <c r="BQ104" s="4">
        <v>0</v>
      </c>
      <c r="BR104" s="4">
        <v>0.30566199999999999</v>
      </c>
      <c r="BS104" s="4">
        <v>-5</v>
      </c>
      <c r="BT104" s="4">
        <v>7.0000000000000001E-3</v>
      </c>
      <c r="BU104" s="4">
        <v>7.4696150000000001</v>
      </c>
      <c r="BV104" s="4">
        <v>0.1414</v>
      </c>
      <c r="BW104" s="4">
        <f t="shared" si="16"/>
        <v>1.973472283</v>
      </c>
      <c r="BY104" s="4">
        <f t="shared" si="12"/>
        <v>13937.455285608348</v>
      </c>
      <c r="BZ104" s="4">
        <f t="shared" si="13"/>
        <v>5.8226993455700002</v>
      </c>
      <c r="CA104" s="4">
        <f t="shared" si="14"/>
        <v>5.7131634172870003</v>
      </c>
      <c r="CB104" s="4">
        <f t="shared" si="15"/>
        <v>0</v>
      </c>
    </row>
    <row r="105" spans="1:80" x14ac:dyDescent="0.25">
      <c r="A105" s="2">
        <v>42804</v>
      </c>
      <c r="B105" s="3">
        <v>0.62805799768518522</v>
      </c>
      <c r="C105" s="4">
        <v>14.241</v>
      </c>
      <c r="D105" s="4">
        <v>6.6E-3</v>
      </c>
      <c r="E105" s="4">
        <v>66.192401000000004</v>
      </c>
      <c r="F105" s="4">
        <v>118.2</v>
      </c>
      <c r="G105" s="4">
        <v>11.9</v>
      </c>
      <c r="H105" s="4">
        <v>0</v>
      </c>
      <c r="J105" s="4">
        <v>0</v>
      </c>
      <c r="K105" s="4">
        <v>0.85670000000000002</v>
      </c>
      <c r="L105" s="4">
        <v>12.2003</v>
      </c>
      <c r="M105" s="4">
        <v>5.7000000000000002E-3</v>
      </c>
      <c r="N105" s="4">
        <v>101.2385</v>
      </c>
      <c r="O105" s="4">
        <v>10.210800000000001</v>
      </c>
      <c r="P105" s="4">
        <v>111.4</v>
      </c>
      <c r="Q105" s="4">
        <v>78.772499999999994</v>
      </c>
      <c r="R105" s="4">
        <v>7.9448999999999996</v>
      </c>
      <c r="S105" s="4">
        <v>86.7</v>
      </c>
      <c r="T105" s="4">
        <v>0</v>
      </c>
      <c r="W105" s="4">
        <v>0</v>
      </c>
      <c r="X105" s="4">
        <v>0</v>
      </c>
      <c r="Y105" s="4">
        <v>12</v>
      </c>
      <c r="Z105" s="4">
        <v>853</v>
      </c>
      <c r="AA105" s="4">
        <v>869</v>
      </c>
      <c r="AB105" s="4">
        <v>827</v>
      </c>
      <c r="AC105" s="4">
        <v>90</v>
      </c>
      <c r="AD105" s="4">
        <v>14.32</v>
      </c>
      <c r="AE105" s="4">
        <v>0.33</v>
      </c>
      <c r="AF105" s="4">
        <v>991</v>
      </c>
      <c r="AG105" s="4">
        <v>-7</v>
      </c>
      <c r="AH105" s="4">
        <v>10</v>
      </c>
      <c r="AI105" s="4">
        <v>27</v>
      </c>
      <c r="AJ105" s="4">
        <v>138</v>
      </c>
      <c r="AK105" s="4">
        <v>136.4</v>
      </c>
      <c r="AL105" s="4">
        <v>5</v>
      </c>
      <c r="AM105" s="4">
        <v>142</v>
      </c>
      <c r="AN105" s="4" t="s">
        <v>155</v>
      </c>
      <c r="AO105" s="4">
        <v>2</v>
      </c>
      <c r="AP105" s="5">
        <v>0.83635416666666673</v>
      </c>
      <c r="AQ105" s="4">
        <v>47.164138999999999</v>
      </c>
      <c r="AR105" s="4">
        <v>-88.489626000000001</v>
      </c>
      <c r="AS105" s="4">
        <v>317</v>
      </c>
      <c r="AT105" s="4">
        <v>30.6</v>
      </c>
      <c r="AU105" s="4">
        <v>12</v>
      </c>
      <c r="AV105" s="4">
        <v>8</v>
      </c>
      <c r="AW105" s="4" t="s">
        <v>433</v>
      </c>
      <c r="AX105" s="4">
        <v>1.2292000000000001</v>
      </c>
      <c r="AY105" s="4">
        <v>1.2707999999999999</v>
      </c>
      <c r="AZ105" s="4">
        <v>2.1707999999999998</v>
      </c>
      <c r="BA105" s="4">
        <v>11.154</v>
      </c>
      <c r="BB105" s="4">
        <v>11.89</v>
      </c>
      <c r="BC105" s="4">
        <v>1.07</v>
      </c>
      <c r="BD105" s="4">
        <v>16.73</v>
      </c>
      <c r="BE105" s="4">
        <v>2418.0419999999999</v>
      </c>
      <c r="BF105" s="4">
        <v>0.71499999999999997</v>
      </c>
      <c r="BG105" s="4">
        <v>2.101</v>
      </c>
      <c r="BH105" s="4">
        <v>0.21199999999999999</v>
      </c>
      <c r="BI105" s="4">
        <v>2.3130000000000002</v>
      </c>
      <c r="BJ105" s="4">
        <v>1.635</v>
      </c>
      <c r="BK105" s="4">
        <v>0.16500000000000001</v>
      </c>
      <c r="BL105" s="4">
        <v>1.8</v>
      </c>
      <c r="BM105" s="4">
        <v>0</v>
      </c>
      <c r="BQ105" s="4">
        <v>0</v>
      </c>
      <c r="BR105" s="4">
        <v>0.30972300000000003</v>
      </c>
      <c r="BS105" s="4">
        <v>-5</v>
      </c>
      <c r="BT105" s="4">
        <v>6.7229999999999998E-3</v>
      </c>
      <c r="BU105" s="4">
        <v>7.5688560000000003</v>
      </c>
      <c r="BV105" s="4">
        <v>0.13580500000000001</v>
      </c>
      <c r="BW105" s="4">
        <f t="shared" si="16"/>
        <v>1.9996917552</v>
      </c>
      <c r="BY105" s="4">
        <f t="shared" si="12"/>
        <v>14125.338270022954</v>
      </c>
      <c r="BZ105" s="4">
        <f t="shared" si="13"/>
        <v>4.1767747884719997</v>
      </c>
      <c r="CA105" s="4">
        <f t="shared" si="14"/>
        <v>9.5510864044080002</v>
      </c>
      <c r="CB105" s="4">
        <f t="shared" si="15"/>
        <v>0</v>
      </c>
    </row>
    <row r="106" spans="1:80" x14ac:dyDescent="0.25">
      <c r="A106" s="2">
        <v>42804</v>
      </c>
      <c r="B106" s="3">
        <v>0.62806957175925926</v>
      </c>
      <c r="C106" s="4">
        <v>14.25</v>
      </c>
      <c r="D106" s="4">
        <v>4.0000000000000001E-3</v>
      </c>
      <c r="E106" s="4">
        <v>40</v>
      </c>
      <c r="F106" s="4">
        <v>220</v>
      </c>
      <c r="G106" s="4">
        <v>1.2</v>
      </c>
      <c r="H106" s="4">
        <v>-10.6</v>
      </c>
      <c r="J106" s="4">
        <v>0</v>
      </c>
      <c r="K106" s="4">
        <v>0.85660000000000003</v>
      </c>
      <c r="L106" s="4">
        <v>12.206799999999999</v>
      </c>
      <c r="M106" s="4">
        <v>3.3999999999999998E-3</v>
      </c>
      <c r="N106" s="4">
        <v>188.49610000000001</v>
      </c>
      <c r="O106" s="4">
        <v>1.0648</v>
      </c>
      <c r="P106" s="4">
        <v>189.6</v>
      </c>
      <c r="Q106" s="4">
        <v>146.66669999999999</v>
      </c>
      <c r="R106" s="4">
        <v>0.82850000000000001</v>
      </c>
      <c r="S106" s="4">
        <v>147.5</v>
      </c>
      <c r="T106" s="4">
        <v>0</v>
      </c>
      <c r="W106" s="4">
        <v>0</v>
      </c>
      <c r="X106" s="4">
        <v>0</v>
      </c>
      <c r="Y106" s="4">
        <v>12</v>
      </c>
      <c r="Z106" s="4">
        <v>853</v>
      </c>
      <c r="AA106" s="4">
        <v>868</v>
      </c>
      <c r="AB106" s="4">
        <v>827</v>
      </c>
      <c r="AC106" s="4">
        <v>90</v>
      </c>
      <c r="AD106" s="4">
        <v>14.32</v>
      </c>
      <c r="AE106" s="4">
        <v>0.33</v>
      </c>
      <c r="AF106" s="4">
        <v>991</v>
      </c>
      <c r="AG106" s="4">
        <v>-7</v>
      </c>
      <c r="AH106" s="4">
        <v>10</v>
      </c>
      <c r="AI106" s="4">
        <v>27</v>
      </c>
      <c r="AJ106" s="4">
        <v>137.69999999999999</v>
      </c>
      <c r="AK106" s="4">
        <v>134.69999999999999</v>
      </c>
      <c r="AL106" s="4">
        <v>5</v>
      </c>
      <c r="AM106" s="4">
        <v>142</v>
      </c>
      <c r="AN106" s="4" t="s">
        <v>155</v>
      </c>
      <c r="AO106" s="4">
        <v>2</v>
      </c>
      <c r="AP106" s="5">
        <v>0.83636574074074066</v>
      </c>
      <c r="AQ106" s="4">
        <v>47.164054999999998</v>
      </c>
      <c r="AR106" s="4">
        <v>-88.489773</v>
      </c>
      <c r="AS106" s="4">
        <v>316.89999999999998</v>
      </c>
      <c r="AT106" s="4">
        <v>31.7</v>
      </c>
      <c r="AU106" s="4">
        <v>12</v>
      </c>
      <c r="AV106" s="4">
        <v>8</v>
      </c>
      <c r="AW106" s="4" t="s">
        <v>433</v>
      </c>
      <c r="AX106" s="4">
        <v>1.2</v>
      </c>
      <c r="AY106" s="4">
        <v>1.3708</v>
      </c>
      <c r="AZ106" s="4">
        <v>2.1292</v>
      </c>
      <c r="BA106" s="4">
        <v>11.154</v>
      </c>
      <c r="BB106" s="4">
        <v>11.89</v>
      </c>
      <c r="BC106" s="4">
        <v>1.07</v>
      </c>
      <c r="BD106" s="4">
        <v>16.734999999999999</v>
      </c>
      <c r="BE106" s="4">
        <v>2418.4839999999999</v>
      </c>
      <c r="BF106" s="4">
        <v>0.432</v>
      </c>
      <c r="BG106" s="4">
        <v>3.911</v>
      </c>
      <c r="BH106" s="4">
        <v>2.1999999999999999E-2</v>
      </c>
      <c r="BI106" s="4">
        <v>3.9329999999999998</v>
      </c>
      <c r="BJ106" s="4">
        <v>3.0430000000000001</v>
      </c>
      <c r="BK106" s="4">
        <v>1.7000000000000001E-2</v>
      </c>
      <c r="BL106" s="4">
        <v>3.06</v>
      </c>
      <c r="BM106" s="4">
        <v>0</v>
      </c>
      <c r="BQ106" s="4">
        <v>0</v>
      </c>
      <c r="BR106" s="4">
        <v>0.32589699999999999</v>
      </c>
      <c r="BS106" s="4">
        <v>-5</v>
      </c>
      <c r="BT106" s="4">
        <v>6.5539999999999999E-3</v>
      </c>
      <c r="BU106" s="4">
        <v>7.9641080000000004</v>
      </c>
      <c r="BV106" s="4">
        <v>0.13239100000000001</v>
      </c>
      <c r="BW106" s="4">
        <f t="shared" si="16"/>
        <v>2.1041173336000001</v>
      </c>
      <c r="BY106" s="4">
        <f t="shared" si="12"/>
        <v>14865.69210663953</v>
      </c>
      <c r="BZ106" s="4">
        <f t="shared" si="13"/>
        <v>2.6553737755008004</v>
      </c>
      <c r="CA106" s="4">
        <f t="shared" si="14"/>
        <v>18.704403701039205</v>
      </c>
      <c r="CB106" s="4">
        <f t="shared" si="15"/>
        <v>0</v>
      </c>
    </row>
    <row r="107" spans="1:80" x14ac:dyDescent="0.25">
      <c r="A107" s="2">
        <v>42804</v>
      </c>
      <c r="B107" s="3">
        <v>0.6280811458333333</v>
      </c>
      <c r="C107" s="4">
        <v>14.25</v>
      </c>
      <c r="D107" s="4">
        <v>4.0000000000000001E-3</v>
      </c>
      <c r="E107" s="4">
        <v>40</v>
      </c>
      <c r="F107" s="4">
        <v>415.2</v>
      </c>
      <c r="G107" s="4">
        <v>19.100000000000001</v>
      </c>
      <c r="H107" s="4">
        <v>-9.3000000000000007</v>
      </c>
      <c r="J107" s="4">
        <v>0</v>
      </c>
      <c r="K107" s="4">
        <v>0.85660000000000003</v>
      </c>
      <c r="L107" s="4">
        <v>12.206</v>
      </c>
      <c r="M107" s="4">
        <v>3.3999999999999998E-3</v>
      </c>
      <c r="N107" s="4">
        <v>355.6422</v>
      </c>
      <c r="O107" s="4">
        <v>16.360399999999998</v>
      </c>
      <c r="P107" s="4">
        <v>372</v>
      </c>
      <c r="Q107" s="4">
        <v>276.72120000000001</v>
      </c>
      <c r="R107" s="4">
        <v>12.729799999999999</v>
      </c>
      <c r="S107" s="4">
        <v>289.5</v>
      </c>
      <c r="T107" s="4">
        <v>0</v>
      </c>
      <c r="W107" s="4">
        <v>0</v>
      </c>
      <c r="X107" s="4">
        <v>0</v>
      </c>
      <c r="Y107" s="4">
        <v>11.6</v>
      </c>
      <c r="Z107" s="4">
        <v>857</v>
      </c>
      <c r="AA107" s="4">
        <v>870</v>
      </c>
      <c r="AB107" s="4">
        <v>832</v>
      </c>
      <c r="AC107" s="4">
        <v>90</v>
      </c>
      <c r="AD107" s="4">
        <v>14.32</v>
      </c>
      <c r="AE107" s="4">
        <v>0.33</v>
      </c>
      <c r="AF107" s="4">
        <v>991</v>
      </c>
      <c r="AG107" s="4">
        <v>-7</v>
      </c>
      <c r="AH107" s="4">
        <v>10</v>
      </c>
      <c r="AI107" s="4">
        <v>27</v>
      </c>
      <c r="AJ107" s="4">
        <v>137</v>
      </c>
      <c r="AK107" s="4">
        <v>134</v>
      </c>
      <c r="AL107" s="4">
        <v>4.8</v>
      </c>
      <c r="AM107" s="4">
        <v>142</v>
      </c>
      <c r="AN107" s="4" t="s">
        <v>155</v>
      </c>
      <c r="AO107" s="4">
        <v>2</v>
      </c>
      <c r="AP107" s="5">
        <v>0.83637731481481481</v>
      </c>
      <c r="AQ107" s="4">
        <v>47.163966000000002</v>
      </c>
      <c r="AR107" s="4">
        <v>-88.489915999999994</v>
      </c>
      <c r="AS107" s="4">
        <v>316.7</v>
      </c>
      <c r="AT107" s="4">
        <v>32</v>
      </c>
      <c r="AU107" s="4">
        <v>12</v>
      </c>
      <c r="AV107" s="4">
        <v>8</v>
      </c>
      <c r="AW107" s="4" t="s">
        <v>433</v>
      </c>
      <c r="AX107" s="4">
        <v>1.2</v>
      </c>
      <c r="AY107" s="4">
        <v>1.4</v>
      </c>
      <c r="AZ107" s="4">
        <v>2.1</v>
      </c>
      <c r="BA107" s="4">
        <v>11.154</v>
      </c>
      <c r="BB107" s="4">
        <v>11.89</v>
      </c>
      <c r="BC107" s="4">
        <v>1.07</v>
      </c>
      <c r="BD107" s="4">
        <v>16.745999999999999</v>
      </c>
      <c r="BE107" s="4">
        <v>2418.4850000000001</v>
      </c>
      <c r="BF107" s="4">
        <v>0.432</v>
      </c>
      <c r="BG107" s="4">
        <v>7.3789999999999996</v>
      </c>
      <c r="BH107" s="4">
        <v>0.33900000000000002</v>
      </c>
      <c r="BI107" s="4">
        <v>7.7190000000000003</v>
      </c>
      <c r="BJ107" s="4">
        <v>5.742</v>
      </c>
      <c r="BK107" s="4">
        <v>0.26400000000000001</v>
      </c>
      <c r="BL107" s="4">
        <v>6.0060000000000002</v>
      </c>
      <c r="BM107" s="4">
        <v>0</v>
      </c>
      <c r="BQ107" s="4">
        <v>0</v>
      </c>
      <c r="BR107" s="4">
        <v>0.37886399999999998</v>
      </c>
      <c r="BS107" s="4">
        <v>-5</v>
      </c>
      <c r="BT107" s="4">
        <v>8.0000000000000002E-3</v>
      </c>
      <c r="BU107" s="4">
        <v>9.2584890000000009</v>
      </c>
      <c r="BV107" s="4">
        <v>0.16159999999999999</v>
      </c>
      <c r="BW107" s="4">
        <f t="shared" si="16"/>
        <v>2.4460927938000001</v>
      </c>
      <c r="BY107" s="4">
        <f t="shared" si="12"/>
        <v>17281.772642441549</v>
      </c>
      <c r="BZ107" s="4">
        <f t="shared" si="13"/>
        <v>3.0869431820064004</v>
      </c>
      <c r="CA107" s="4">
        <f t="shared" si="14"/>
        <v>41.030619794168402</v>
      </c>
      <c r="CB107" s="4">
        <f t="shared" si="15"/>
        <v>0</v>
      </c>
    </row>
    <row r="108" spans="1:80" x14ac:dyDescent="0.25">
      <c r="A108" s="2">
        <v>42804</v>
      </c>
      <c r="B108" s="3">
        <v>0.62809271990740745</v>
      </c>
      <c r="C108" s="4">
        <v>14.204000000000001</v>
      </c>
      <c r="D108" s="4">
        <v>4.0000000000000001E-3</v>
      </c>
      <c r="E108" s="4">
        <v>40</v>
      </c>
      <c r="F108" s="4">
        <v>651.9</v>
      </c>
      <c r="G108" s="4">
        <v>19.100000000000001</v>
      </c>
      <c r="H108" s="4">
        <v>0</v>
      </c>
      <c r="J108" s="4">
        <v>0</v>
      </c>
      <c r="K108" s="4">
        <v>0.85699999999999998</v>
      </c>
      <c r="L108" s="4">
        <v>12.173400000000001</v>
      </c>
      <c r="M108" s="4">
        <v>3.3999999999999998E-3</v>
      </c>
      <c r="N108" s="4">
        <v>558.70339999999999</v>
      </c>
      <c r="O108" s="4">
        <v>16.3691</v>
      </c>
      <c r="P108" s="4">
        <v>575.1</v>
      </c>
      <c r="Q108" s="4">
        <v>434.72089999999997</v>
      </c>
      <c r="R108" s="4">
        <v>12.736599999999999</v>
      </c>
      <c r="S108" s="4">
        <v>447.5</v>
      </c>
      <c r="T108" s="4">
        <v>0</v>
      </c>
      <c r="W108" s="4">
        <v>0</v>
      </c>
      <c r="X108" s="4">
        <v>0</v>
      </c>
      <c r="Y108" s="4">
        <v>11.6</v>
      </c>
      <c r="Z108" s="4">
        <v>858</v>
      </c>
      <c r="AA108" s="4">
        <v>871</v>
      </c>
      <c r="AB108" s="4">
        <v>834</v>
      </c>
      <c r="AC108" s="4">
        <v>90</v>
      </c>
      <c r="AD108" s="4">
        <v>14.32</v>
      </c>
      <c r="AE108" s="4">
        <v>0.33</v>
      </c>
      <c r="AF108" s="4">
        <v>991</v>
      </c>
      <c r="AG108" s="4">
        <v>-7</v>
      </c>
      <c r="AH108" s="4">
        <v>10</v>
      </c>
      <c r="AI108" s="4">
        <v>27</v>
      </c>
      <c r="AJ108" s="4">
        <v>137</v>
      </c>
      <c r="AK108" s="4">
        <v>134.30000000000001</v>
      </c>
      <c r="AL108" s="4">
        <v>4.9000000000000004</v>
      </c>
      <c r="AM108" s="4">
        <v>142</v>
      </c>
      <c r="AN108" s="4" t="s">
        <v>155</v>
      </c>
      <c r="AO108" s="4">
        <v>2</v>
      </c>
      <c r="AP108" s="5">
        <v>0.83638888888888896</v>
      </c>
      <c r="AQ108" s="4">
        <v>47.163882000000001</v>
      </c>
      <c r="AR108" s="4">
        <v>-88.490067999999994</v>
      </c>
      <c r="AS108" s="4">
        <v>316.5</v>
      </c>
      <c r="AT108" s="4">
        <v>32.1</v>
      </c>
      <c r="AU108" s="4">
        <v>12</v>
      </c>
      <c r="AV108" s="4">
        <v>8</v>
      </c>
      <c r="AW108" s="4" t="s">
        <v>433</v>
      </c>
      <c r="AX108" s="4">
        <v>1.6956</v>
      </c>
      <c r="AY108" s="4">
        <v>1.1168</v>
      </c>
      <c r="AZ108" s="4">
        <v>2.5956000000000001</v>
      </c>
      <c r="BA108" s="4">
        <v>11.154</v>
      </c>
      <c r="BB108" s="4">
        <v>11.92</v>
      </c>
      <c r="BC108" s="4">
        <v>1.07</v>
      </c>
      <c r="BD108" s="4">
        <v>16.683</v>
      </c>
      <c r="BE108" s="4">
        <v>2418.5039999999999</v>
      </c>
      <c r="BF108" s="4">
        <v>0.433</v>
      </c>
      <c r="BG108" s="4">
        <v>11.624000000000001</v>
      </c>
      <c r="BH108" s="4">
        <v>0.34100000000000003</v>
      </c>
      <c r="BI108" s="4">
        <v>11.964</v>
      </c>
      <c r="BJ108" s="4">
        <v>9.0440000000000005</v>
      </c>
      <c r="BK108" s="4">
        <v>0.26500000000000001</v>
      </c>
      <c r="BL108" s="4">
        <v>9.3089999999999993</v>
      </c>
      <c r="BM108" s="4">
        <v>0</v>
      </c>
      <c r="BQ108" s="4">
        <v>0</v>
      </c>
      <c r="BR108" s="4">
        <v>0.397845</v>
      </c>
      <c r="BS108" s="4">
        <v>-5</v>
      </c>
      <c r="BT108" s="4">
        <v>8.0000000000000002E-3</v>
      </c>
      <c r="BU108" s="4">
        <v>9.7223369999999996</v>
      </c>
      <c r="BV108" s="4">
        <v>0.16159999999999999</v>
      </c>
      <c r="BW108" s="4">
        <f t="shared" si="16"/>
        <v>2.5686414354</v>
      </c>
      <c r="BY108" s="4">
        <f t="shared" si="12"/>
        <v>18147.727731025883</v>
      </c>
      <c r="BZ108" s="4">
        <f t="shared" si="13"/>
        <v>3.2491019686277998</v>
      </c>
      <c r="CA108" s="4">
        <f t="shared" si="14"/>
        <v>67.8634600560504</v>
      </c>
      <c r="CB108" s="4">
        <f t="shared" si="15"/>
        <v>0</v>
      </c>
    </row>
    <row r="109" spans="1:80" x14ac:dyDescent="0.25">
      <c r="A109" s="2">
        <v>42804</v>
      </c>
      <c r="B109" s="3">
        <v>0.62810429398148149</v>
      </c>
      <c r="C109" s="4">
        <v>14.18</v>
      </c>
      <c r="D109" s="4">
        <v>4.0000000000000001E-3</v>
      </c>
      <c r="E109" s="4">
        <v>40</v>
      </c>
      <c r="F109" s="4">
        <v>869.6</v>
      </c>
      <c r="G109" s="4">
        <v>19.3</v>
      </c>
      <c r="H109" s="4">
        <v>-9.5</v>
      </c>
      <c r="J109" s="4">
        <v>0</v>
      </c>
      <c r="K109" s="4">
        <v>0.85729999999999995</v>
      </c>
      <c r="L109" s="4">
        <v>12.155900000000001</v>
      </c>
      <c r="M109" s="4">
        <v>3.3999999999999998E-3</v>
      </c>
      <c r="N109" s="4">
        <v>745.48119999999994</v>
      </c>
      <c r="O109" s="4">
        <v>16.510400000000001</v>
      </c>
      <c r="P109" s="4">
        <v>762</v>
      </c>
      <c r="Q109" s="4">
        <v>580.05060000000003</v>
      </c>
      <c r="R109" s="4">
        <v>12.8466</v>
      </c>
      <c r="S109" s="4">
        <v>592.9</v>
      </c>
      <c r="T109" s="4">
        <v>0</v>
      </c>
      <c r="W109" s="4">
        <v>0</v>
      </c>
      <c r="X109" s="4">
        <v>0</v>
      </c>
      <c r="Y109" s="4">
        <v>11.5</v>
      </c>
      <c r="Z109" s="4">
        <v>858</v>
      </c>
      <c r="AA109" s="4">
        <v>871</v>
      </c>
      <c r="AB109" s="4">
        <v>833</v>
      </c>
      <c r="AC109" s="4">
        <v>90</v>
      </c>
      <c r="AD109" s="4">
        <v>14.32</v>
      </c>
      <c r="AE109" s="4">
        <v>0.33</v>
      </c>
      <c r="AF109" s="4">
        <v>991</v>
      </c>
      <c r="AG109" s="4">
        <v>-7</v>
      </c>
      <c r="AH109" s="4">
        <v>10</v>
      </c>
      <c r="AI109" s="4">
        <v>27</v>
      </c>
      <c r="AJ109" s="4">
        <v>137</v>
      </c>
      <c r="AK109" s="4">
        <v>135</v>
      </c>
      <c r="AL109" s="4">
        <v>5</v>
      </c>
      <c r="AM109" s="4">
        <v>142</v>
      </c>
      <c r="AN109" s="4" t="s">
        <v>155</v>
      </c>
      <c r="AO109" s="4">
        <v>2</v>
      </c>
      <c r="AP109" s="5">
        <v>0.836400462962963</v>
      </c>
      <c r="AQ109" s="4">
        <v>47.163811000000003</v>
      </c>
      <c r="AR109" s="4">
        <v>-88.490241999999995</v>
      </c>
      <c r="AS109" s="4">
        <v>316.39999999999998</v>
      </c>
      <c r="AT109" s="4">
        <v>32.700000000000003</v>
      </c>
      <c r="AU109" s="4">
        <v>12</v>
      </c>
      <c r="AV109" s="4">
        <v>8</v>
      </c>
      <c r="AW109" s="4" t="s">
        <v>433</v>
      </c>
      <c r="AX109" s="4">
        <v>1.9708000000000001</v>
      </c>
      <c r="AY109" s="4">
        <v>1</v>
      </c>
      <c r="AZ109" s="4">
        <v>2.8</v>
      </c>
      <c r="BA109" s="4">
        <v>11.154</v>
      </c>
      <c r="BB109" s="4">
        <v>11.94</v>
      </c>
      <c r="BC109" s="4">
        <v>1.07</v>
      </c>
      <c r="BD109" s="4">
        <v>16.651</v>
      </c>
      <c r="BE109" s="4">
        <v>2418.5140000000001</v>
      </c>
      <c r="BF109" s="4">
        <v>0.434</v>
      </c>
      <c r="BG109" s="4">
        <v>15.532</v>
      </c>
      <c r="BH109" s="4">
        <v>0.34399999999999997</v>
      </c>
      <c r="BI109" s="4">
        <v>15.875999999999999</v>
      </c>
      <c r="BJ109" s="4">
        <v>12.085000000000001</v>
      </c>
      <c r="BK109" s="4">
        <v>0.26800000000000002</v>
      </c>
      <c r="BL109" s="4">
        <v>12.353</v>
      </c>
      <c r="BM109" s="4">
        <v>0</v>
      </c>
      <c r="BQ109" s="4">
        <v>0</v>
      </c>
      <c r="BR109" s="4">
        <v>0.37121100000000001</v>
      </c>
      <c r="BS109" s="4">
        <v>-5</v>
      </c>
      <c r="BT109" s="4">
        <v>8.0000000000000002E-3</v>
      </c>
      <c r="BU109" s="4">
        <v>9.0714690000000004</v>
      </c>
      <c r="BV109" s="4">
        <v>0.16159999999999999</v>
      </c>
      <c r="BW109" s="4">
        <f t="shared" si="16"/>
        <v>2.3966821098</v>
      </c>
      <c r="BY109" s="4">
        <f t="shared" si="12"/>
        <v>16932.886632939542</v>
      </c>
      <c r="BZ109" s="4">
        <f t="shared" si="13"/>
        <v>3.0385901420028003</v>
      </c>
      <c r="CA109" s="4">
        <f t="shared" si="14"/>
        <v>84.611432871207015</v>
      </c>
      <c r="CB109" s="4">
        <f t="shared" si="15"/>
        <v>0</v>
      </c>
    </row>
    <row r="110" spans="1:80" x14ac:dyDescent="0.25">
      <c r="A110" s="2">
        <v>42804</v>
      </c>
      <c r="B110" s="3">
        <v>0.62811586805555553</v>
      </c>
      <c r="C110" s="4">
        <v>14.177</v>
      </c>
      <c r="D110" s="4">
        <v>4.0000000000000001E-3</v>
      </c>
      <c r="E110" s="4">
        <v>40</v>
      </c>
      <c r="F110" s="4">
        <v>1141.0999999999999</v>
      </c>
      <c r="G110" s="4">
        <v>21.3</v>
      </c>
      <c r="H110" s="4">
        <v>1.6</v>
      </c>
      <c r="J110" s="4">
        <v>0.09</v>
      </c>
      <c r="K110" s="4">
        <v>0.85740000000000005</v>
      </c>
      <c r="L110" s="4">
        <v>12.1549</v>
      </c>
      <c r="M110" s="4">
        <v>3.3999999999999998E-3</v>
      </c>
      <c r="N110" s="4">
        <v>978.31230000000005</v>
      </c>
      <c r="O110" s="4">
        <v>18.2468</v>
      </c>
      <c r="P110" s="4">
        <v>996.6</v>
      </c>
      <c r="Q110" s="4">
        <v>761.21389999999997</v>
      </c>
      <c r="R110" s="4">
        <v>14.1976</v>
      </c>
      <c r="S110" s="4">
        <v>775.4</v>
      </c>
      <c r="T110" s="4">
        <v>1.5580000000000001</v>
      </c>
      <c r="W110" s="4">
        <v>0</v>
      </c>
      <c r="X110" s="4">
        <v>7.6399999999999996E-2</v>
      </c>
      <c r="Y110" s="4">
        <v>11.4</v>
      </c>
      <c r="Z110" s="4">
        <v>859</v>
      </c>
      <c r="AA110" s="4">
        <v>872</v>
      </c>
      <c r="AB110" s="4">
        <v>833</v>
      </c>
      <c r="AC110" s="4">
        <v>90</v>
      </c>
      <c r="AD110" s="4">
        <v>14.32</v>
      </c>
      <c r="AE110" s="4">
        <v>0.33</v>
      </c>
      <c r="AF110" s="4">
        <v>991</v>
      </c>
      <c r="AG110" s="4">
        <v>-7</v>
      </c>
      <c r="AH110" s="4">
        <v>10</v>
      </c>
      <c r="AI110" s="4">
        <v>27</v>
      </c>
      <c r="AJ110" s="4">
        <v>137</v>
      </c>
      <c r="AK110" s="4">
        <v>134.69999999999999</v>
      </c>
      <c r="AL110" s="4">
        <v>5.2</v>
      </c>
      <c r="AM110" s="4">
        <v>142</v>
      </c>
      <c r="AN110" s="4" t="s">
        <v>155</v>
      </c>
      <c r="AO110" s="4">
        <v>2</v>
      </c>
      <c r="AP110" s="5">
        <v>0.83641203703703704</v>
      </c>
      <c r="AQ110" s="4">
        <v>47.163752000000002</v>
      </c>
      <c r="AR110" s="4">
        <v>-88.490425999999999</v>
      </c>
      <c r="AS110" s="4">
        <v>316.2</v>
      </c>
      <c r="AT110" s="4">
        <v>33.5</v>
      </c>
      <c r="AU110" s="4">
        <v>12</v>
      </c>
      <c r="AV110" s="4">
        <v>8</v>
      </c>
      <c r="AW110" s="4" t="s">
        <v>433</v>
      </c>
      <c r="AX110" s="4">
        <v>1.4336</v>
      </c>
      <c r="AY110" s="4">
        <v>1.0708</v>
      </c>
      <c r="AZ110" s="4">
        <v>2.5167999999999999</v>
      </c>
      <c r="BA110" s="4">
        <v>11.154</v>
      </c>
      <c r="BB110" s="4">
        <v>11.95</v>
      </c>
      <c r="BC110" s="4">
        <v>1.07</v>
      </c>
      <c r="BD110" s="4">
        <v>16.635999999999999</v>
      </c>
      <c r="BE110" s="4">
        <v>2418.4839999999999</v>
      </c>
      <c r="BF110" s="4">
        <v>0.434</v>
      </c>
      <c r="BG110" s="4">
        <v>20.385000000000002</v>
      </c>
      <c r="BH110" s="4">
        <v>0.38</v>
      </c>
      <c r="BI110" s="4">
        <v>20.765000000000001</v>
      </c>
      <c r="BJ110" s="4">
        <v>15.861000000000001</v>
      </c>
      <c r="BK110" s="4">
        <v>0.29599999999999999</v>
      </c>
      <c r="BL110" s="4">
        <v>16.157</v>
      </c>
      <c r="BM110" s="4">
        <v>1.29E-2</v>
      </c>
      <c r="BQ110" s="4">
        <v>11.06</v>
      </c>
      <c r="BR110" s="4">
        <v>0.33277000000000001</v>
      </c>
      <c r="BS110" s="4">
        <v>-5</v>
      </c>
      <c r="BT110" s="4">
        <v>8.0000000000000002E-3</v>
      </c>
      <c r="BU110" s="4">
        <v>8.1320669999999993</v>
      </c>
      <c r="BV110" s="4">
        <v>0.16159999999999999</v>
      </c>
      <c r="BW110" s="4">
        <f t="shared" si="16"/>
        <v>2.1484921013999996</v>
      </c>
      <c r="BY110" s="4">
        <f t="shared" si="12"/>
        <v>15179.20201641713</v>
      </c>
      <c r="BZ110" s="4">
        <f t="shared" si="13"/>
        <v>2.7239269208004</v>
      </c>
      <c r="CA110" s="4">
        <f t="shared" si="14"/>
        <v>99.548859195426601</v>
      </c>
      <c r="CB110" s="4">
        <f t="shared" si="15"/>
        <v>8.0964648106739992E-2</v>
      </c>
    </row>
    <row r="111" spans="1:80" x14ac:dyDescent="0.25">
      <c r="A111" s="2">
        <v>42804</v>
      </c>
      <c r="B111" s="3">
        <v>0.62812744212962957</v>
      </c>
      <c r="C111" s="4">
        <v>14.170999999999999</v>
      </c>
      <c r="D111" s="4">
        <v>4.0000000000000001E-3</v>
      </c>
      <c r="E111" s="4">
        <v>40</v>
      </c>
      <c r="F111" s="4">
        <v>1262.0999999999999</v>
      </c>
      <c r="G111" s="4">
        <v>21.2</v>
      </c>
      <c r="H111" s="4">
        <v>25.9</v>
      </c>
      <c r="J111" s="4">
        <v>0.14000000000000001</v>
      </c>
      <c r="K111" s="4">
        <v>0.85750000000000004</v>
      </c>
      <c r="L111" s="4">
        <v>12.1515</v>
      </c>
      <c r="M111" s="4">
        <v>3.3999999999999998E-3</v>
      </c>
      <c r="N111" s="4">
        <v>1082.2222999999999</v>
      </c>
      <c r="O111" s="4">
        <v>18.163399999999999</v>
      </c>
      <c r="P111" s="4">
        <v>1100.4000000000001</v>
      </c>
      <c r="Q111" s="4">
        <v>842.06510000000003</v>
      </c>
      <c r="R111" s="4">
        <v>14.1328</v>
      </c>
      <c r="S111" s="4">
        <v>856.2</v>
      </c>
      <c r="T111" s="4">
        <v>25.9</v>
      </c>
      <c r="W111" s="4">
        <v>0</v>
      </c>
      <c r="X111" s="4">
        <v>0.11990000000000001</v>
      </c>
      <c r="Y111" s="4">
        <v>11.5</v>
      </c>
      <c r="Z111" s="4">
        <v>859</v>
      </c>
      <c r="AA111" s="4">
        <v>872</v>
      </c>
      <c r="AB111" s="4">
        <v>832</v>
      </c>
      <c r="AC111" s="4">
        <v>90</v>
      </c>
      <c r="AD111" s="4">
        <v>14.32</v>
      </c>
      <c r="AE111" s="4">
        <v>0.33</v>
      </c>
      <c r="AF111" s="4">
        <v>991</v>
      </c>
      <c r="AG111" s="4">
        <v>-7</v>
      </c>
      <c r="AH111" s="4">
        <v>9.7230000000000008</v>
      </c>
      <c r="AI111" s="4">
        <v>27</v>
      </c>
      <c r="AJ111" s="4">
        <v>137</v>
      </c>
      <c r="AK111" s="4">
        <v>134.30000000000001</v>
      </c>
      <c r="AL111" s="4">
        <v>5.4</v>
      </c>
      <c r="AM111" s="4">
        <v>142</v>
      </c>
      <c r="AN111" s="4" t="s">
        <v>155</v>
      </c>
      <c r="AO111" s="4">
        <v>2</v>
      </c>
      <c r="AP111" s="5">
        <v>0.83642361111111108</v>
      </c>
      <c r="AQ111" s="4">
        <v>47.163702000000001</v>
      </c>
      <c r="AR111" s="4">
        <v>-88.490617</v>
      </c>
      <c r="AS111" s="4">
        <v>316.2</v>
      </c>
      <c r="AT111" s="4">
        <v>34</v>
      </c>
      <c r="AU111" s="4">
        <v>12</v>
      </c>
      <c r="AV111" s="4">
        <v>8</v>
      </c>
      <c r="AW111" s="4" t="s">
        <v>433</v>
      </c>
      <c r="AX111" s="4">
        <v>1.2</v>
      </c>
      <c r="AY111" s="4">
        <v>1.1708000000000001</v>
      </c>
      <c r="AZ111" s="4">
        <v>2.4</v>
      </c>
      <c r="BA111" s="4">
        <v>11.154</v>
      </c>
      <c r="BB111" s="4">
        <v>11.95</v>
      </c>
      <c r="BC111" s="4">
        <v>1.07</v>
      </c>
      <c r="BD111" s="4">
        <v>16.622</v>
      </c>
      <c r="BE111" s="4">
        <v>2418</v>
      </c>
      <c r="BF111" s="4">
        <v>0.434</v>
      </c>
      <c r="BG111" s="4">
        <v>22.552</v>
      </c>
      <c r="BH111" s="4">
        <v>0.378</v>
      </c>
      <c r="BI111" s="4">
        <v>22.93</v>
      </c>
      <c r="BJ111" s="4">
        <v>17.547000000000001</v>
      </c>
      <c r="BK111" s="4">
        <v>0.29499999999999998</v>
      </c>
      <c r="BL111" s="4">
        <v>17.841999999999999</v>
      </c>
      <c r="BM111" s="4">
        <v>0.2137</v>
      </c>
      <c r="BQ111" s="4">
        <v>17.344999999999999</v>
      </c>
      <c r="BR111" s="4">
        <v>0.340277</v>
      </c>
      <c r="BS111" s="4">
        <v>-5</v>
      </c>
      <c r="BT111" s="4">
        <v>8.0000000000000002E-3</v>
      </c>
      <c r="BU111" s="4">
        <v>8.3155190000000001</v>
      </c>
      <c r="BV111" s="4">
        <v>0.16159999999999999</v>
      </c>
      <c r="BW111" s="4">
        <f t="shared" si="16"/>
        <v>2.1969601197999999</v>
      </c>
      <c r="BY111" s="4">
        <f t="shared" si="12"/>
        <v>15518.524670235602</v>
      </c>
      <c r="BZ111" s="4">
        <f t="shared" si="13"/>
        <v>2.7853762228628001</v>
      </c>
      <c r="CA111" s="4">
        <f t="shared" si="14"/>
        <v>112.61519949901742</v>
      </c>
      <c r="CB111" s="4">
        <f t="shared" si="15"/>
        <v>1.37150898346954</v>
      </c>
    </row>
    <row r="112" spans="1:80" x14ac:dyDescent="0.25">
      <c r="A112" s="2">
        <v>42804</v>
      </c>
      <c r="B112" s="3">
        <v>0.62813901620370372</v>
      </c>
      <c r="C112" s="4">
        <v>14.18</v>
      </c>
      <c r="D112" s="4">
        <v>4.0000000000000001E-3</v>
      </c>
      <c r="E112" s="4">
        <v>40</v>
      </c>
      <c r="F112" s="4">
        <v>1512</v>
      </c>
      <c r="G112" s="4">
        <v>21</v>
      </c>
      <c r="H112" s="4">
        <v>0.5</v>
      </c>
      <c r="J112" s="4">
        <v>0.2</v>
      </c>
      <c r="K112" s="4">
        <v>0.85740000000000005</v>
      </c>
      <c r="L112" s="4">
        <v>12.157299999999999</v>
      </c>
      <c r="M112" s="4">
        <v>3.3999999999999998E-3</v>
      </c>
      <c r="N112" s="4">
        <v>1296.3543999999999</v>
      </c>
      <c r="O112" s="4">
        <v>18.004999999999999</v>
      </c>
      <c r="P112" s="4">
        <v>1314.4</v>
      </c>
      <c r="Q112" s="4">
        <v>1008.6789</v>
      </c>
      <c r="R112" s="4">
        <v>14.009499999999999</v>
      </c>
      <c r="S112" s="4">
        <v>1022.7</v>
      </c>
      <c r="T112" s="4">
        <v>0.49180000000000001</v>
      </c>
      <c r="W112" s="4">
        <v>0</v>
      </c>
      <c r="X112" s="4">
        <v>0.17150000000000001</v>
      </c>
      <c r="Y112" s="4">
        <v>11.4</v>
      </c>
      <c r="Z112" s="4">
        <v>859</v>
      </c>
      <c r="AA112" s="4">
        <v>872</v>
      </c>
      <c r="AB112" s="4">
        <v>832</v>
      </c>
      <c r="AC112" s="4">
        <v>90</v>
      </c>
      <c r="AD112" s="4">
        <v>14.32</v>
      </c>
      <c r="AE112" s="4">
        <v>0.33</v>
      </c>
      <c r="AF112" s="4">
        <v>991</v>
      </c>
      <c r="AG112" s="4">
        <v>-7</v>
      </c>
      <c r="AH112" s="4">
        <v>9</v>
      </c>
      <c r="AI112" s="4">
        <v>27</v>
      </c>
      <c r="AJ112" s="4">
        <v>137</v>
      </c>
      <c r="AK112" s="4">
        <v>135.30000000000001</v>
      </c>
      <c r="AL112" s="4">
        <v>5.3</v>
      </c>
      <c r="AM112" s="4">
        <v>142</v>
      </c>
      <c r="AN112" s="4" t="s">
        <v>155</v>
      </c>
      <c r="AO112" s="4">
        <v>2</v>
      </c>
      <c r="AP112" s="5">
        <v>0.83643518518518523</v>
      </c>
      <c r="AQ112" s="4">
        <v>47.163666999999997</v>
      </c>
      <c r="AR112" s="4">
        <v>-88.490814</v>
      </c>
      <c r="AS112" s="4">
        <v>316.3</v>
      </c>
      <c r="AT112" s="4">
        <v>34</v>
      </c>
      <c r="AU112" s="4">
        <v>12</v>
      </c>
      <c r="AV112" s="4">
        <v>8</v>
      </c>
      <c r="AW112" s="4" t="s">
        <v>433</v>
      </c>
      <c r="AX112" s="4">
        <v>1.270729</v>
      </c>
      <c r="AY112" s="4">
        <v>1.341459</v>
      </c>
      <c r="AZ112" s="4">
        <v>2.470729</v>
      </c>
      <c r="BA112" s="4">
        <v>11.154</v>
      </c>
      <c r="BB112" s="4">
        <v>11.94</v>
      </c>
      <c r="BC112" s="4">
        <v>1.07</v>
      </c>
      <c r="BD112" s="4">
        <v>16.634</v>
      </c>
      <c r="BE112" s="4">
        <v>2418.5030000000002</v>
      </c>
      <c r="BF112" s="4">
        <v>0.434</v>
      </c>
      <c r="BG112" s="4">
        <v>27.006</v>
      </c>
      <c r="BH112" s="4">
        <v>0.375</v>
      </c>
      <c r="BI112" s="4">
        <v>27.382000000000001</v>
      </c>
      <c r="BJ112" s="4">
        <v>21.013000000000002</v>
      </c>
      <c r="BK112" s="4">
        <v>0.29199999999999998</v>
      </c>
      <c r="BL112" s="4">
        <v>21.305</v>
      </c>
      <c r="BM112" s="4">
        <v>4.1000000000000003E-3</v>
      </c>
      <c r="BQ112" s="4">
        <v>24.803000000000001</v>
      </c>
      <c r="BR112" s="4">
        <v>0.32908900000000002</v>
      </c>
      <c r="BS112" s="4">
        <v>-5</v>
      </c>
      <c r="BT112" s="4">
        <v>7.7229999999999998E-3</v>
      </c>
      <c r="BU112" s="4">
        <v>8.0421130000000005</v>
      </c>
      <c r="BV112" s="4">
        <v>0.156005</v>
      </c>
      <c r="BW112" s="4">
        <f t="shared" si="16"/>
        <v>2.1247262546000001</v>
      </c>
      <c r="BY112" s="4">
        <f t="shared" si="12"/>
        <v>15011.413074916343</v>
      </c>
      <c r="BZ112" s="4">
        <f t="shared" si="13"/>
        <v>2.6937958210156001</v>
      </c>
      <c r="CA112" s="4">
        <f t="shared" si="14"/>
        <v>130.42564881797423</v>
      </c>
      <c r="CB112" s="4">
        <f t="shared" si="15"/>
        <v>2.5448301534940005E-2</v>
      </c>
    </row>
    <row r="113" spans="1:80" x14ac:dyDescent="0.25">
      <c r="A113" s="2">
        <v>42804</v>
      </c>
      <c r="B113" s="3">
        <v>0.62815059027777775</v>
      </c>
      <c r="C113" s="4">
        <v>14.18</v>
      </c>
      <c r="D113" s="4">
        <v>4.0000000000000001E-3</v>
      </c>
      <c r="E113" s="4">
        <v>40</v>
      </c>
      <c r="F113" s="4">
        <v>1695.2</v>
      </c>
      <c r="G113" s="4">
        <v>20.5</v>
      </c>
      <c r="H113" s="4">
        <v>0</v>
      </c>
      <c r="J113" s="4">
        <v>0.3</v>
      </c>
      <c r="K113" s="4">
        <v>0.85740000000000005</v>
      </c>
      <c r="L113" s="4">
        <v>12.1579</v>
      </c>
      <c r="M113" s="4">
        <v>3.3999999999999998E-3</v>
      </c>
      <c r="N113" s="4">
        <v>1453.4836</v>
      </c>
      <c r="O113" s="4">
        <v>17.587800000000001</v>
      </c>
      <c r="P113" s="4">
        <v>1471.1</v>
      </c>
      <c r="Q113" s="4">
        <v>1130.9394</v>
      </c>
      <c r="R113" s="4">
        <v>13.684900000000001</v>
      </c>
      <c r="S113" s="4">
        <v>1144.5999999999999</v>
      </c>
      <c r="T113" s="4">
        <v>0</v>
      </c>
      <c r="W113" s="4">
        <v>0</v>
      </c>
      <c r="X113" s="4">
        <v>0.25719999999999998</v>
      </c>
      <c r="Y113" s="4">
        <v>11.6</v>
      </c>
      <c r="Z113" s="4">
        <v>857</v>
      </c>
      <c r="AA113" s="4">
        <v>872</v>
      </c>
      <c r="AB113" s="4">
        <v>832</v>
      </c>
      <c r="AC113" s="4">
        <v>90</v>
      </c>
      <c r="AD113" s="4">
        <v>14.32</v>
      </c>
      <c r="AE113" s="4">
        <v>0.33</v>
      </c>
      <c r="AF113" s="4">
        <v>991</v>
      </c>
      <c r="AG113" s="4">
        <v>-7</v>
      </c>
      <c r="AH113" s="4">
        <v>9</v>
      </c>
      <c r="AI113" s="4">
        <v>27</v>
      </c>
      <c r="AJ113" s="4">
        <v>137</v>
      </c>
      <c r="AK113" s="4">
        <v>135.69999999999999</v>
      </c>
      <c r="AL113" s="4">
        <v>5.4</v>
      </c>
      <c r="AM113" s="4">
        <v>142</v>
      </c>
      <c r="AN113" s="4" t="s">
        <v>155</v>
      </c>
      <c r="AO113" s="4">
        <v>2</v>
      </c>
      <c r="AP113" s="5">
        <v>0.83644675925925915</v>
      </c>
      <c r="AQ113" s="4">
        <v>47.163634999999999</v>
      </c>
      <c r="AR113" s="4">
        <v>-88.491017999999997</v>
      </c>
      <c r="AS113" s="4">
        <v>316.3</v>
      </c>
      <c r="AT113" s="4">
        <v>34.4</v>
      </c>
      <c r="AU113" s="4">
        <v>12</v>
      </c>
      <c r="AV113" s="4">
        <v>8</v>
      </c>
      <c r="AW113" s="4" t="s">
        <v>433</v>
      </c>
      <c r="AX113" s="4">
        <v>1.2292289999999999</v>
      </c>
      <c r="AY113" s="4">
        <v>1.4707710000000001</v>
      </c>
      <c r="AZ113" s="4">
        <v>2.5707710000000001</v>
      </c>
      <c r="BA113" s="4">
        <v>11.154</v>
      </c>
      <c r="BB113" s="4">
        <v>11.94</v>
      </c>
      <c r="BC113" s="4">
        <v>1.07</v>
      </c>
      <c r="BD113" s="4">
        <v>16.632000000000001</v>
      </c>
      <c r="BE113" s="4">
        <v>2418.5129999999999</v>
      </c>
      <c r="BF113" s="4">
        <v>0.434</v>
      </c>
      <c r="BG113" s="4">
        <v>30.279</v>
      </c>
      <c r="BH113" s="4">
        <v>0.36599999999999999</v>
      </c>
      <c r="BI113" s="4">
        <v>30.645</v>
      </c>
      <c r="BJ113" s="4">
        <v>23.56</v>
      </c>
      <c r="BK113" s="4">
        <v>0.28499999999999998</v>
      </c>
      <c r="BL113" s="4">
        <v>23.844999999999999</v>
      </c>
      <c r="BM113" s="4">
        <v>0</v>
      </c>
      <c r="BQ113" s="4">
        <v>37.204000000000001</v>
      </c>
      <c r="BR113" s="4">
        <v>0.30908000000000002</v>
      </c>
      <c r="BS113" s="4">
        <v>-5</v>
      </c>
      <c r="BT113" s="4">
        <v>7.0000000000000001E-3</v>
      </c>
      <c r="BU113" s="4">
        <v>7.5531420000000002</v>
      </c>
      <c r="BV113" s="4">
        <v>0.1414</v>
      </c>
      <c r="BW113" s="4">
        <f t="shared" si="16"/>
        <v>1.9955401164</v>
      </c>
      <c r="BY113" s="4">
        <f t="shared" si="12"/>
        <v>14098.757800553543</v>
      </c>
      <c r="BZ113" s="4">
        <f t="shared" si="13"/>
        <v>2.5300095080904001</v>
      </c>
      <c r="CA113" s="4">
        <f t="shared" si="14"/>
        <v>137.34337329633601</v>
      </c>
      <c r="CB113" s="4">
        <f t="shared" si="15"/>
        <v>0</v>
      </c>
    </row>
    <row r="114" spans="1:80" x14ac:dyDescent="0.25">
      <c r="A114" s="2">
        <v>42804</v>
      </c>
      <c r="B114" s="3">
        <v>0.6281621643518519</v>
      </c>
      <c r="C114" s="4">
        <v>14.507</v>
      </c>
      <c r="D114" s="4">
        <v>4.0000000000000001E-3</v>
      </c>
      <c r="E114" s="4">
        <v>40</v>
      </c>
      <c r="F114" s="4">
        <v>1668.7</v>
      </c>
      <c r="G114" s="4">
        <v>19.5</v>
      </c>
      <c r="H114" s="4">
        <v>-6.3</v>
      </c>
      <c r="J114" s="4">
        <v>0.3</v>
      </c>
      <c r="K114" s="4">
        <v>0.85450000000000004</v>
      </c>
      <c r="L114" s="4">
        <v>12.3954</v>
      </c>
      <c r="M114" s="4">
        <v>3.3999999999999998E-3</v>
      </c>
      <c r="N114" s="4">
        <v>1425.8448000000001</v>
      </c>
      <c r="O114" s="4">
        <v>16.647500000000001</v>
      </c>
      <c r="P114" s="4">
        <v>1442.5</v>
      </c>
      <c r="Q114" s="4">
        <v>1109.434</v>
      </c>
      <c r="R114" s="4">
        <v>12.953200000000001</v>
      </c>
      <c r="S114" s="4">
        <v>1122.4000000000001</v>
      </c>
      <c r="T114" s="4">
        <v>0</v>
      </c>
      <c r="W114" s="4">
        <v>0</v>
      </c>
      <c r="X114" s="4">
        <v>0.25629999999999997</v>
      </c>
      <c r="Y114" s="4">
        <v>11.7</v>
      </c>
      <c r="Z114" s="4">
        <v>856</v>
      </c>
      <c r="AA114" s="4">
        <v>869</v>
      </c>
      <c r="AB114" s="4">
        <v>830</v>
      </c>
      <c r="AC114" s="4">
        <v>90</v>
      </c>
      <c r="AD114" s="4">
        <v>14.32</v>
      </c>
      <c r="AE114" s="4">
        <v>0.33</v>
      </c>
      <c r="AF114" s="4">
        <v>991</v>
      </c>
      <c r="AG114" s="4">
        <v>-7</v>
      </c>
      <c r="AH114" s="4">
        <v>9</v>
      </c>
      <c r="AI114" s="4">
        <v>27</v>
      </c>
      <c r="AJ114" s="4">
        <v>137</v>
      </c>
      <c r="AK114" s="4">
        <v>134.19999999999999</v>
      </c>
      <c r="AL114" s="4">
        <v>5.3</v>
      </c>
      <c r="AM114" s="4">
        <v>142</v>
      </c>
      <c r="AN114" s="4" t="s">
        <v>155</v>
      </c>
      <c r="AO114" s="4">
        <v>2</v>
      </c>
      <c r="AP114" s="5">
        <v>0.8364583333333333</v>
      </c>
      <c r="AQ114" s="4">
        <v>47.163597000000003</v>
      </c>
      <c r="AR114" s="4">
        <v>-88.491221999999993</v>
      </c>
      <c r="AS114" s="4">
        <v>316.3</v>
      </c>
      <c r="AT114" s="4">
        <v>35</v>
      </c>
      <c r="AU114" s="4">
        <v>12</v>
      </c>
      <c r="AV114" s="4">
        <v>8</v>
      </c>
      <c r="AW114" s="4" t="s">
        <v>433</v>
      </c>
      <c r="AX114" s="4">
        <v>1.2</v>
      </c>
      <c r="AY114" s="4">
        <v>1.5</v>
      </c>
      <c r="AZ114" s="4">
        <v>2.246</v>
      </c>
      <c r="BA114" s="4">
        <v>11.154</v>
      </c>
      <c r="BB114" s="4">
        <v>11.69</v>
      </c>
      <c r="BC114" s="4">
        <v>1.05</v>
      </c>
      <c r="BD114" s="4">
        <v>17.033999999999999</v>
      </c>
      <c r="BE114" s="4">
        <v>2418.3760000000002</v>
      </c>
      <c r="BF114" s="4">
        <v>0.42399999999999999</v>
      </c>
      <c r="BG114" s="4">
        <v>29.132000000000001</v>
      </c>
      <c r="BH114" s="4">
        <v>0.34</v>
      </c>
      <c r="BI114" s="4">
        <v>29.472000000000001</v>
      </c>
      <c r="BJ114" s="4">
        <v>22.667000000000002</v>
      </c>
      <c r="BK114" s="4">
        <v>0.26500000000000001</v>
      </c>
      <c r="BL114" s="4">
        <v>22.931999999999999</v>
      </c>
      <c r="BM114" s="4">
        <v>0</v>
      </c>
      <c r="BQ114" s="4">
        <v>36.363999999999997</v>
      </c>
      <c r="BR114" s="4">
        <v>0.320826</v>
      </c>
      <c r="BS114" s="4">
        <v>-5</v>
      </c>
      <c r="BT114" s="4">
        <v>7.0000000000000001E-3</v>
      </c>
      <c r="BU114" s="4">
        <v>7.840185</v>
      </c>
      <c r="BV114" s="4">
        <v>0.1414</v>
      </c>
      <c r="BW114" s="4">
        <f t="shared" si="16"/>
        <v>2.0713768770000001</v>
      </c>
      <c r="BY114" s="4">
        <f t="shared" si="12"/>
        <v>14633.725661892409</v>
      </c>
      <c r="BZ114" s="4">
        <f t="shared" si="13"/>
        <v>2.5656472279920002</v>
      </c>
      <c r="CA114" s="4">
        <f t="shared" si="14"/>
        <v>137.15925876626102</v>
      </c>
      <c r="CB114" s="4">
        <f t="shared" si="15"/>
        <v>0</v>
      </c>
    </row>
    <row r="115" spans="1:80" x14ac:dyDescent="0.25">
      <c r="A115" s="2">
        <v>42804</v>
      </c>
      <c r="B115" s="3">
        <v>0.62817373842592594</v>
      </c>
      <c r="C115" s="4">
        <v>14.69</v>
      </c>
      <c r="D115" s="4">
        <v>2.3999999999999998E-3</v>
      </c>
      <c r="E115" s="4">
        <v>23.871513</v>
      </c>
      <c r="F115" s="4">
        <v>1648</v>
      </c>
      <c r="G115" s="4">
        <v>19.399999999999999</v>
      </c>
      <c r="H115" s="4">
        <v>0</v>
      </c>
      <c r="J115" s="4">
        <v>0.4</v>
      </c>
      <c r="K115" s="4">
        <v>0.8528</v>
      </c>
      <c r="L115" s="4">
        <v>12.527799999999999</v>
      </c>
      <c r="M115" s="4">
        <v>2E-3</v>
      </c>
      <c r="N115" s="4">
        <v>1405.4196999999999</v>
      </c>
      <c r="O115" s="4">
        <v>16.530100000000001</v>
      </c>
      <c r="P115" s="4">
        <v>1421.9</v>
      </c>
      <c r="Q115" s="4">
        <v>1093.5414000000001</v>
      </c>
      <c r="R115" s="4">
        <v>12.8619</v>
      </c>
      <c r="S115" s="4">
        <v>1106.4000000000001</v>
      </c>
      <c r="T115" s="4">
        <v>0</v>
      </c>
      <c r="W115" s="4">
        <v>0</v>
      </c>
      <c r="X115" s="4">
        <v>0.34110000000000001</v>
      </c>
      <c r="Y115" s="4">
        <v>11.5</v>
      </c>
      <c r="Z115" s="4">
        <v>857</v>
      </c>
      <c r="AA115" s="4">
        <v>871</v>
      </c>
      <c r="AB115" s="4">
        <v>831</v>
      </c>
      <c r="AC115" s="4">
        <v>90</v>
      </c>
      <c r="AD115" s="4">
        <v>14.32</v>
      </c>
      <c r="AE115" s="4">
        <v>0.33</v>
      </c>
      <c r="AF115" s="4">
        <v>991</v>
      </c>
      <c r="AG115" s="4">
        <v>-7</v>
      </c>
      <c r="AH115" s="4">
        <v>9</v>
      </c>
      <c r="AI115" s="4">
        <v>27</v>
      </c>
      <c r="AJ115" s="4">
        <v>136.69999999999999</v>
      </c>
      <c r="AK115" s="4">
        <v>132</v>
      </c>
      <c r="AL115" s="4">
        <v>5.2</v>
      </c>
      <c r="AM115" s="4">
        <v>142</v>
      </c>
      <c r="AN115" s="4" t="s">
        <v>155</v>
      </c>
      <c r="AO115" s="4">
        <v>2</v>
      </c>
      <c r="AP115" s="5">
        <v>0.83646990740740745</v>
      </c>
      <c r="AQ115" s="4">
        <v>47.163536999999998</v>
      </c>
      <c r="AR115" s="4">
        <v>-88.491418999999993</v>
      </c>
      <c r="AS115" s="4">
        <v>316</v>
      </c>
      <c r="AT115" s="4">
        <v>35.5</v>
      </c>
      <c r="AU115" s="4">
        <v>12</v>
      </c>
      <c r="AV115" s="4">
        <v>8</v>
      </c>
      <c r="AW115" s="4" t="s">
        <v>433</v>
      </c>
      <c r="AX115" s="4">
        <v>1.2</v>
      </c>
      <c r="AY115" s="4">
        <v>1.6415999999999999</v>
      </c>
      <c r="AZ115" s="4">
        <v>2.2416</v>
      </c>
      <c r="BA115" s="4">
        <v>11.154</v>
      </c>
      <c r="BB115" s="4">
        <v>11.56</v>
      </c>
      <c r="BC115" s="4">
        <v>1.04</v>
      </c>
      <c r="BD115" s="4">
        <v>17.259</v>
      </c>
      <c r="BE115" s="4">
        <v>2418.5680000000002</v>
      </c>
      <c r="BF115" s="4">
        <v>0.25</v>
      </c>
      <c r="BG115" s="4">
        <v>28.414000000000001</v>
      </c>
      <c r="BH115" s="4">
        <v>0.33400000000000002</v>
      </c>
      <c r="BI115" s="4">
        <v>28.748000000000001</v>
      </c>
      <c r="BJ115" s="4">
        <v>22.108000000000001</v>
      </c>
      <c r="BK115" s="4">
        <v>0.26</v>
      </c>
      <c r="BL115" s="4">
        <v>22.367999999999999</v>
      </c>
      <c r="BM115" s="4">
        <v>0</v>
      </c>
      <c r="BQ115" s="4">
        <v>47.884999999999998</v>
      </c>
      <c r="BR115" s="4">
        <v>0.27073700000000001</v>
      </c>
      <c r="BS115" s="4">
        <v>-5</v>
      </c>
      <c r="BT115" s="4">
        <v>7.0000000000000001E-3</v>
      </c>
      <c r="BU115" s="4">
        <v>6.616136</v>
      </c>
      <c r="BV115" s="4">
        <v>0.1414</v>
      </c>
      <c r="BW115" s="4">
        <f t="shared" si="16"/>
        <v>1.7479831312</v>
      </c>
      <c r="BY115" s="4">
        <f t="shared" si="12"/>
        <v>12350.015440864809</v>
      </c>
      <c r="BZ115" s="4">
        <f t="shared" si="13"/>
        <v>1.2765834412000001</v>
      </c>
      <c r="CA115" s="4">
        <f t="shared" si="14"/>
        <v>112.8908268721984</v>
      </c>
      <c r="CB115" s="4">
        <f t="shared" si="15"/>
        <v>0</v>
      </c>
    </row>
    <row r="116" spans="1:80" x14ac:dyDescent="0.25">
      <c r="A116" s="2">
        <v>42804</v>
      </c>
      <c r="B116" s="3">
        <v>0.62818531249999998</v>
      </c>
      <c r="C116" s="4">
        <v>14.87</v>
      </c>
      <c r="D116" s="4">
        <v>5.8999999999999999E-3</v>
      </c>
      <c r="E116" s="4">
        <v>59.103973000000003</v>
      </c>
      <c r="F116" s="4">
        <v>1646</v>
      </c>
      <c r="G116" s="4">
        <v>19.3</v>
      </c>
      <c r="H116" s="4">
        <v>-0.8</v>
      </c>
      <c r="J116" s="4">
        <v>0.4</v>
      </c>
      <c r="K116" s="4">
        <v>0.85109999999999997</v>
      </c>
      <c r="L116" s="4">
        <v>12.6563</v>
      </c>
      <c r="M116" s="4">
        <v>5.0000000000000001E-3</v>
      </c>
      <c r="N116" s="4">
        <v>1400.9157</v>
      </c>
      <c r="O116" s="4">
        <v>16.4406</v>
      </c>
      <c r="P116" s="4">
        <v>1417.4</v>
      </c>
      <c r="Q116" s="4">
        <v>1090.0369000000001</v>
      </c>
      <c r="R116" s="4">
        <v>12.792299999999999</v>
      </c>
      <c r="S116" s="4">
        <v>1102.8</v>
      </c>
      <c r="T116" s="4">
        <v>0</v>
      </c>
      <c r="W116" s="4">
        <v>0</v>
      </c>
      <c r="X116" s="4">
        <v>0.34039999999999998</v>
      </c>
      <c r="Y116" s="4">
        <v>11.6</v>
      </c>
      <c r="Z116" s="4">
        <v>858</v>
      </c>
      <c r="AA116" s="4">
        <v>872</v>
      </c>
      <c r="AB116" s="4">
        <v>832</v>
      </c>
      <c r="AC116" s="4">
        <v>90</v>
      </c>
      <c r="AD116" s="4">
        <v>14.32</v>
      </c>
      <c r="AE116" s="4">
        <v>0.33</v>
      </c>
      <c r="AF116" s="4">
        <v>991</v>
      </c>
      <c r="AG116" s="4">
        <v>-7</v>
      </c>
      <c r="AH116" s="4">
        <v>9</v>
      </c>
      <c r="AI116" s="4">
        <v>27</v>
      </c>
      <c r="AJ116" s="4">
        <v>136</v>
      </c>
      <c r="AK116" s="4">
        <v>131.69999999999999</v>
      </c>
      <c r="AL116" s="4">
        <v>5</v>
      </c>
      <c r="AM116" s="4">
        <v>142</v>
      </c>
      <c r="AN116" s="4" t="s">
        <v>155</v>
      </c>
      <c r="AO116" s="4">
        <v>2</v>
      </c>
      <c r="AP116" s="5">
        <v>0.83648148148148149</v>
      </c>
      <c r="AQ116" s="4">
        <v>47.163457999999999</v>
      </c>
      <c r="AR116" s="4">
        <v>-88.491594000000006</v>
      </c>
      <c r="AS116" s="4">
        <v>315.8</v>
      </c>
      <c r="AT116" s="4">
        <v>34.9</v>
      </c>
      <c r="AU116" s="4">
        <v>12</v>
      </c>
      <c r="AV116" s="4">
        <v>8</v>
      </c>
      <c r="AW116" s="4" t="s">
        <v>433</v>
      </c>
      <c r="AX116" s="4">
        <v>1.2</v>
      </c>
      <c r="AY116" s="4">
        <v>1.7707999999999999</v>
      </c>
      <c r="AZ116" s="4">
        <v>2.2999999999999998</v>
      </c>
      <c r="BA116" s="4">
        <v>11.154</v>
      </c>
      <c r="BB116" s="4">
        <v>11.42</v>
      </c>
      <c r="BC116" s="4">
        <v>1.02</v>
      </c>
      <c r="BD116" s="4">
        <v>17.494</v>
      </c>
      <c r="BE116" s="4">
        <v>2417.92</v>
      </c>
      <c r="BF116" s="4">
        <v>0.61199999999999999</v>
      </c>
      <c r="BG116" s="4">
        <v>28.027000000000001</v>
      </c>
      <c r="BH116" s="4">
        <v>0.32900000000000001</v>
      </c>
      <c r="BI116" s="4">
        <v>28.356000000000002</v>
      </c>
      <c r="BJ116" s="4">
        <v>21.808</v>
      </c>
      <c r="BK116" s="4">
        <v>0.25600000000000001</v>
      </c>
      <c r="BL116" s="4">
        <v>22.064</v>
      </c>
      <c r="BM116" s="4">
        <v>0</v>
      </c>
      <c r="BQ116" s="4">
        <v>47.290999999999997</v>
      </c>
      <c r="BR116" s="4">
        <v>0.286333</v>
      </c>
      <c r="BS116" s="4">
        <v>-5</v>
      </c>
      <c r="BT116" s="4">
        <v>7.0000000000000001E-3</v>
      </c>
      <c r="BU116" s="4">
        <v>6.997255</v>
      </c>
      <c r="BV116" s="4">
        <v>0.1414</v>
      </c>
      <c r="BW116" s="4">
        <f t="shared" si="16"/>
        <v>1.848674771</v>
      </c>
      <c r="BY116" s="4">
        <f t="shared" si="12"/>
        <v>13057.932008449283</v>
      </c>
      <c r="BZ116" s="4">
        <f t="shared" si="13"/>
        <v>3.3050946223080002</v>
      </c>
      <c r="CA116" s="4">
        <f t="shared" si="14"/>
        <v>117.77369856747201</v>
      </c>
      <c r="CB116" s="4">
        <f t="shared" si="15"/>
        <v>0</v>
      </c>
    </row>
    <row r="117" spans="1:80" x14ac:dyDescent="0.25">
      <c r="A117" s="2">
        <v>42804</v>
      </c>
      <c r="B117" s="3">
        <v>0.62819688657407402</v>
      </c>
      <c r="C117" s="4">
        <v>15.303000000000001</v>
      </c>
      <c r="D117" s="4">
        <v>0.10199999999999999</v>
      </c>
      <c r="E117" s="4">
        <v>1019.661017</v>
      </c>
      <c r="F117" s="4">
        <v>1608.9</v>
      </c>
      <c r="G117" s="4">
        <v>19.399999999999999</v>
      </c>
      <c r="H117" s="4">
        <v>-18.5</v>
      </c>
      <c r="J117" s="4">
        <v>0.4</v>
      </c>
      <c r="K117" s="4">
        <v>0.84630000000000005</v>
      </c>
      <c r="L117" s="4">
        <v>12.950699999999999</v>
      </c>
      <c r="M117" s="4">
        <v>8.6300000000000002E-2</v>
      </c>
      <c r="N117" s="4">
        <v>1361.5904</v>
      </c>
      <c r="O117" s="4">
        <v>16.418199999999999</v>
      </c>
      <c r="P117" s="4">
        <v>1378</v>
      </c>
      <c r="Q117" s="4">
        <v>1059.4383</v>
      </c>
      <c r="R117" s="4">
        <v>12.774800000000001</v>
      </c>
      <c r="S117" s="4">
        <v>1072.2</v>
      </c>
      <c r="T117" s="4">
        <v>0</v>
      </c>
      <c r="W117" s="4">
        <v>0</v>
      </c>
      <c r="X117" s="4">
        <v>0.33850000000000002</v>
      </c>
      <c r="Y117" s="4">
        <v>11.5</v>
      </c>
      <c r="Z117" s="4">
        <v>860</v>
      </c>
      <c r="AA117" s="4">
        <v>873</v>
      </c>
      <c r="AB117" s="4">
        <v>834</v>
      </c>
      <c r="AC117" s="4">
        <v>90</v>
      </c>
      <c r="AD117" s="4">
        <v>14.32</v>
      </c>
      <c r="AE117" s="4">
        <v>0.33</v>
      </c>
      <c r="AF117" s="4">
        <v>991</v>
      </c>
      <c r="AG117" s="4">
        <v>-7</v>
      </c>
      <c r="AH117" s="4">
        <v>9</v>
      </c>
      <c r="AI117" s="4">
        <v>27</v>
      </c>
      <c r="AJ117" s="4">
        <v>136</v>
      </c>
      <c r="AK117" s="4">
        <v>131.6</v>
      </c>
      <c r="AL117" s="4">
        <v>4.9000000000000004</v>
      </c>
      <c r="AM117" s="4">
        <v>142</v>
      </c>
      <c r="AN117" s="4" t="s">
        <v>155</v>
      </c>
      <c r="AO117" s="4">
        <v>2</v>
      </c>
      <c r="AP117" s="5">
        <v>0.83649305555555553</v>
      </c>
      <c r="AQ117" s="4">
        <v>47.163364000000001</v>
      </c>
      <c r="AR117" s="4">
        <v>-88.491742000000002</v>
      </c>
      <c r="AS117" s="4">
        <v>315.8</v>
      </c>
      <c r="AT117" s="4">
        <v>34</v>
      </c>
      <c r="AU117" s="4">
        <v>12</v>
      </c>
      <c r="AV117" s="4">
        <v>8</v>
      </c>
      <c r="AW117" s="4" t="s">
        <v>433</v>
      </c>
      <c r="AX117" s="4">
        <v>1.2707999999999999</v>
      </c>
      <c r="AY117" s="4">
        <v>1.8708</v>
      </c>
      <c r="AZ117" s="4">
        <v>2.3708</v>
      </c>
      <c r="BA117" s="4">
        <v>11.154</v>
      </c>
      <c r="BB117" s="4">
        <v>11.05</v>
      </c>
      <c r="BC117" s="4">
        <v>0.99</v>
      </c>
      <c r="BD117" s="4">
        <v>18.161999999999999</v>
      </c>
      <c r="BE117" s="4">
        <v>2402.6480000000001</v>
      </c>
      <c r="BF117" s="4">
        <v>10.19</v>
      </c>
      <c r="BG117" s="4">
        <v>26.452999999999999</v>
      </c>
      <c r="BH117" s="4">
        <v>0.31900000000000001</v>
      </c>
      <c r="BI117" s="4">
        <v>26.771999999999998</v>
      </c>
      <c r="BJ117" s="4">
        <v>20.582999999999998</v>
      </c>
      <c r="BK117" s="4">
        <v>0.248</v>
      </c>
      <c r="BL117" s="4">
        <v>20.831</v>
      </c>
      <c r="BM117" s="4">
        <v>0</v>
      </c>
      <c r="BQ117" s="4">
        <v>45.664999999999999</v>
      </c>
      <c r="BR117" s="4">
        <v>0.39366699999999999</v>
      </c>
      <c r="BS117" s="4">
        <v>-5</v>
      </c>
      <c r="BT117" s="4">
        <v>7.2760000000000003E-3</v>
      </c>
      <c r="BU117" s="4">
        <v>9.6202290000000001</v>
      </c>
      <c r="BV117" s="4">
        <v>0.146981</v>
      </c>
      <c r="BW117" s="4">
        <f t="shared" si="16"/>
        <v>2.5416645018000001</v>
      </c>
      <c r="BY117" s="4">
        <f t="shared" si="12"/>
        <v>17839.403697261347</v>
      </c>
      <c r="BZ117" s="4">
        <f t="shared" si="13"/>
        <v>75.659657043018001</v>
      </c>
      <c r="CA117" s="4">
        <f t="shared" si="14"/>
        <v>152.82656731270259</v>
      </c>
      <c r="CB117" s="4">
        <f t="shared" si="15"/>
        <v>0</v>
      </c>
    </row>
    <row r="118" spans="1:80" x14ac:dyDescent="0.25">
      <c r="A118" s="2">
        <v>42804</v>
      </c>
      <c r="B118" s="3">
        <v>0.62820846064814817</v>
      </c>
      <c r="C118" s="4">
        <v>15.32</v>
      </c>
      <c r="D118" s="4">
        <v>0.4556</v>
      </c>
      <c r="E118" s="4">
        <v>4556.2173549999998</v>
      </c>
      <c r="F118" s="4">
        <v>1401.1</v>
      </c>
      <c r="G118" s="4">
        <v>19.399999999999999</v>
      </c>
      <c r="H118" s="4">
        <v>0</v>
      </c>
      <c r="J118" s="4">
        <v>0.4</v>
      </c>
      <c r="K118" s="4">
        <v>0.84250000000000003</v>
      </c>
      <c r="L118" s="4">
        <v>12.9072</v>
      </c>
      <c r="M118" s="4">
        <v>0.38390000000000002</v>
      </c>
      <c r="N118" s="4">
        <v>1180.4757999999999</v>
      </c>
      <c r="O118" s="4">
        <v>16.331299999999999</v>
      </c>
      <c r="P118" s="4">
        <v>1196.8</v>
      </c>
      <c r="Q118" s="4">
        <v>918.51509999999996</v>
      </c>
      <c r="R118" s="4">
        <v>12.7072</v>
      </c>
      <c r="S118" s="4">
        <v>931.2</v>
      </c>
      <c r="T118" s="4">
        <v>0</v>
      </c>
      <c r="W118" s="4">
        <v>0</v>
      </c>
      <c r="X118" s="4">
        <v>0.33700000000000002</v>
      </c>
      <c r="Y118" s="4">
        <v>11.5</v>
      </c>
      <c r="Z118" s="4">
        <v>862</v>
      </c>
      <c r="AA118" s="4">
        <v>874</v>
      </c>
      <c r="AB118" s="4">
        <v>836</v>
      </c>
      <c r="AC118" s="4">
        <v>90</v>
      </c>
      <c r="AD118" s="4">
        <v>14.32</v>
      </c>
      <c r="AE118" s="4">
        <v>0.33</v>
      </c>
      <c r="AF118" s="4">
        <v>991</v>
      </c>
      <c r="AG118" s="4">
        <v>-7</v>
      </c>
      <c r="AH118" s="4">
        <v>9</v>
      </c>
      <c r="AI118" s="4">
        <v>27</v>
      </c>
      <c r="AJ118" s="4">
        <v>136.30000000000001</v>
      </c>
      <c r="AK118" s="4">
        <v>133</v>
      </c>
      <c r="AL118" s="4">
        <v>4.8</v>
      </c>
      <c r="AM118" s="4">
        <v>142</v>
      </c>
      <c r="AN118" s="4" t="s">
        <v>155</v>
      </c>
      <c r="AO118" s="4">
        <v>2</v>
      </c>
      <c r="AP118" s="5">
        <v>0.83650462962962957</v>
      </c>
      <c r="AQ118" s="4">
        <v>47.163272999999997</v>
      </c>
      <c r="AR118" s="4">
        <v>-88.491892000000007</v>
      </c>
      <c r="AS118" s="4">
        <v>316</v>
      </c>
      <c r="AT118" s="4">
        <v>33.700000000000003</v>
      </c>
      <c r="AU118" s="4">
        <v>12</v>
      </c>
      <c r="AV118" s="4">
        <v>8</v>
      </c>
      <c r="AW118" s="4" t="s">
        <v>433</v>
      </c>
      <c r="AX118" s="4">
        <v>1.3</v>
      </c>
      <c r="AY118" s="4">
        <v>1.2627999999999999</v>
      </c>
      <c r="AZ118" s="4">
        <v>2.3292000000000002</v>
      </c>
      <c r="BA118" s="4">
        <v>11.154</v>
      </c>
      <c r="BB118" s="4">
        <v>10.77</v>
      </c>
      <c r="BC118" s="4">
        <v>0.97</v>
      </c>
      <c r="BD118" s="4">
        <v>18.690999999999999</v>
      </c>
      <c r="BE118" s="4">
        <v>2348.654</v>
      </c>
      <c r="BF118" s="4">
        <v>44.457999999999998</v>
      </c>
      <c r="BG118" s="4">
        <v>22.495000000000001</v>
      </c>
      <c r="BH118" s="4">
        <v>0.311</v>
      </c>
      <c r="BI118" s="4">
        <v>22.806000000000001</v>
      </c>
      <c r="BJ118" s="4">
        <v>17.503</v>
      </c>
      <c r="BK118" s="4">
        <v>0.24199999999999999</v>
      </c>
      <c r="BL118" s="4">
        <v>17.745000000000001</v>
      </c>
      <c r="BM118" s="4">
        <v>0</v>
      </c>
      <c r="BQ118" s="4">
        <v>44.588999999999999</v>
      </c>
      <c r="BR118" s="4">
        <v>0.48868099999999998</v>
      </c>
      <c r="BS118" s="4">
        <v>-5</v>
      </c>
      <c r="BT118" s="4">
        <v>8.0000000000000002E-3</v>
      </c>
      <c r="BU118" s="4">
        <v>11.942142</v>
      </c>
      <c r="BV118" s="4">
        <v>0.16159999999999999</v>
      </c>
      <c r="BW118" s="4">
        <f t="shared" si="16"/>
        <v>3.1551139163999999</v>
      </c>
      <c r="BY118" s="4">
        <f t="shared" si="12"/>
        <v>21647.415201426724</v>
      </c>
      <c r="BZ118" s="4">
        <f t="shared" si="13"/>
        <v>409.76694950598483</v>
      </c>
      <c r="CA118" s="4">
        <f t="shared" si="14"/>
        <v>161.32419175858684</v>
      </c>
      <c r="CB118" s="4">
        <f t="shared" si="15"/>
        <v>0</v>
      </c>
    </row>
    <row r="119" spans="1:80" x14ac:dyDescent="0.25">
      <c r="A119" s="2">
        <v>42804</v>
      </c>
      <c r="B119" s="3">
        <v>0.62822003472222221</v>
      </c>
      <c r="C119" s="4">
        <v>14.731</v>
      </c>
      <c r="D119" s="4">
        <v>1.1805000000000001</v>
      </c>
      <c r="E119" s="4">
        <v>11804.967105</v>
      </c>
      <c r="F119" s="4">
        <v>1232.5999999999999</v>
      </c>
      <c r="G119" s="4">
        <v>19.3</v>
      </c>
      <c r="H119" s="4">
        <v>-10</v>
      </c>
      <c r="J119" s="4">
        <v>0.4</v>
      </c>
      <c r="K119" s="4">
        <v>0.84030000000000005</v>
      </c>
      <c r="L119" s="4">
        <v>12.379</v>
      </c>
      <c r="M119" s="4">
        <v>0.99199999999999999</v>
      </c>
      <c r="N119" s="4">
        <v>1035.8231000000001</v>
      </c>
      <c r="O119" s="4">
        <v>16.218800000000002</v>
      </c>
      <c r="P119" s="4">
        <v>1052</v>
      </c>
      <c r="Q119" s="4">
        <v>805.9624</v>
      </c>
      <c r="R119" s="4">
        <v>12.6196</v>
      </c>
      <c r="S119" s="4">
        <v>818.6</v>
      </c>
      <c r="T119" s="4">
        <v>0</v>
      </c>
      <c r="W119" s="4">
        <v>0</v>
      </c>
      <c r="X119" s="4">
        <v>0.33610000000000001</v>
      </c>
      <c r="Y119" s="4">
        <v>11.5</v>
      </c>
      <c r="Z119" s="4">
        <v>864</v>
      </c>
      <c r="AA119" s="4">
        <v>875</v>
      </c>
      <c r="AB119" s="4">
        <v>839</v>
      </c>
      <c r="AC119" s="4">
        <v>90</v>
      </c>
      <c r="AD119" s="4">
        <v>14.32</v>
      </c>
      <c r="AE119" s="4">
        <v>0.33</v>
      </c>
      <c r="AF119" s="4">
        <v>991</v>
      </c>
      <c r="AG119" s="4">
        <v>-7</v>
      </c>
      <c r="AH119" s="4">
        <v>9</v>
      </c>
      <c r="AI119" s="4">
        <v>27</v>
      </c>
      <c r="AJ119" s="4">
        <v>137</v>
      </c>
      <c r="AK119" s="4">
        <v>133.30000000000001</v>
      </c>
      <c r="AL119" s="4">
        <v>5</v>
      </c>
      <c r="AM119" s="4">
        <v>142</v>
      </c>
      <c r="AN119" s="4" t="s">
        <v>155</v>
      </c>
      <c r="AO119" s="4">
        <v>2</v>
      </c>
      <c r="AP119" s="5">
        <v>0.83651620370370372</v>
      </c>
      <c r="AQ119" s="4">
        <v>47.163155000000003</v>
      </c>
      <c r="AR119" s="4">
        <v>-88.491979000000001</v>
      </c>
      <c r="AS119" s="4">
        <v>315.89999999999998</v>
      </c>
      <c r="AT119" s="4">
        <v>32.9</v>
      </c>
      <c r="AU119" s="4">
        <v>12</v>
      </c>
      <c r="AV119" s="4">
        <v>8</v>
      </c>
      <c r="AW119" s="4" t="s">
        <v>433</v>
      </c>
      <c r="AX119" s="4">
        <v>1.3</v>
      </c>
      <c r="AY119" s="4">
        <v>1</v>
      </c>
      <c r="AZ119" s="4">
        <v>2.2999999999999998</v>
      </c>
      <c r="BA119" s="4">
        <v>11.154</v>
      </c>
      <c r="BB119" s="4">
        <v>10.61</v>
      </c>
      <c r="BC119" s="4">
        <v>0.95</v>
      </c>
      <c r="BD119" s="4">
        <v>18.998000000000001</v>
      </c>
      <c r="BE119" s="4">
        <v>2239.009</v>
      </c>
      <c r="BF119" s="4">
        <v>114.202</v>
      </c>
      <c r="BG119" s="4">
        <v>19.62</v>
      </c>
      <c r="BH119" s="4">
        <v>0.307</v>
      </c>
      <c r="BI119" s="4">
        <v>19.927</v>
      </c>
      <c r="BJ119" s="4">
        <v>15.266</v>
      </c>
      <c r="BK119" s="4">
        <v>0.23899999999999999</v>
      </c>
      <c r="BL119" s="4">
        <v>15.505000000000001</v>
      </c>
      <c r="BM119" s="4">
        <v>0</v>
      </c>
      <c r="BQ119" s="4">
        <v>44.207000000000001</v>
      </c>
      <c r="BR119" s="4">
        <v>0.53115500000000004</v>
      </c>
      <c r="BS119" s="4">
        <v>-5</v>
      </c>
      <c r="BT119" s="4">
        <v>8.0000000000000002E-3</v>
      </c>
      <c r="BU119" s="4">
        <v>12.980100999999999</v>
      </c>
      <c r="BV119" s="4">
        <v>0.16159999999999999</v>
      </c>
      <c r="BW119" s="4">
        <f t="shared" si="16"/>
        <v>3.4293426841999999</v>
      </c>
      <c r="BY119" s="4">
        <f t="shared" si="12"/>
        <v>22430.486092457766</v>
      </c>
      <c r="BZ119" s="4">
        <f t="shared" si="13"/>
        <v>1144.0804269794637</v>
      </c>
      <c r="CA119" s="4">
        <f t="shared" si="14"/>
        <v>152.9354284361788</v>
      </c>
      <c r="CB119" s="4">
        <f t="shared" si="15"/>
        <v>0</v>
      </c>
    </row>
    <row r="120" spans="1:80" x14ac:dyDescent="0.25">
      <c r="A120" s="2">
        <v>42804</v>
      </c>
      <c r="B120" s="3">
        <v>0.62823160879629636</v>
      </c>
      <c r="C120" s="4">
        <v>14.111000000000001</v>
      </c>
      <c r="D120" s="4">
        <v>1.9552</v>
      </c>
      <c r="E120" s="4">
        <v>19551.677631999999</v>
      </c>
      <c r="F120" s="4">
        <v>981.9</v>
      </c>
      <c r="G120" s="4">
        <v>18.3</v>
      </c>
      <c r="H120" s="4">
        <v>0.1</v>
      </c>
      <c r="J120" s="4">
        <v>0.31</v>
      </c>
      <c r="K120" s="4">
        <v>0.83779999999999999</v>
      </c>
      <c r="L120" s="4">
        <v>11.8222</v>
      </c>
      <c r="M120" s="4">
        <v>1.6379999999999999</v>
      </c>
      <c r="N120" s="4">
        <v>822.66980000000001</v>
      </c>
      <c r="O120" s="4">
        <v>15.334099999999999</v>
      </c>
      <c r="P120" s="4">
        <v>838</v>
      </c>
      <c r="Q120" s="4">
        <v>640.11019999999996</v>
      </c>
      <c r="R120" s="4">
        <v>11.9313</v>
      </c>
      <c r="S120" s="4">
        <v>652</v>
      </c>
      <c r="T120" s="4">
        <v>6.2100000000000002E-2</v>
      </c>
      <c r="W120" s="4">
        <v>0</v>
      </c>
      <c r="X120" s="4">
        <v>0.26250000000000001</v>
      </c>
      <c r="Y120" s="4">
        <v>11.4</v>
      </c>
      <c r="Z120" s="4">
        <v>865</v>
      </c>
      <c r="AA120" s="4">
        <v>877</v>
      </c>
      <c r="AB120" s="4">
        <v>840</v>
      </c>
      <c r="AC120" s="4">
        <v>90</v>
      </c>
      <c r="AD120" s="4">
        <v>14.32</v>
      </c>
      <c r="AE120" s="4">
        <v>0.33</v>
      </c>
      <c r="AF120" s="4">
        <v>991</v>
      </c>
      <c r="AG120" s="4">
        <v>-7</v>
      </c>
      <c r="AH120" s="4">
        <v>9</v>
      </c>
      <c r="AI120" s="4">
        <v>27</v>
      </c>
      <c r="AJ120" s="4">
        <v>136.69999999999999</v>
      </c>
      <c r="AK120" s="4">
        <v>134</v>
      </c>
      <c r="AL120" s="4">
        <v>5</v>
      </c>
      <c r="AM120" s="4">
        <v>142</v>
      </c>
      <c r="AN120" s="4" t="s">
        <v>155</v>
      </c>
      <c r="AO120" s="4">
        <v>2</v>
      </c>
      <c r="AP120" s="5">
        <v>0.83652777777777787</v>
      </c>
      <c r="AQ120" s="4">
        <v>47.163012000000002</v>
      </c>
      <c r="AR120" s="4">
        <v>-88.492017000000004</v>
      </c>
      <c r="AS120" s="4">
        <v>316</v>
      </c>
      <c r="AT120" s="4">
        <v>35</v>
      </c>
      <c r="AU120" s="4">
        <v>12</v>
      </c>
      <c r="AV120" s="4">
        <v>8</v>
      </c>
      <c r="AW120" s="4" t="s">
        <v>433</v>
      </c>
      <c r="AX120" s="4">
        <v>1.3</v>
      </c>
      <c r="AY120" s="4">
        <v>1.1415999999999999</v>
      </c>
      <c r="AZ120" s="4">
        <v>2.3708</v>
      </c>
      <c r="BA120" s="4">
        <v>11.154</v>
      </c>
      <c r="BB120" s="4">
        <v>10.43</v>
      </c>
      <c r="BC120" s="4">
        <v>0.94</v>
      </c>
      <c r="BD120" s="4">
        <v>19.361000000000001</v>
      </c>
      <c r="BE120" s="4">
        <v>2124.0659999999998</v>
      </c>
      <c r="BF120" s="4">
        <v>187.31399999999999</v>
      </c>
      <c r="BG120" s="4">
        <v>15.478999999999999</v>
      </c>
      <c r="BH120" s="4">
        <v>0.28899999999999998</v>
      </c>
      <c r="BI120" s="4">
        <v>15.766999999999999</v>
      </c>
      <c r="BJ120" s="4">
        <v>12.044</v>
      </c>
      <c r="BK120" s="4">
        <v>0.224</v>
      </c>
      <c r="BL120" s="4">
        <v>12.268000000000001</v>
      </c>
      <c r="BM120" s="4">
        <v>5.0000000000000001E-4</v>
      </c>
      <c r="BQ120" s="4">
        <v>34.29</v>
      </c>
      <c r="BR120" s="4">
        <v>0.545601</v>
      </c>
      <c r="BS120" s="4">
        <v>-5</v>
      </c>
      <c r="BT120" s="4">
        <v>7.7229999999999998E-3</v>
      </c>
      <c r="BU120" s="4">
        <v>13.333125000000001</v>
      </c>
      <c r="BV120" s="4">
        <v>0.156005</v>
      </c>
      <c r="BW120" s="4">
        <f t="shared" si="16"/>
        <v>3.5226116250000001</v>
      </c>
      <c r="BY120" s="4">
        <f t="shared" si="12"/>
        <v>21857.713651887752</v>
      </c>
      <c r="BZ120" s="4">
        <f t="shared" si="13"/>
        <v>1927.5558174697501</v>
      </c>
      <c r="CA120" s="4">
        <f t="shared" si="14"/>
        <v>123.9388527585</v>
      </c>
      <c r="CB120" s="4">
        <f t="shared" si="15"/>
        <v>5.1452529375000007E-3</v>
      </c>
    </row>
    <row r="121" spans="1:80" x14ac:dyDescent="0.25">
      <c r="A121" s="2">
        <v>42804</v>
      </c>
      <c r="B121" s="3">
        <v>0.6282431828703704</v>
      </c>
      <c r="C121" s="4">
        <v>13.727</v>
      </c>
      <c r="D121" s="4">
        <v>2.3791000000000002</v>
      </c>
      <c r="E121" s="4">
        <v>23791.320755000001</v>
      </c>
      <c r="F121" s="4">
        <v>745.3</v>
      </c>
      <c r="G121" s="4">
        <v>14.2</v>
      </c>
      <c r="H121" s="4">
        <v>18.7</v>
      </c>
      <c r="J121" s="4">
        <v>0.26</v>
      </c>
      <c r="K121" s="4">
        <v>0.8367</v>
      </c>
      <c r="L121" s="4">
        <v>11.4848</v>
      </c>
      <c r="M121" s="4">
        <v>1.9905999999999999</v>
      </c>
      <c r="N121" s="4">
        <v>623.5394</v>
      </c>
      <c r="O121" s="4">
        <v>11.880800000000001</v>
      </c>
      <c r="P121" s="4">
        <v>635.4</v>
      </c>
      <c r="Q121" s="4">
        <v>485.16910000000001</v>
      </c>
      <c r="R121" s="4">
        <v>9.2443000000000008</v>
      </c>
      <c r="S121" s="4">
        <v>494.4</v>
      </c>
      <c r="T121" s="4">
        <v>18.670000000000002</v>
      </c>
      <c r="W121" s="4">
        <v>0</v>
      </c>
      <c r="X121" s="4">
        <v>0.2135</v>
      </c>
      <c r="Y121" s="4">
        <v>11.5</v>
      </c>
      <c r="Z121" s="4">
        <v>866</v>
      </c>
      <c r="AA121" s="4">
        <v>877</v>
      </c>
      <c r="AB121" s="4">
        <v>841</v>
      </c>
      <c r="AC121" s="4">
        <v>90</v>
      </c>
      <c r="AD121" s="4">
        <v>14.32</v>
      </c>
      <c r="AE121" s="4">
        <v>0.33</v>
      </c>
      <c r="AF121" s="4">
        <v>991</v>
      </c>
      <c r="AG121" s="4">
        <v>-7</v>
      </c>
      <c r="AH121" s="4">
        <v>9</v>
      </c>
      <c r="AI121" s="4">
        <v>27</v>
      </c>
      <c r="AJ121" s="4">
        <v>136</v>
      </c>
      <c r="AK121" s="4">
        <v>134</v>
      </c>
      <c r="AL121" s="4">
        <v>4.8</v>
      </c>
      <c r="AM121" s="4">
        <v>142</v>
      </c>
      <c r="AN121" s="4" t="s">
        <v>155</v>
      </c>
      <c r="AO121" s="4">
        <v>2</v>
      </c>
      <c r="AP121" s="5">
        <v>0.8365393518518518</v>
      </c>
      <c r="AQ121" s="4">
        <v>47.162860000000002</v>
      </c>
      <c r="AR121" s="4">
        <v>-88.492026999999993</v>
      </c>
      <c r="AS121" s="4">
        <v>316.5</v>
      </c>
      <c r="AT121" s="4">
        <v>36.700000000000003</v>
      </c>
      <c r="AU121" s="4">
        <v>12</v>
      </c>
      <c r="AV121" s="4">
        <v>8</v>
      </c>
      <c r="AW121" s="4" t="s">
        <v>433</v>
      </c>
      <c r="AX121" s="4">
        <v>1.4416</v>
      </c>
      <c r="AY121" s="4">
        <v>1.4832000000000001</v>
      </c>
      <c r="AZ121" s="4">
        <v>2.6124000000000001</v>
      </c>
      <c r="BA121" s="4">
        <v>11.154</v>
      </c>
      <c r="BB121" s="4">
        <v>10.36</v>
      </c>
      <c r="BC121" s="4">
        <v>0.93</v>
      </c>
      <c r="BD121" s="4">
        <v>19.521000000000001</v>
      </c>
      <c r="BE121" s="4">
        <v>2060.828</v>
      </c>
      <c r="BF121" s="4">
        <v>227.33699999999999</v>
      </c>
      <c r="BG121" s="4">
        <v>11.717000000000001</v>
      </c>
      <c r="BH121" s="4">
        <v>0.223</v>
      </c>
      <c r="BI121" s="4">
        <v>11.94</v>
      </c>
      <c r="BJ121" s="4">
        <v>9.1170000000000009</v>
      </c>
      <c r="BK121" s="4">
        <v>0.17399999999999999</v>
      </c>
      <c r="BL121" s="4">
        <v>9.2910000000000004</v>
      </c>
      <c r="BM121" s="4">
        <v>0.1389</v>
      </c>
      <c r="BQ121" s="4">
        <v>27.850999999999999</v>
      </c>
      <c r="BR121" s="4">
        <v>0.57134300000000005</v>
      </c>
      <c r="BS121" s="4">
        <v>-5</v>
      </c>
      <c r="BT121" s="4">
        <v>7.2769999999999996E-3</v>
      </c>
      <c r="BU121" s="4">
        <v>13.962194999999999</v>
      </c>
      <c r="BV121" s="4">
        <v>0.14699499999999999</v>
      </c>
      <c r="BW121" s="4">
        <f t="shared" si="16"/>
        <v>3.6888119189999999</v>
      </c>
      <c r="BY121" s="4">
        <f t="shared" si="12"/>
        <v>22207.528074359627</v>
      </c>
      <c r="BZ121" s="4">
        <f t="shared" si="13"/>
        <v>2449.788536375037</v>
      </c>
      <c r="CA121" s="4">
        <f t="shared" si="14"/>
        <v>98.24499349481701</v>
      </c>
      <c r="CB121" s="4">
        <f t="shared" si="15"/>
        <v>1.4967894698288999</v>
      </c>
    </row>
    <row r="122" spans="1:80" x14ac:dyDescent="0.25">
      <c r="A122" s="2">
        <v>42804</v>
      </c>
      <c r="B122" s="3">
        <v>0.62825475694444444</v>
      </c>
      <c r="C122" s="4">
        <v>13.528</v>
      </c>
      <c r="D122" s="4">
        <v>2.6507999999999998</v>
      </c>
      <c r="E122" s="4">
        <v>26508.023353</v>
      </c>
      <c r="F122" s="4">
        <v>531.79999999999995</v>
      </c>
      <c r="G122" s="4">
        <v>28.1</v>
      </c>
      <c r="H122" s="4">
        <v>0.7</v>
      </c>
      <c r="J122" s="4">
        <v>0.11</v>
      </c>
      <c r="K122" s="4">
        <v>0.83560000000000001</v>
      </c>
      <c r="L122" s="4">
        <v>11.3032</v>
      </c>
      <c r="M122" s="4">
        <v>2.2149000000000001</v>
      </c>
      <c r="N122" s="4">
        <v>444.32839999999999</v>
      </c>
      <c r="O122" s="4">
        <v>23.478999999999999</v>
      </c>
      <c r="P122" s="4">
        <v>467.8</v>
      </c>
      <c r="Q122" s="4">
        <v>345.72699999999998</v>
      </c>
      <c r="R122" s="4">
        <v>18.268799999999999</v>
      </c>
      <c r="S122" s="4">
        <v>364</v>
      </c>
      <c r="T122" s="4">
        <v>0.68140000000000001</v>
      </c>
      <c r="W122" s="4">
        <v>0</v>
      </c>
      <c r="X122" s="4">
        <v>9.3700000000000006E-2</v>
      </c>
      <c r="Y122" s="4">
        <v>11.4</v>
      </c>
      <c r="Z122" s="4">
        <v>867</v>
      </c>
      <c r="AA122" s="4">
        <v>881</v>
      </c>
      <c r="AB122" s="4">
        <v>842</v>
      </c>
      <c r="AC122" s="4">
        <v>90</v>
      </c>
      <c r="AD122" s="4">
        <v>14.32</v>
      </c>
      <c r="AE122" s="4">
        <v>0.33</v>
      </c>
      <c r="AF122" s="4">
        <v>991</v>
      </c>
      <c r="AG122" s="4">
        <v>-7</v>
      </c>
      <c r="AH122" s="4">
        <v>9</v>
      </c>
      <c r="AI122" s="4">
        <v>27</v>
      </c>
      <c r="AJ122" s="4">
        <v>136</v>
      </c>
      <c r="AK122" s="4">
        <v>134.30000000000001</v>
      </c>
      <c r="AL122" s="4">
        <v>4.7</v>
      </c>
      <c r="AM122" s="4">
        <v>142</v>
      </c>
      <c r="AN122" s="4" t="s">
        <v>155</v>
      </c>
      <c r="AO122" s="4">
        <v>2</v>
      </c>
      <c r="AP122" s="5">
        <v>0.83655092592592595</v>
      </c>
      <c r="AQ122" s="4">
        <v>47.162697999999999</v>
      </c>
      <c r="AR122" s="4">
        <v>-88.491986999999995</v>
      </c>
      <c r="AS122" s="4">
        <v>316.60000000000002</v>
      </c>
      <c r="AT122" s="4">
        <v>38.200000000000003</v>
      </c>
      <c r="AU122" s="4">
        <v>12</v>
      </c>
      <c r="AV122" s="4">
        <v>8</v>
      </c>
      <c r="AW122" s="4" t="s">
        <v>433</v>
      </c>
      <c r="AX122" s="4">
        <v>1.5708</v>
      </c>
      <c r="AY122" s="4">
        <v>1.1752</v>
      </c>
      <c r="AZ122" s="4">
        <v>2.7707999999999999</v>
      </c>
      <c r="BA122" s="4">
        <v>11.154</v>
      </c>
      <c r="BB122" s="4">
        <v>10.28</v>
      </c>
      <c r="BC122" s="4">
        <v>0.92</v>
      </c>
      <c r="BD122" s="4">
        <v>19.681000000000001</v>
      </c>
      <c r="BE122" s="4">
        <v>2022.0740000000001</v>
      </c>
      <c r="BF122" s="4">
        <v>252.18899999999999</v>
      </c>
      <c r="BG122" s="4">
        <v>8.3239999999999998</v>
      </c>
      <c r="BH122" s="4">
        <v>0.44</v>
      </c>
      <c r="BI122" s="4">
        <v>8.7639999999999993</v>
      </c>
      <c r="BJ122" s="4">
        <v>6.4770000000000003</v>
      </c>
      <c r="BK122" s="4">
        <v>0.34200000000000003</v>
      </c>
      <c r="BL122" s="4">
        <v>6.819</v>
      </c>
      <c r="BM122" s="4">
        <v>5.1000000000000004E-3</v>
      </c>
      <c r="BQ122" s="4">
        <v>12.193</v>
      </c>
      <c r="BR122" s="4">
        <v>0.60292000000000001</v>
      </c>
      <c r="BS122" s="4">
        <v>-5</v>
      </c>
      <c r="BT122" s="4">
        <v>7.7229999999999998E-3</v>
      </c>
      <c r="BU122" s="4">
        <v>14.733857</v>
      </c>
      <c r="BV122" s="4">
        <v>0.156005</v>
      </c>
      <c r="BW122" s="4">
        <f t="shared" si="16"/>
        <v>3.8926850194</v>
      </c>
      <c r="BY122" s="4">
        <f t="shared" si="12"/>
        <v>22994.198161238815</v>
      </c>
      <c r="BZ122" s="4">
        <f t="shared" si="13"/>
        <v>2867.7901204825616</v>
      </c>
      <c r="CA122" s="4">
        <f t="shared" si="14"/>
        <v>73.653793822750217</v>
      </c>
      <c r="CB122" s="4">
        <f t="shared" si="15"/>
        <v>5.7995113246260013E-2</v>
      </c>
    </row>
    <row r="123" spans="1:80" x14ac:dyDescent="0.25">
      <c r="A123" s="2">
        <v>42804</v>
      </c>
      <c r="B123" s="3">
        <v>0.62826633101851848</v>
      </c>
      <c r="C123" s="4">
        <v>13.38</v>
      </c>
      <c r="D123" s="4">
        <v>2.7930999999999999</v>
      </c>
      <c r="E123" s="4">
        <v>27930.959133</v>
      </c>
      <c r="F123" s="4">
        <v>458.6</v>
      </c>
      <c r="G123" s="4">
        <v>28.1</v>
      </c>
      <c r="H123" s="4">
        <v>20.8</v>
      </c>
      <c r="J123" s="4">
        <v>0.1</v>
      </c>
      <c r="K123" s="4">
        <v>0.83540000000000003</v>
      </c>
      <c r="L123" s="4">
        <v>11.177</v>
      </c>
      <c r="M123" s="4">
        <v>2.3332000000000002</v>
      </c>
      <c r="N123" s="4">
        <v>383.1198</v>
      </c>
      <c r="O123" s="4">
        <v>23.473500000000001</v>
      </c>
      <c r="P123" s="4">
        <v>406.6</v>
      </c>
      <c r="Q123" s="4">
        <v>298.10120000000001</v>
      </c>
      <c r="R123" s="4">
        <v>18.264399999999998</v>
      </c>
      <c r="S123" s="4">
        <v>316.39999999999998</v>
      </c>
      <c r="T123" s="4">
        <v>20.753799999999998</v>
      </c>
      <c r="W123" s="4">
        <v>0</v>
      </c>
      <c r="X123" s="4">
        <v>8.3500000000000005E-2</v>
      </c>
      <c r="Y123" s="4">
        <v>11.4</v>
      </c>
      <c r="Z123" s="4">
        <v>867</v>
      </c>
      <c r="AA123" s="4">
        <v>882</v>
      </c>
      <c r="AB123" s="4">
        <v>843</v>
      </c>
      <c r="AC123" s="4">
        <v>90</v>
      </c>
      <c r="AD123" s="4">
        <v>14.32</v>
      </c>
      <c r="AE123" s="4">
        <v>0.33</v>
      </c>
      <c r="AF123" s="4">
        <v>991</v>
      </c>
      <c r="AG123" s="4">
        <v>-7</v>
      </c>
      <c r="AH123" s="4">
        <v>9</v>
      </c>
      <c r="AI123" s="4">
        <v>27</v>
      </c>
      <c r="AJ123" s="4">
        <v>136</v>
      </c>
      <c r="AK123" s="4">
        <v>134.69999999999999</v>
      </c>
      <c r="AL123" s="4">
        <v>4.8</v>
      </c>
      <c r="AM123" s="4">
        <v>142</v>
      </c>
      <c r="AN123" s="4" t="s">
        <v>155</v>
      </c>
      <c r="AO123" s="4">
        <v>2</v>
      </c>
      <c r="AP123" s="5">
        <v>0.83656249999999999</v>
      </c>
      <c r="AQ123" s="4">
        <v>47.162537</v>
      </c>
      <c r="AR123" s="4">
        <v>-88.491936999999993</v>
      </c>
      <c r="AS123" s="4">
        <v>316.5</v>
      </c>
      <c r="AT123" s="4">
        <v>39.5</v>
      </c>
      <c r="AU123" s="4">
        <v>12</v>
      </c>
      <c r="AV123" s="4">
        <v>8</v>
      </c>
      <c r="AW123" s="4" t="s">
        <v>433</v>
      </c>
      <c r="AX123" s="4">
        <v>1.6708000000000001</v>
      </c>
      <c r="AY123" s="4">
        <v>1.2831999999999999</v>
      </c>
      <c r="AZ123" s="4">
        <v>3.0124</v>
      </c>
      <c r="BA123" s="4">
        <v>11.154</v>
      </c>
      <c r="BB123" s="4">
        <v>10.27</v>
      </c>
      <c r="BC123" s="4">
        <v>0.92</v>
      </c>
      <c r="BD123" s="4">
        <v>19.71</v>
      </c>
      <c r="BE123" s="4">
        <v>2000.365</v>
      </c>
      <c r="BF123" s="4">
        <v>265.77600000000001</v>
      </c>
      <c r="BG123" s="4">
        <v>7.18</v>
      </c>
      <c r="BH123" s="4">
        <v>0.44</v>
      </c>
      <c r="BI123" s="4">
        <v>7.62</v>
      </c>
      <c r="BJ123" s="4">
        <v>5.5869999999999997</v>
      </c>
      <c r="BK123" s="4">
        <v>0.34200000000000003</v>
      </c>
      <c r="BL123" s="4">
        <v>5.9290000000000003</v>
      </c>
      <c r="BM123" s="4">
        <v>0.154</v>
      </c>
      <c r="BQ123" s="4">
        <v>10.871</v>
      </c>
      <c r="BR123" s="4">
        <v>0.59117399999999998</v>
      </c>
      <c r="BS123" s="4">
        <v>-5</v>
      </c>
      <c r="BT123" s="4">
        <v>6.7229999999999998E-3</v>
      </c>
      <c r="BU123" s="4">
        <v>14.446815000000001</v>
      </c>
      <c r="BV123" s="4">
        <v>0.13580500000000001</v>
      </c>
      <c r="BW123" s="4">
        <f t="shared" si="16"/>
        <v>3.816848523</v>
      </c>
      <c r="BY123" s="4">
        <f t="shared" si="12"/>
        <v>22304.173402913209</v>
      </c>
      <c r="BZ123" s="4">
        <f t="shared" si="13"/>
        <v>2963.4161717149927</v>
      </c>
      <c r="CA123" s="4">
        <f t="shared" si="14"/>
        <v>62.295339501579008</v>
      </c>
      <c r="CB123" s="4">
        <f t="shared" si="15"/>
        <v>1.7171079798180002</v>
      </c>
    </row>
    <row r="124" spans="1:80" x14ac:dyDescent="0.25">
      <c r="A124" s="2">
        <v>42804</v>
      </c>
      <c r="B124" s="3">
        <v>0.62827790509259263</v>
      </c>
      <c r="C124" s="4">
        <v>13.38</v>
      </c>
      <c r="D124" s="4">
        <v>2.8496000000000001</v>
      </c>
      <c r="E124" s="4">
        <v>28495.57965</v>
      </c>
      <c r="F124" s="4">
        <v>277.60000000000002</v>
      </c>
      <c r="G124" s="4">
        <v>24.6</v>
      </c>
      <c r="H124" s="4">
        <v>20.100000000000001</v>
      </c>
      <c r="J124" s="4">
        <v>0.01</v>
      </c>
      <c r="K124" s="4">
        <v>0.83479999999999999</v>
      </c>
      <c r="L124" s="4">
        <v>11.17</v>
      </c>
      <c r="M124" s="4">
        <v>2.3788999999999998</v>
      </c>
      <c r="N124" s="4">
        <v>231.72970000000001</v>
      </c>
      <c r="O124" s="4">
        <v>20.5367</v>
      </c>
      <c r="P124" s="4">
        <v>252.3</v>
      </c>
      <c r="Q124" s="4">
        <v>180.30629999999999</v>
      </c>
      <c r="R124" s="4">
        <v>15.9794</v>
      </c>
      <c r="S124" s="4">
        <v>196.3</v>
      </c>
      <c r="T124" s="4">
        <v>20.100000000000001</v>
      </c>
      <c r="W124" s="4">
        <v>0</v>
      </c>
      <c r="X124" s="4">
        <v>1.0200000000000001E-2</v>
      </c>
      <c r="Y124" s="4">
        <v>11.5</v>
      </c>
      <c r="Z124" s="4">
        <v>869</v>
      </c>
      <c r="AA124" s="4">
        <v>881</v>
      </c>
      <c r="AB124" s="4">
        <v>844</v>
      </c>
      <c r="AC124" s="4">
        <v>90</v>
      </c>
      <c r="AD124" s="4">
        <v>14.32</v>
      </c>
      <c r="AE124" s="4">
        <v>0.33</v>
      </c>
      <c r="AF124" s="4">
        <v>991</v>
      </c>
      <c r="AG124" s="4">
        <v>-7</v>
      </c>
      <c r="AH124" s="4">
        <v>9</v>
      </c>
      <c r="AI124" s="4">
        <v>27</v>
      </c>
      <c r="AJ124" s="4">
        <v>136</v>
      </c>
      <c r="AK124" s="4">
        <v>133.69999999999999</v>
      </c>
      <c r="AL124" s="4">
        <v>5</v>
      </c>
      <c r="AM124" s="4">
        <v>142</v>
      </c>
      <c r="AN124" s="4" t="s">
        <v>155</v>
      </c>
      <c r="AO124" s="4">
        <v>2</v>
      </c>
      <c r="AP124" s="5">
        <v>0.83657407407407414</v>
      </c>
      <c r="AQ124" s="4">
        <v>47.162371999999998</v>
      </c>
      <c r="AR124" s="4">
        <v>-88.491881000000006</v>
      </c>
      <c r="AS124" s="4">
        <v>316.5</v>
      </c>
      <c r="AT124" s="4">
        <v>40.799999999999997</v>
      </c>
      <c r="AU124" s="4">
        <v>12</v>
      </c>
      <c r="AV124" s="4">
        <v>8</v>
      </c>
      <c r="AW124" s="4" t="s">
        <v>433</v>
      </c>
      <c r="AX124" s="4">
        <v>1.4876</v>
      </c>
      <c r="AY124" s="4">
        <v>1.5416000000000001</v>
      </c>
      <c r="AZ124" s="4">
        <v>3.1</v>
      </c>
      <c r="BA124" s="4">
        <v>11.154</v>
      </c>
      <c r="BB124" s="4">
        <v>10.23</v>
      </c>
      <c r="BC124" s="4">
        <v>0.92</v>
      </c>
      <c r="BD124" s="4">
        <v>19.785</v>
      </c>
      <c r="BE124" s="4">
        <v>1993.3989999999999</v>
      </c>
      <c r="BF124" s="4">
        <v>270.20499999999998</v>
      </c>
      <c r="BG124" s="4">
        <v>4.3310000000000004</v>
      </c>
      <c r="BH124" s="4">
        <v>0.38400000000000001</v>
      </c>
      <c r="BI124" s="4">
        <v>4.7149999999999999</v>
      </c>
      <c r="BJ124" s="4">
        <v>3.37</v>
      </c>
      <c r="BK124" s="4">
        <v>0.29899999999999999</v>
      </c>
      <c r="BL124" s="4">
        <v>3.6680000000000001</v>
      </c>
      <c r="BM124" s="4">
        <v>0.1487</v>
      </c>
      <c r="BQ124" s="4">
        <v>1.32</v>
      </c>
      <c r="BR124" s="4">
        <v>0.64320200000000005</v>
      </c>
      <c r="BS124" s="4">
        <v>-5</v>
      </c>
      <c r="BT124" s="4">
        <v>6.2769999999999996E-3</v>
      </c>
      <c r="BU124" s="4">
        <v>15.718249</v>
      </c>
      <c r="BV124" s="4">
        <v>0.12679499999999999</v>
      </c>
      <c r="BW124" s="4">
        <f t="shared" si="16"/>
        <v>4.1527613857999999</v>
      </c>
      <c r="BY124" s="4">
        <f t="shared" si="12"/>
        <v>24182.6101508393</v>
      </c>
      <c r="BZ124" s="4">
        <f t="shared" si="13"/>
        <v>3277.9499617525307</v>
      </c>
      <c r="CA124" s="4">
        <f t="shared" si="14"/>
        <v>40.882631228534002</v>
      </c>
      <c r="CB124" s="4">
        <f t="shared" si="15"/>
        <v>1.8039309387783402</v>
      </c>
    </row>
    <row r="125" spans="1:80" x14ac:dyDescent="0.25">
      <c r="A125" s="2">
        <v>42804</v>
      </c>
      <c r="B125" s="3">
        <v>0.62828947916666666</v>
      </c>
      <c r="C125" s="4">
        <v>13.38</v>
      </c>
      <c r="D125" s="4">
        <v>3.0472000000000001</v>
      </c>
      <c r="E125" s="4">
        <v>30472.290455999999</v>
      </c>
      <c r="F125" s="4">
        <v>161</v>
      </c>
      <c r="G125" s="4">
        <v>24.6</v>
      </c>
      <c r="H125" s="4">
        <v>41.8</v>
      </c>
      <c r="J125" s="4">
        <v>0</v>
      </c>
      <c r="K125" s="4">
        <v>0.83279999999999998</v>
      </c>
      <c r="L125" s="4">
        <v>11.1426</v>
      </c>
      <c r="M125" s="4">
        <v>2.5377000000000001</v>
      </c>
      <c r="N125" s="4">
        <v>134.0429</v>
      </c>
      <c r="O125" s="4">
        <v>20.4863</v>
      </c>
      <c r="P125" s="4">
        <v>154.5</v>
      </c>
      <c r="Q125" s="4">
        <v>104.29730000000001</v>
      </c>
      <c r="R125" s="4">
        <v>15.940200000000001</v>
      </c>
      <c r="S125" s="4">
        <v>120.2</v>
      </c>
      <c r="T125" s="4">
        <v>41.756999999999998</v>
      </c>
      <c r="W125" s="4">
        <v>0</v>
      </c>
      <c r="X125" s="4">
        <v>0</v>
      </c>
      <c r="Y125" s="4">
        <v>11.4</v>
      </c>
      <c r="Z125" s="4">
        <v>870</v>
      </c>
      <c r="AA125" s="4">
        <v>882</v>
      </c>
      <c r="AB125" s="4">
        <v>845</v>
      </c>
      <c r="AC125" s="4">
        <v>90</v>
      </c>
      <c r="AD125" s="4">
        <v>14.32</v>
      </c>
      <c r="AE125" s="4">
        <v>0.33</v>
      </c>
      <c r="AF125" s="4">
        <v>991</v>
      </c>
      <c r="AG125" s="4">
        <v>-7</v>
      </c>
      <c r="AH125" s="4">
        <v>9</v>
      </c>
      <c r="AI125" s="4">
        <v>27</v>
      </c>
      <c r="AJ125" s="4">
        <v>136</v>
      </c>
      <c r="AK125" s="4">
        <v>133.30000000000001</v>
      </c>
      <c r="AL125" s="4">
        <v>5.0999999999999996</v>
      </c>
      <c r="AM125" s="4">
        <v>142</v>
      </c>
      <c r="AN125" s="4" t="s">
        <v>155</v>
      </c>
      <c r="AO125" s="4">
        <v>2</v>
      </c>
      <c r="AP125" s="5">
        <v>0.83658564814814806</v>
      </c>
      <c r="AQ125" s="4">
        <v>47.162202000000001</v>
      </c>
      <c r="AR125" s="4">
        <v>-88.491799</v>
      </c>
      <c r="AS125" s="4">
        <v>316.60000000000002</v>
      </c>
      <c r="AT125" s="4">
        <v>42.3</v>
      </c>
      <c r="AU125" s="4">
        <v>12</v>
      </c>
      <c r="AV125" s="4">
        <v>8</v>
      </c>
      <c r="AW125" s="4" t="s">
        <v>433</v>
      </c>
      <c r="AX125" s="4">
        <v>1.5416000000000001</v>
      </c>
      <c r="AY125" s="4">
        <v>1.1752</v>
      </c>
      <c r="AZ125" s="4">
        <v>2.8875999999999999</v>
      </c>
      <c r="BA125" s="4">
        <v>11.154</v>
      </c>
      <c r="BB125" s="4">
        <v>10.09</v>
      </c>
      <c r="BC125" s="4">
        <v>0.9</v>
      </c>
      <c r="BD125" s="4">
        <v>20.079999999999998</v>
      </c>
      <c r="BE125" s="4">
        <v>1969.0429999999999</v>
      </c>
      <c r="BF125" s="4">
        <v>285.41800000000001</v>
      </c>
      <c r="BG125" s="4">
        <v>2.4809999999999999</v>
      </c>
      <c r="BH125" s="4">
        <v>0.379</v>
      </c>
      <c r="BI125" s="4">
        <v>2.86</v>
      </c>
      <c r="BJ125" s="4">
        <v>1.93</v>
      </c>
      <c r="BK125" s="4">
        <v>0.29499999999999998</v>
      </c>
      <c r="BL125" s="4">
        <v>2.2250000000000001</v>
      </c>
      <c r="BM125" s="4">
        <v>0.30599999999999999</v>
      </c>
      <c r="BQ125" s="4">
        <v>0</v>
      </c>
      <c r="BR125" s="4">
        <v>0.64454900000000004</v>
      </c>
      <c r="BS125" s="4">
        <v>-5</v>
      </c>
      <c r="BT125" s="4">
        <v>7.2769999999999996E-3</v>
      </c>
      <c r="BU125" s="4">
        <v>15.751166</v>
      </c>
      <c r="BV125" s="4">
        <v>0.14699499999999999</v>
      </c>
      <c r="BW125" s="4">
        <f t="shared" si="16"/>
        <v>4.1614580571999999</v>
      </c>
      <c r="BY125" s="4">
        <f t="shared" si="12"/>
        <v>23937.16333036371</v>
      </c>
      <c r="BZ125" s="4">
        <f t="shared" si="13"/>
        <v>3469.7552483240588</v>
      </c>
      <c r="CA125" s="4">
        <f t="shared" si="14"/>
        <v>23.462527343283998</v>
      </c>
      <c r="CB125" s="4">
        <f t="shared" si="15"/>
        <v>3.7199654751528</v>
      </c>
    </row>
    <row r="126" spans="1:80" x14ac:dyDescent="0.25">
      <c r="A126" s="2">
        <v>42804</v>
      </c>
      <c r="B126" s="3">
        <v>0.6283010532407407</v>
      </c>
      <c r="C126" s="4">
        <v>13.019</v>
      </c>
      <c r="D126" s="4">
        <v>4.0156999999999998</v>
      </c>
      <c r="E126" s="4">
        <v>40156.937759</v>
      </c>
      <c r="F126" s="4">
        <v>113.3</v>
      </c>
      <c r="G126" s="4">
        <v>16.899999999999999</v>
      </c>
      <c r="H126" s="4">
        <v>116.7</v>
      </c>
      <c r="J126" s="4">
        <v>0</v>
      </c>
      <c r="K126" s="4">
        <v>0.8256</v>
      </c>
      <c r="L126" s="4">
        <v>10.7484</v>
      </c>
      <c r="M126" s="4">
        <v>3.3153000000000001</v>
      </c>
      <c r="N126" s="4">
        <v>93.528800000000004</v>
      </c>
      <c r="O126" s="4">
        <v>13.9206</v>
      </c>
      <c r="P126" s="4">
        <v>107.4</v>
      </c>
      <c r="Q126" s="4">
        <v>72.785499999999999</v>
      </c>
      <c r="R126" s="4">
        <v>10.8332</v>
      </c>
      <c r="S126" s="4">
        <v>83.6</v>
      </c>
      <c r="T126" s="4">
        <v>116.7084</v>
      </c>
      <c r="W126" s="4">
        <v>0</v>
      </c>
      <c r="X126" s="4">
        <v>0</v>
      </c>
      <c r="Y126" s="4">
        <v>11.4</v>
      </c>
      <c r="Z126" s="4">
        <v>868</v>
      </c>
      <c r="AA126" s="4">
        <v>884</v>
      </c>
      <c r="AB126" s="4">
        <v>842</v>
      </c>
      <c r="AC126" s="4">
        <v>90.3</v>
      </c>
      <c r="AD126" s="4">
        <v>14.36</v>
      </c>
      <c r="AE126" s="4">
        <v>0.33</v>
      </c>
      <c r="AF126" s="4">
        <v>991</v>
      </c>
      <c r="AG126" s="4">
        <v>-7</v>
      </c>
      <c r="AH126" s="4">
        <v>9</v>
      </c>
      <c r="AI126" s="4">
        <v>27</v>
      </c>
      <c r="AJ126" s="4">
        <v>136</v>
      </c>
      <c r="AK126" s="4">
        <v>134.30000000000001</v>
      </c>
      <c r="AL126" s="4">
        <v>5.0999999999999996</v>
      </c>
      <c r="AM126" s="4">
        <v>142</v>
      </c>
      <c r="AN126" s="4" t="s">
        <v>155</v>
      </c>
      <c r="AO126" s="4">
        <v>2</v>
      </c>
      <c r="AP126" s="5">
        <v>0.83659722222222221</v>
      </c>
      <c r="AQ126" s="4">
        <v>47.162028999999997</v>
      </c>
      <c r="AR126" s="4">
        <v>-88.491713000000004</v>
      </c>
      <c r="AS126" s="4">
        <v>316.60000000000002</v>
      </c>
      <c r="AT126" s="4">
        <v>43.5</v>
      </c>
      <c r="AU126" s="4">
        <v>12</v>
      </c>
      <c r="AV126" s="4">
        <v>8</v>
      </c>
      <c r="AW126" s="4" t="s">
        <v>433</v>
      </c>
      <c r="AX126" s="4">
        <v>1.4583999999999999</v>
      </c>
      <c r="AY126" s="4">
        <v>1.1415999999999999</v>
      </c>
      <c r="AZ126" s="4">
        <v>2.8708</v>
      </c>
      <c r="BA126" s="4">
        <v>11.154</v>
      </c>
      <c r="BB126" s="4">
        <v>9.65</v>
      </c>
      <c r="BC126" s="4">
        <v>0.86</v>
      </c>
      <c r="BD126" s="4">
        <v>21.126999999999999</v>
      </c>
      <c r="BE126" s="4">
        <v>1846.4649999999999</v>
      </c>
      <c r="BF126" s="4">
        <v>362.488</v>
      </c>
      <c r="BG126" s="4">
        <v>1.6830000000000001</v>
      </c>
      <c r="BH126" s="4">
        <v>0.25</v>
      </c>
      <c r="BI126" s="4">
        <v>1.9330000000000001</v>
      </c>
      <c r="BJ126" s="4">
        <v>1.3089999999999999</v>
      </c>
      <c r="BK126" s="4">
        <v>0.19500000000000001</v>
      </c>
      <c r="BL126" s="4">
        <v>1.504</v>
      </c>
      <c r="BM126" s="4">
        <v>0.83130000000000004</v>
      </c>
      <c r="BQ126" s="4">
        <v>0</v>
      </c>
      <c r="BR126" s="4">
        <v>0.51202199999999998</v>
      </c>
      <c r="BS126" s="4">
        <v>-5</v>
      </c>
      <c r="BT126" s="4">
        <v>8.0000000000000002E-3</v>
      </c>
      <c r="BU126" s="4">
        <v>12.512537999999999</v>
      </c>
      <c r="BV126" s="4">
        <v>0.16159999999999999</v>
      </c>
      <c r="BW126" s="4">
        <f t="shared" si="16"/>
        <v>3.3058125395999998</v>
      </c>
      <c r="BY126" s="4">
        <f t="shared" si="12"/>
        <v>17831.639012451604</v>
      </c>
      <c r="BZ126" s="4">
        <f t="shared" si="13"/>
        <v>3500.610714173059</v>
      </c>
      <c r="CA126" s="4">
        <f t="shared" si="14"/>
        <v>12.6412444683756</v>
      </c>
      <c r="CB126" s="4">
        <f t="shared" si="15"/>
        <v>8.0280110974489194</v>
      </c>
    </row>
    <row r="127" spans="1:80" x14ac:dyDescent="0.25">
      <c r="A127" s="2">
        <v>42804</v>
      </c>
      <c r="B127" s="3">
        <v>0.62831262731481485</v>
      </c>
      <c r="C127" s="4">
        <v>12.659000000000001</v>
      </c>
      <c r="D127" s="4">
        <v>5.0658000000000003</v>
      </c>
      <c r="E127" s="4">
        <v>50658.264878000002</v>
      </c>
      <c r="F127" s="4">
        <v>85.4</v>
      </c>
      <c r="G127" s="4">
        <v>15.1</v>
      </c>
      <c r="H127" s="4">
        <v>220.9</v>
      </c>
      <c r="J127" s="4">
        <v>0</v>
      </c>
      <c r="K127" s="4">
        <v>0.81720000000000004</v>
      </c>
      <c r="L127" s="4">
        <v>10.345499999999999</v>
      </c>
      <c r="M127" s="4">
        <v>4.1399999999999997</v>
      </c>
      <c r="N127" s="4">
        <v>69.7834</v>
      </c>
      <c r="O127" s="4">
        <v>12.340400000000001</v>
      </c>
      <c r="P127" s="4">
        <v>82.1</v>
      </c>
      <c r="Q127" s="4">
        <v>54.3294</v>
      </c>
      <c r="R127" s="4">
        <v>9.6074999999999999</v>
      </c>
      <c r="S127" s="4">
        <v>63.9</v>
      </c>
      <c r="T127" s="4">
        <v>220.89179999999999</v>
      </c>
      <c r="W127" s="4">
        <v>0</v>
      </c>
      <c r="X127" s="4">
        <v>0</v>
      </c>
      <c r="Y127" s="4">
        <v>11.3</v>
      </c>
      <c r="Z127" s="4">
        <v>865</v>
      </c>
      <c r="AA127" s="4">
        <v>879</v>
      </c>
      <c r="AB127" s="4">
        <v>838</v>
      </c>
      <c r="AC127" s="4">
        <v>91</v>
      </c>
      <c r="AD127" s="4">
        <v>14.48</v>
      </c>
      <c r="AE127" s="4">
        <v>0.33</v>
      </c>
      <c r="AF127" s="4">
        <v>991</v>
      </c>
      <c r="AG127" s="4">
        <v>-7</v>
      </c>
      <c r="AH127" s="4">
        <v>9.2769999999999992</v>
      </c>
      <c r="AI127" s="4">
        <v>27</v>
      </c>
      <c r="AJ127" s="4">
        <v>135.69999999999999</v>
      </c>
      <c r="AK127" s="4">
        <v>135.30000000000001</v>
      </c>
      <c r="AL127" s="4">
        <v>4.9000000000000004</v>
      </c>
      <c r="AM127" s="4">
        <v>142</v>
      </c>
      <c r="AN127" s="4" t="s">
        <v>155</v>
      </c>
      <c r="AO127" s="4">
        <v>2</v>
      </c>
      <c r="AP127" s="5">
        <v>0.83660879629629636</v>
      </c>
      <c r="AQ127" s="4">
        <v>47.161859</v>
      </c>
      <c r="AR127" s="4">
        <v>-88.491630999999998</v>
      </c>
      <c r="AS127" s="4">
        <v>316.5</v>
      </c>
      <c r="AT127" s="4">
        <v>43.8</v>
      </c>
      <c r="AU127" s="4">
        <v>12</v>
      </c>
      <c r="AV127" s="4">
        <v>8</v>
      </c>
      <c r="AW127" s="4" t="s">
        <v>433</v>
      </c>
      <c r="AX127" s="4">
        <v>1.4</v>
      </c>
      <c r="AY127" s="4">
        <v>1.2</v>
      </c>
      <c r="AZ127" s="4">
        <v>2.9</v>
      </c>
      <c r="BA127" s="4">
        <v>11.154</v>
      </c>
      <c r="BB127" s="4">
        <v>9.18</v>
      </c>
      <c r="BC127" s="4">
        <v>0.82</v>
      </c>
      <c r="BD127" s="4">
        <v>22.363</v>
      </c>
      <c r="BE127" s="4">
        <v>1724.134</v>
      </c>
      <c r="BF127" s="4">
        <v>439.13499999999999</v>
      </c>
      <c r="BG127" s="4">
        <v>1.218</v>
      </c>
      <c r="BH127" s="4">
        <v>0.215</v>
      </c>
      <c r="BI127" s="4">
        <v>1.4330000000000001</v>
      </c>
      <c r="BJ127" s="4">
        <v>0.94799999999999995</v>
      </c>
      <c r="BK127" s="4">
        <v>0.16800000000000001</v>
      </c>
      <c r="BL127" s="4">
        <v>1.1160000000000001</v>
      </c>
      <c r="BM127" s="4">
        <v>1.5264</v>
      </c>
      <c r="BQ127" s="4">
        <v>0</v>
      </c>
      <c r="BR127" s="4">
        <v>0.26561000000000001</v>
      </c>
      <c r="BS127" s="4">
        <v>-5</v>
      </c>
      <c r="BT127" s="4">
        <v>7.7229999999999998E-3</v>
      </c>
      <c r="BU127" s="4">
        <v>6.4908440000000001</v>
      </c>
      <c r="BV127" s="4">
        <v>0.156005</v>
      </c>
      <c r="BW127" s="4">
        <f t="shared" si="16"/>
        <v>1.7148809848</v>
      </c>
      <c r="BY127" s="4">
        <f t="shared" si="12"/>
        <v>8637.2792710962931</v>
      </c>
      <c r="BZ127" s="4">
        <f t="shared" si="13"/>
        <v>2199.9053627576918</v>
      </c>
      <c r="CA127" s="4">
        <f t="shared" si="14"/>
        <v>4.7491324624416</v>
      </c>
      <c r="CB127" s="4">
        <f t="shared" si="15"/>
        <v>7.6467044205388808</v>
      </c>
    </row>
    <row r="128" spans="1:80" x14ac:dyDescent="0.25">
      <c r="A128" s="2">
        <v>42804</v>
      </c>
      <c r="B128" s="3">
        <v>0.62832420138888889</v>
      </c>
      <c r="C128" s="4">
        <v>12.583</v>
      </c>
      <c r="D128" s="4">
        <v>4.7131999999999996</v>
      </c>
      <c r="E128" s="4">
        <v>47132.34362</v>
      </c>
      <c r="F128" s="4">
        <v>71.8</v>
      </c>
      <c r="G128" s="4">
        <v>15.6</v>
      </c>
      <c r="H128" s="4">
        <v>209.3</v>
      </c>
      <c r="J128" s="4">
        <v>0</v>
      </c>
      <c r="K128" s="4">
        <v>0.82169999999999999</v>
      </c>
      <c r="L128" s="4">
        <v>10.3399</v>
      </c>
      <c r="M128" s="4">
        <v>3.8730000000000002</v>
      </c>
      <c r="N128" s="4">
        <v>59.025300000000001</v>
      </c>
      <c r="O128" s="4">
        <v>12.8324</v>
      </c>
      <c r="P128" s="4">
        <v>71.900000000000006</v>
      </c>
      <c r="Q128" s="4">
        <v>45.953699999999998</v>
      </c>
      <c r="R128" s="4">
        <v>9.9906000000000006</v>
      </c>
      <c r="S128" s="4">
        <v>55.9</v>
      </c>
      <c r="T128" s="4">
        <v>209.30420000000001</v>
      </c>
      <c r="W128" s="4">
        <v>0</v>
      </c>
      <c r="X128" s="4">
        <v>0</v>
      </c>
      <c r="Y128" s="4">
        <v>11.3</v>
      </c>
      <c r="Z128" s="4">
        <v>864</v>
      </c>
      <c r="AA128" s="4">
        <v>878</v>
      </c>
      <c r="AB128" s="4">
        <v>839</v>
      </c>
      <c r="AC128" s="4">
        <v>91</v>
      </c>
      <c r="AD128" s="4">
        <v>14.48</v>
      </c>
      <c r="AE128" s="4">
        <v>0.33</v>
      </c>
      <c r="AF128" s="4">
        <v>991</v>
      </c>
      <c r="AG128" s="4">
        <v>-7</v>
      </c>
      <c r="AH128" s="4">
        <v>10</v>
      </c>
      <c r="AI128" s="4">
        <v>27</v>
      </c>
      <c r="AJ128" s="4">
        <v>135</v>
      </c>
      <c r="AK128" s="4">
        <v>135.69999999999999</v>
      </c>
      <c r="AL128" s="4">
        <v>4.9000000000000004</v>
      </c>
      <c r="AM128" s="4">
        <v>142</v>
      </c>
      <c r="AN128" s="4" t="s">
        <v>155</v>
      </c>
      <c r="AO128" s="4">
        <v>2</v>
      </c>
      <c r="AP128" s="5">
        <v>0.8366203703703704</v>
      </c>
      <c r="AQ128" s="4">
        <v>47.161687999999998</v>
      </c>
      <c r="AR128" s="4">
        <v>-88.491529999999997</v>
      </c>
      <c r="AS128" s="4">
        <v>316.60000000000002</v>
      </c>
      <c r="AT128" s="4">
        <v>44.8</v>
      </c>
      <c r="AU128" s="4">
        <v>12</v>
      </c>
      <c r="AV128" s="4">
        <v>6</v>
      </c>
      <c r="AW128" s="4" t="s">
        <v>435</v>
      </c>
      <c r="AX128" s="4">
        <v>1.4708000000000001</v>
      </c>
      <c r="AY128" s="4">
        <v>1.3415999999999999</v>
      </c>
      <c r="AZ128" s="4">
        <v>2.9</v>
      </c>
      <c r="BA128" s="4">
        <v>11.154</v>
      </c>
      <c r="BB128" s="4">
        <v>9.43</v>
      </c>
      <c r="BC128" s="4">
        <v>0.85</v>
      </c>
      <c r="BD128" s="4">
        <v>21.695</v>
      </c>
      <c r="BE128" s="4">
        <v>1756.444</v>
      </c>
      <c r="BF128" s="4">
        <v>418.73700000000002</v>
      </c>
      <c r="BG128" s="4">
        <v>1.05</v>
      </c>
      <c r="BH128" s="4">
        <v>0.22800000000000001</v>
      </c>
      <c r="BI128" s="4">
        <v>1.278</v>
      </c>
      <c r="BJ128" s="4">
        <v>0.81699999999999995</v>
      </c>
      <c r="BK128" s="4">
        <v>0.17799999999999999</v>
      </c>
      <c r="BL128" s="4">
        <v>0.995</v>
      </c>
      <c r="BM128" s="4">
        <v>1.4742999999999999</v>
      </c>
      <c r="BQ128" s="4">
        <v>0</v>
      </c>
      <c r="BR128" s="4">
        <v>0.20391999999999999</v>
      </c>
      <c r="BS128" s="4">
        <v>-5</v>
      </c>
      <c r="BT128" s="4">
        <v>7.0000000000000001E-3</v>
      </c>
      <c r="BU128" s="4">
        <v>4.983295</v>
      </c>
      <c r="BV128" s="4">
        <v>0.1414</v>
      </c>
      <c r="BW128" s="4">
        <f t="shared" si="16"/>
        <v>1.316586539</v>
      </c>
      <c r="BY128" s="4">
        <f t="shared" si="12"/>
        <v>6755.4717057799635</v>
      </c>
      <c r="BZ128" s="4">
        <f t="shared" si="13"/>
        <v>1610.507340776697</v>
      </c>
      <c r="CA128" s="4">
        <f t="shared" si="14"/>
        <v>3.1422694851769997</v>
      </c>
      <c r="CB128" s="4">
        <f t="shared" si="15"/>
        <v>5.6703156695182999</v>
      </c>
    </row>
    <row r="129" spans="1:80" x14ac:dyDescent="0.25">
      <c r="A129" s="2">
        <v>42804</v>
      </c>
      <c r="B129" s="3">
        <v>0.62833577546296293</v>
      </c>
      <c r="C129" s="4">
        <v>12.837</v>
      </c>
      <c r="D129" s="4">
        <v>4.1824000000000003</v>
      </c>
      <c r="E129" s="4">
        <v>41823.924155000001</v>
      </c>
      <c r="F129" s="4">
        <v>62.5</v>
      </c>
      <c r="G129" s="4">
        <v>6.5</v>
      </c>
      <c r="H129" s="4">
        <v>118.8</v>
      </c>
      <c r="J129" s="4">
        <v>0</v>
      </c>
      <c r="K129" s="4">
        <v>0.82530000000000003</v>
      </c>
      <c r="L129" s="4">
        <v>10.5951</v>
      </c>
      <c r="M129" s="4">
        <v>3.4519000000000002</v>
      </c>
      <c r="N129" s="4">
        <v>51.606299999999997</v>
      </c>
      <c r="O129" s="4">
        <v>5.3647999999999998</v>
      </c>
      <c r="P129" s="4">
        <v>57</v>
      </c>
      <c r="Q129" s="4">
        <v>40.177700000000002</v>
      </c>
      <c r="R129" s="4">
        <v>4.1767000000000003</v>
      </c>
      <c r="S129" s="4">
        <v>44.4</v>
      </c>
      <c r="T129" s="4">
        <v>118.8293</v>
      </c>
      <c r="W129" s="4">
        <v>0</v>
      </c>
      <c r="X129" s="4">
        <v>0</v>
      </c>
      <c r="Y129" s="4">
        <v>11.4</v>
      </c>
      <c r="Z129" s="4">
        <v>864</v>
      </c>
      <c r="AA129" s="4">
        <v>877</v>
      </c>
      <c r="AB129" s="4">
        <v>839</v>
      </c>
      <c r="AC129" s="4">
        <v>91</v>
      </c>
      <c r="AD129" s="4">
        <v>14.48</v>
      </c>
      <c r="AE129" s="4">
        <v>0.33</v>
      </c>
      <c r="AF129" s="4">
        <v>991</v>
      </c>
      <c r="AG129" s="4">
        <v>-7</v>
      </c>
      <c r="AH129" s="4">
        <v>9.7230000000000008</v>
      </c>
      <c r="AI129" s="4">
        <v>27</v>
      </c>
      <c r="AJ129" s="4">
        <v>135.30000000000001</v>
      </c>
      <c r="AK129" s="4">
        <v>135</v>
      </c>
      <c r="AL129" s="4">
        <v>5.0999999999999996</v>
      </c>
      <c r="AM129" s="4">
        <v>142</v>
      </c>
      <c r="AN129" s="4" t="s">
        <v>155</v>
      </c>
      <c r="AO129" s="4">
        <v>2</v>
      </c>
      <c r="AP129" s="5">
        <v>0.83663194444444444</v>
      </c>
      <c r="AQ129" s="4">
        <v>47.161535000000001</v>
      </c>
      <c r="AR129" s="4">
        <v>-88.491404000000003</v>
      </c>
      <c r="AS129" s="4">
        <v>316.8</v>
      </c>
      <c r="AT129" s="4">
        <v>42.4</v>
      </c>
      <c r="AU129" s="4">
        <v>12</v>
      </c>
      <c r="AV129" s="4">
        <v>6</v>
      </c>
      <c r="AW129" s="4" t="s">
        <v>435</v>
      </c>
      <c r="AX129" s="4">
        <v>1.4292</v>
      </c>
      <c r="AY129" s="4">
        <v>1.4708000000000001</v>
      </c>
      <c r="AZ129" s="4">
        <v>2.8292000000000002</v>
      </c>
      <c r="BA129" s="4">
        <v>11.154</v>
      </c>
      <c r="BB129" s="4">
        <v>9.64</v>
      </c>
      <c r="BC129" s="4">
        <v>0.86</v>
      </c>
      <c r="BD129" s="4">
        <v>21.161000000000001</v>
      </c>
      <c r="BE129" s="4">
        <v>1822.261</v>
      </c>
      <c r="BF129" s="4">
        <v>377.87</v>
      </c>
      <c r="BG129" s="4">
        <v>0.92900000000000005</v>
      </c>
      <c r="BH129" s="4">
        <v>9.7000000000000003E-2</v>
      </c>
      <c r="BI129" s="4">
        <v>1.026</v>
      </c>
      <c r="BJ129" s="4">
        <v>0.72399999999999998</v>
      </c>
      <c r="BK129" s="4">
        <v>7.4999999999999997E-2</v>
      </c>
      <c r="BL129" s="4">
        <v>0.79900000000000004</v>
      </c>
      <c r="BM129" s="4">
        <v>0.84740000000000004</v>
      </c>
      <c r="BQ129" s="4">
        <v>0</v>
      </c>
      <c r="BR129" s="4">
        <v>0.16281200000000001</v>
      </c>
      <c r="BS129" s="4">
        <v>-5</v>
      </c>
      <c r="BT129" s="4">
        <v>7.2769999999999996E-3</v>
      </c>
      <c r="BU129" s="4">
        <v>3.9787180000000002</v>
      </c>
      <c r="BV129" s="4">
        <v>0.14699499999999999</v>
      </c>
      <c r="BW129" s="4">
        <f t="shared" si="16"/>
        <v>1.0511772956000001</v>
      </c>
      <c r="BY129" s="4">
        <f t="shared" si="12"/>
        <v>5595.7527066309767</v>
      </c>
      <c r="BZ129" s="4">
        <f t="shared" si="13"/>
        <v>1160.3535801153882</v>
      </c>
      <c r="CA129" s="4">
        <f t="shared" si="14"/>
        <v>2.2232407759376001</v>
      </c>
      <c r="CB129" s="4">
        <f t="shared" si="15"/>
        <v>2.6021743557037604</v>
      </c>
    </row>
    <row r="130" spans="1:80" x14ac:dyDescent="0.25">
      <c r="A130" s="2">
        <v>42804</v>
      </c>
      <c r="B130" s="3">
        <v>0.62834734953703697</v>
      </c>
      <c r="C130" s="4">
        <v>12.879</v>
      </c>
      <c r="D130" s="4">
        <v>3.5800999999999998</v>
      </c>
      <c r="E130" s="4">
        <v>35800.922693</v>
      </c>
      <c r="F130" s="4">
        <v>47.4</v>
      </c>
      <c r="G130" s="4">
        <v>6.3</v>
      </c>
      <c r="H130" s="4">
        <v>110.3</v>
      </c>
      <c r="J130" s="4">
        <v>0</v>
      </c>
      <c r="K130" s="4">
        <v>0.83150000000000002</v>
      </c>
      <c r="L130" s="4">
        <v>10.7082</v>
      </c>
      <c r="M130" s="4">
        <v>2.9767000000000001</v>
      </c>
      <c r="N130" s="4">
        <v>39.4133</v>
      </c>
      <c r="O130" s="4">
        <v>5.2248999999999999</v>
      </c>
      <c r="P130" s="4">
        <v>44.6</v>
      </c>
      <c r="Q130" s="4">
        <v>30.684899999999999</v>
      </c>
      <c r="R130" s="4">
        <v>4.0678000000000001</v>
      </c>
      <c r="S130" s="4">
        <v>34.799999999999997</v>
      </c>
      <c r="T130" s="4">
        <v>110.3</v>
      </c>
      <c r="W130" s="4">
        <v>0</v>
      </c>
      <c r="X130" s="4">
        <v>0</v>
      </c>
      <c r="Y130" s="4">
        <v>11.3</v>
      </c>
      <c r="Z130" s="4">
        <v>864</v>
      </c>
      <c r="AA130" s="4">
        <v>876</v>
      </c>
      <c r="AB130" s="4">
        <v>838</v>
      </c>
      <c r="AC130" s="4">
        <v>91</v>
      </c>
      <c r="AD130" s="4">
        <v>14.48</v>
      </c>
      <c r="AE130" s="4">
        <v>0.33</v>
      </c>
      <c r="AF130" s="4">
        <v>991</v>
      </c>
      <c r="AG130" s="4">
        <v>-7</v>
      </c>
      <c r="AH130" s="4">
        <v>9</v>
      </c>
      <c r="AI130" s="4">
        <v>27</v>
      </c>
      <c r="AJ130" s="4">
        <v>135.69999999999999</v>
      </c>
      <c r="AK130" s="4">
        <v>135</v>
      </c>
      <c r="AL130" s="4">
        <v>5.2</v>
      </c>
      <c r="AM130" s="4">
        <v>142</v>
      </c>
      <c r="AN130" s="4" t="s">
        <v>155</v>
      </c>
      <c r="AO130" s="4">
        <v>2</v>
      </c>
      <c r="AP130" s="5">
        <v>0.83664351851851848</v>
      </c>
      <c r="AQ130" s="4">
        <v>47.161414999999998</v>
      </c>
      <c r="AR130" s="4">
        <v>-88.491249999999994</v>
      </c>
      <c r="AS130" s="4">
        <v>316.89999999999998</v>
      </c>
      <c r="AT130" s="4">
        <v>39.700000000000003</v>
      </c>
      <c r="AU130" s="4">
        <v>12</v>
      </c>
      <c r="AV130" s="4">
        <v>7</v>
      </c>
      <c r="AW130" s="4" t="s">
        <v>436</v>
      </c>
      <c r="AX130" s="4">
        <v>1.4</v>
      </c>
      <c r="AY130" s="4">
        <v>1.1459999999999999</v>
      </c>
      <c r="AZ130" s="4">
        <v>2.2336</v>
      </c>
      <c r="BA130" s="4">
        <v>11.154</v>
      </c>
      <c r="BB130" s="4">
        <v>10.01</v>
      </c>
      <c r="BC130" s="4">
        <v>0.9</v>
      </c>
      <c r="BD130" s="4">
        <v>20.271999999999998</v>
      </c>
      <c r="BE130" s="4">
        <v>1890.68</v>
      </c>
      <c r="BF130" s="4">
        <v>334.51</v>
      </c>
      <c r="BG130" s="4">
        <v>0.72899999999999998</v>
      </c>
      <c r="BH130" s="4">
        <v>9.7000000000000003E-2</v>
      </c>
      <c r="BI130" s="4">
        <v>0.82499999999999996</v>
      </c>
      <c r="BJ130" s="4">
        <v>0.56699999999999995</v>
      </c>
      <c r="BK130" s="4">
        <v>7.4999999999999997E-2</v>
      </c>
      <c r="BL130" s="4">
        <v>0.64300000000000002</v>
      </c>
      <c r="BM130" s="4">
        <v>0.8075</v>
      </c>
      <c r="BQ130" s="4">
        <v>0</v>
      </c>
      <c r="BR130" s="4">
        <v>0.13709399999999999</v>
      </c>
      <c r="BS130" s="4">
        <v>-5</v>
      </c>
      <c r="BT130" s="4">
        <v>8.2769999999999996E-3</v>
      </c>
      <c r="BU130" s="4">
        <v>3.3502350000000001</v>
      </c>
      <c r="BV130" s="4">
        <v>0.16719500000000001</v>
      </c>
      <c r="BW130" s="4">
        <f t="shared" si="16"/>
        <v>0.88513208700000001</v>
      </c>
      <c r="BY130" s="4">
        <f t="shared" si="12"/>
        <v>4888.7527787036406</v>
      </c>
      <c r="BZ130" s="4">
        <f t="shared" si="13"/>
        <v>864.94631138223008</v>
      </c>
      <c r="CA130" s="4">
        <f t="shared" si="14"/>
        <v>1.466098348491</v>
      </c>
      <c r="CB130" s="4">
        <f t="shared" si="15"/>
        <v>2.0879619336975002</v>
      </c>
    </row>
    <row r="131" spans="1:80" x14ac:dyDescent="0.25">
      <c r="A131" s="2">
        <v>42804</v>
      </c>
      <c r="B131" s="3">
        <v>0.62835892361111112</v>
      </c>
      <c r="C131" s="4">
        <v>13.347</v>
      </c>
      <c r="D131" s="4">
        <v>2.6650999999999998</v>
      </c>
      <c r="E131" s="4">
        <v>26650.995105999998</v>
      </c>
      <c r="F131" s="4">
        <v>37.5</v>
      </c>
      <c r="G131" s="4">
        <v>6.2</v>
      </c>
      <c r="H131" s="4">
        <v>118.7</v>
      </c>
      <c r="J131" s="4">
        <v>0</v>
      </c>
      <c r="K131" s="4">
        <v>0.83689999999999998</v>
      </c>
      <c r="L131" s="4">
        <v>11.1707</v>
      </c>
      <c r="M131" s="4">
        <v>2.2305000000000001</v>
      </c>
      <c r="N131" s="4">
        <v>31.425899999999999</v>
      </c>
      <c r="O131" s="4">
        <v>5.1889000000000003</v>
      </c>
      <c r="P131" s="4">
        <v>36.6</v>
      </c>
      <c r="Q131" s="4">
        <v>24.4664</v>
      </c>
      <c r="R131" s="4">
        <v>4.0397999999999996</v>
      </c>
      <c r="S131" s="4">
        <v>28.5</v>
      </c>
      <c r="T131" s="4">
        <v>118.742</v>
      </c>
      <c r="W131" s="4">
        <v>0</v>
      </c>
      <c r="X131" s="4">
        <v>0</v>
      </c>
      <c r="Y131" s="4">
        <v>11.3</v>
      </c>
      <c r="Z131" s="4">
        <v>864</v>
      </c>
      <c r="AA131" s="4">
        <v>875</v>
      </c>
      <c r="AB131" s="4">
        <v>837</v>
      </c>
      <c r="AC131" s="4">
        <v>91</v>
      </c>
      <c r="AD131" s="4">
        <v>14.48</v>
      </c>
      <c r="AE131" s="4">
        <v>0.33</v>
      </c>
      <c r="AF131" s="4">
        <v>991</v>
      </c>
      <c r="AG131" s="4">
        <v>-7</v>
      </c>
      <c r="AH131" s="4">
        <v>9</v>
      </c>
      <c r="AI131" s="4">
        <v>27</v>
      </c>
      <c r="AJ131" s="4">
        <v>135.30000000000001</v>
      </c>
      <c r="AK131" s="4">
        <v>135.30000000000001</v>
      </c>
      <c r="AL131" s="4">
        <v>5</v>
      </c>
      <c r="AM131" s="4">
        <v>142</v>
      </c>
      <c r="AN131" s="4" t="s">
        <v>155</v>
      </c>
      <c r="AO131" s="4">
        <v>2</v>
      </c>
      <c r="AP131" s="5">
        <v>0.83665509259259263</v>
      </c>
      <c r="AQ131" s="4">
        <v>47.161309000000003</v>
      </c>
      <c r="AR131" s="4">
        <v>-88.491107</v>
      </c>
      <c r="AS131" s="4">
        <v>317</v>
      </c>
      <c r="AT131" s="4">
        <v>37.200000000000003</v>
      </c>
      <c r="AU131" s="4">
        <v>12</v>
      </c>
      <c r="AV131" s="4">
        <v>7</v>
      </c>
      <c r="AW131" s="4" t="s">
        <v>436</v>
      </c>
      <c r="AX131" s="4">
        <v>1.4</v>
      </c>
      <c r="AY131" s="4">
        <v>1</v>
      </c>
      <c r="AZ131" s="4">
        <v>2</v>
      </c>
      <c r="BA131" s="4">
        <v>11.154</v>
      </c>
      <c r="BB131" s="4">
        <v>10.37</v>
      </c>
      <c r="BC131" s="4">
        <v>0.93</v>
      </c>
      <c r="BD131" s="4">
        <v>19.484999999999999</v>
      </c>
      <c r="BE131" s="4">
        <v>2014.0740000000001</v>
      </c>
      <c r="BF131" s="4">
        <v>255.96</v>
      </c>
      <c r="BG131" s="4">
        <v>0.59299999999999997</v>
      </c>
      <c r="BH131" s="4">
        <v>9.8000000000000004E-2</v>
      </c>
      <c r="BI131" s="4">
        <v>0.69099999999999995</v>
      </c>
      <c r="BJ131" s="4">
        <v>0.46200000000000002</v>
      </c>
      <c r="BK131" s="4">
        <v>7.5999999999999998E-2</v>
      </c>
      <c r="BL131" s="4">
        <v>0.53800000000000003</v>
      </c>
      <c r="BM131" s="4">
        <v>0.88770000000000004</v>
      </c>
      <c r="BQ131" s="4">
        <v>0</v>
      </c>
      <c r="BR131" s="4">
        <v>0.150784</v>
      </c>
      <c r="BS131" s="4">
        <v>-5</v>
      </c>
      <c r="BT131" s="4">
        <v>8.9999999999999993E-3</v>
      </c>
      <c r="BU131" s="4">
        <v>3.6847840000000001</v>
      </c>
      <c r="BV131" s="4">
        <v>0.18179999999999999</v>
      </c>
      <c r="BW131" s="4">
        <f t="shared" si="16"/>
        <v>0.97351993279999993</v>
      </c>
      <c r="BY131" s="4">
        <f t="shared" si="12"/>
        <v>5727.8578602823491</v>
      </c>
      <c r="BZ131" s="4">
        <f t="shared" si="13"/>
        <v>727.92881389555214</v>
      </c>
      <c r="CA131" s="4">
        <f t="shared" si="14"/>
        <v>1.3138893265344</v>
      </c>
      <c r="CB131" s="4">
        <f t="shared" si="15"/>
        <v>2.52454449169824</v>
      </c>
    </row>
    <row r="132" spans="1:80" x14ac:dyDescent="0.25">
      <c r="A132" s="2">
        <v>42804</v>
      </c>
      <c r="B132" s="3">
        <v>0.62837049768518516</v>
      </c>
      <c r="C132" s="4">
        <v>13.707000000000001</v>
      </c>
      <c r="D132" s="4">
        <v>2.0068999999999999</v>
      </c>
      <c r="E132" s="4">
        <v>20068.613377000001</v>
      </c>
      <c r="F132" s="4">
        <v>32.6</v>
      </c>
      <c r="G132" s="4">
        <v>6.1</v>
      </c>
      <c r="H132" s="4">
        <v>69.599999999999994</v>
      </c>
      <c r="J132" s="4">
        <v>0</v>
      </c>
      <c r="K132" s="4">
        <v>0.84060000000000001</v>
      </c>
      <c r="L132" s="4">
        <v>11.522</v>
      </c>
      <c r="M132" s="4">
        <v>1.6870000000000001</v>
      </c>
      <c r="N132" s="4">
        <v>27.4072</v>
      </c>
      <c r="O132" s="4">
        <v>5.1130000000000004</v>
      </c>
      <c r="P132" s="4">
        <v>32.5</v>
      </c>
      <c r="Q132" s="4">
        <v>21.337700000000002</v>
      </c>
      <c r="R132" s="4">
        <v>3.9807000000000001</v>
      </c>
      <c r="S132" s="4">
        <v>25.3</v>
      </c>
      <c r="T132" s="4">
        <v>69.605099999999993</v>
      </c>
      <c r="W132" s="4">
        <v>0</v>
      </c>
      <c r="X132" s="4">
        <v>0</v>
      </c>
      <c r="Y132" s="4">
        <v>11.4</v>
      </c>
      <c r="Z132" s="4">
        <v>862</v>
      </c>
      <c r="AA132" s="4">
        <v>875</v>
      </c>
      <c r="AB132" s="4">
        <v>838</v>
      </c>
      <c r="AC132" s="4">
        <v>91</v>
      </c>
      <c r="AD132" s="4">
        <v>14.48</v>
      </c>
      <c r="AE132" s="4">
        <v>0.33</v>
      </c>
      <c r="AF132" s="4">
        <v>991</v>
      </c>
      <c r="AG132" s="4">
        <v>-7</v>
      </c>
      <c r="AH132" s="4">
        <v>9</v>
      </c>
      <c r="AI132" s="4">
        <v>27</v>
      </c>
      <c r="AJ132" s="4">
        <v>135.69999999999999</v>
      </c>
      <c r="AK132" s="4">
        <v>136.6</v>
      </c>
      <c r="AL132" s="4">
        <v>4.7</v>
      </c>
      <c r="AM132" s="4">
        <v>142</v>
      </c>
      <c r="AN132" s="4" t="s">
        <v>155</v>
      </c>
      <c r="AO132" s="4">
        <v>2</v>
      </c>
      <c r="AP132" s="5">
        <v>0.83666666666666656</v>
      </c>
      <c r="AQ132" s="4">
        <v>47.161202000000003</v>
      </c>
      <c r="AR132" s="4">
        <v>-88.490977000000001</v>
      </c>
      <c r="AS132" s="4">
        <v>317.10000000000002</v>
      </c>
      <c r="AT132" s="4">
        <v>34.4</v>
      </c>
      <c r="AU132" s="4">
        <v>12</v>
      </c>
      <c r="AV132" s="4">
        <v>7</v>
      </c>
      <c r="AW132" s="4" t="s">
        <v>436</v>
      </c>
      <c r="AX132" s="4">
        <v>1.2584580000000001</v>
      </c>
      <c r="AY132" s="4">
        <v>1.0707709999999999</v>
      </c>
      <c r="AZ132" s="4">
        <v>2.0707710000000001</v>
      </c>
      <c r="BA132" s="4">
        <v>11.154</v>
      </c>
      <c r="BB132" s="4">
        <v>10.63</v>
      </c>
      <c r="BC132" s="4">
        <v>0.95</v>
      </c>
      <c r="BD132" s="4">
        <v>18.963000000000001</v>
      </c>
      <c r="BE132" s="4">
        <v>2108.5120000000002</v>
      </c>
      <c r="BF132" s="4">
        <v>196.48599999999999</v>
      </c>
      <c r="BG132" s="4">
        <v>0.52500000000000002</v>
      </c>
      <c r="BH132" s="4">
        <v>9.8000000000000004E-2</v>
      </c>
      <c r="BI132" s="4">
        <v>0.623</v>
      </c>
      <c r="BJ132" s="4">
        <v>0.40899999999999997</v>
      </c>
      <c r="BK132" s="4">
        <v>7.5999999999999998E-2</v>
      </c>
      <c r="BL132" s="4">
        <v>0.48499999999999999</v>
      </c>
      <c r="BM132" s="4">
        <v>0.5282</v>
      </c>
      <c r="BQ132" s="4">
        <v>0</v>
      </c>
      <c r="BR132" s="4">
        <v>0.15468499999999999</v>
      </c>
      <c r="BS132" s="4">
        <v>-5</v>
      </c>
      <c r="BT132" s="4">
        <v>8.9999999999999993E-3</v>
      </c>
      <c r="BU132" s="4">
        <v>3.780122</v>
      </c>
      <c r="BV132" s="4">
        <v>0.18179999999999999</v>
      </c>
      <c r="BW132" s="4">
        <f t="shared" si="16"/>
        <v>0.99870823239999995</v>
      </c>
      <c r="BY132" s="4">
        <f t="shared" si="12"/>
        <v>6151.5798794945158</v>
      </c>
      <c r="BZ132" s="4">
        <f t="shared" si="13"/>
        <v>573.24754338716559</v>
      </c>
      <c r="CA132" s="4">
        <f t="shared" si="14"/>
        <v>1.1932567472764</v>
      </c>
      <c r="CB132" s="4">
        <f t="shared" si="15"/>
        <v>1.5410225279007199</v>
      </c>
    </row>
    <row r="133" spans="1:80" x14ac:dyDescent="0.25">
      <c r="A133" s="2">
        <v>42804</v>
      </c>
      <c r="B133" s="3">
        <v>0.62838207175925931</v>
      </c>
      <c r="C133" s="4">
        <v>13.901</v>
      </c>
      <c r="D133" s="4">
        <v>1.6036999999999999</v>
      </c>
      <c r="E133" s="4">
        <v>16037.442059999999</v>
      </c>
      <c r="F133" s="4">
        <v>31.1</v>
      </c>
      <c r="G133" s="4">
        <v>5.8</v>
      </c>
      <c r="H133" s="4">
        <v>49.9</v>
      </c>
      <c r="J133" s="4">
        <v>0</v>
      </c>
      <c r="K133" s="4">
        <v>0.84309999999999996</v>
      </c>
      <c r="L133" s="4">
        <v>11.720499999999999</v>
      </c>
      <c r="M133" s="4">
        <v>1.3522000000000001</v>
      </c>
      <c r="N133" s="4">
        <v>26.221299999999999</v>
      </c>
      <c r="O133" s="4">
        <v>4.9141000000000004</v>
      </c>
      <c r="P133" s="4">
        <v>31.1</v>
      </c>
      <c r="Q133" s="4">
        <v>20.414400000000001</v>
      </c>
      <c r="R133" s="4">
        <v>3.8258000000000001</v>
      </c>
      <c r="S133" s="4">
        <v>24.2</v>
      </c>
      <c r="T133" s="4">
        <v>49.8536</v>
      </c>
      <c r="W133" s="4">
        <v>0</v>
      </c>
      <c r="X133" s="4">
        <v>0</v>
      </c>
      <c r="Y133" s="4">
        <v>11.7</v>
      </c>
      <c r="Z133" s="4">
        <v>860</v>
      </c>
      <c r="AA133" s="4">
        <v>873</v>
      </c>
      <c r="AB133" s="4">
        <v>836</v>
      </c>
      <c r="AC133" s="4">
        <v>91</v>
      </c>
      <c r="AD133" s="4">
        <v>14.48</v>
      </c>
      <c r="AE133" s="4">
        <v>0.33</v>
      </c>
      <c r="AF133" s="4">
        <v>991</v>
      </c>
      <c r="AG133" s="4">
        <v>-7</v>
      </c>
      <c r="AH133" s="4">
        <v>9.2762759999999993</v>
      </c>
      <c r="AI133" s="4">
        <v>27</v>
      </c>
      <c r="AJ133" s="4">
        <v>135.30000000000001</v>
      </c>
      <c r="AK133" s="4">
        <v>138.30000000000001</v>
      </c>
      <c r="AL133" s="4">
        <v>4.8</v>
      </c>
      <c r="AM133" s="4">
        <v>142</v>
      </c>
      <c r="AN133" s="4" t="s">
        <v>155</v>
      </c>
      <c r="AO133" s="4">
        <v>2</v>
      </c>
      <c r="AP133" s="5">
        <v>0.83667824074074071</v>
      </c>
      <c r="AQ133" s="4">
        <v>47.161093999999999</v>
      </c>
      <c r="AR133" s="4">
        <v>-88.490853999999999</v>
      </c>
      <c r="AS133" s="4">
        <v>317</v>
      </c>
      <c r="AT133" s="4">
        <v>33.6</v>
      </c>
      <c r="AU133" s="4">
        <v>12</v>
      </c>
      <c r="AV133" s="4">
        <v>7</v>
      </c>
      <c r="AW133" s="4" t="s">
        <v>436</v>
      </c>
      <c r="AX133" s="4">
        <v>1.2</v>
      </c>
      <c r="AY133" s="4">
        <v>1.1000000000000001</v>
      </c>
      <c r="AZ133" s="4">
        <v>2.1</v>
      </c>
      <c r="BA133" s="4">
        <v>11.154</v>
      </c>
      <c r="BB133" s="4">
        <v>10.81</v>
      </c>
      <c r="BC133" s="4">
        <v>0.97</v>
      </c>
      <c r="BD133" s="4">
        <v>18.606000000000002</v>
      </c>
      <c r="BE133" s="4">
        <v>2167.5949999999998</v>
      </c>
      <c r="BF133" s="4">
        <v>159.16200000000001</v>
      </c>
      <c r="BG133" s="4">
        <v>0.50800000000000001</v>
      </c>
      <c r="BH133" s="4">
        <v>9.5000000000000001E-2</v>
      </c>
      <c r="BI133" s="4">
        <v>0.60299999999999998</v>
      </c>
      <c r="BJ133" s="4">
        <v>0.39500000000000002</v>
      </c>
      <c r="BK133" s="4">
        <v>7.3999999999999996E-2</v>
      </c>
      <c r="BL133" s="4">
        <v>0.46899999999999997</v>
      </c>
      <c r="BM133" s="4">
        <v>0.38229999999999997</v>
      </c>
      <c r="BQ133" s="4">
        <v>0</v>
      </c>
      <c r="BR133" s="4">
        <v>0.18635399999999999</v>
      </c>
      <c r="BS133" s="4">
        <v>-5</v>
      </c>
      <c r="BT133" s="4">
        <v>8.9999999999999993E-3</v>
      </c>
      <c r="BU133" s="4">
        <v>4.5540349999999998</v>
      </c>
      <c r="BV133" s="4">
        <v>0.18179999999999999</v>
      </c>
      <c r="BW133" s="4">
        <f t="shared" si="16"/>
        <v>1.2031760469999999</v>
      </c>
      <c r="BY133" s="4">
        <f t="shared" si="12"/>
        <v>7618.6720380777351</v>
      </c>
      <c r="BZ133" s="4">
        <f t="shared" si="13"/>
        <v>559.42326814950604</v>
      </c>
      <c r="CA133" s="4">
        <f t="shared" si="14"/>
        <v>1.3883476641350001</v>
      </c>
      <c r="CB133" s="4">
        <f t="shared" si="15"/>
        <v>1.3437096506299</v>
      </c>
    </row>
    <row r="134" spans="1:80" x14ac:dyDescent="0.25">
      <c r="A134" s="2">
        <v>42804</v>
      </c>
      <c r="B134" s="3">
        <v>0.62839364583333335</v>
      </c>
      <c r="C134" s="4">
        <v>14.057</v>
      </c>
      <c r="D134" s="4">
        <v>1.2979000000000001</v>
      </c>
      <c r="E134" s="4">
        <v>12979.325000000001</v>
      </c>
      <c r="F134" s="4">
        <v>30.4</v>
      </c>
      <c r="G134" s="4">
        <v>5</v>
      </c>
      <c r="H134" s="4">
        <v>40.1</v>
      </c>
      <c r="J134" s="4">
        <v>0</v>
      </c>
      <c r="K134" s="4">
        <v>0.84499999999999997</v>
      </c>
      <c r="L134" s="4">
        <v>11.878500000000001</v>
      </c>
      <c r="M134" s="4">
        <v>1.0967</v>
      </c>
      <c r="N134" s="4">
        <v>25.7136</v>
      </c>
      <c r="O134" s="4">
        <v>4.2249999999999996</v>
      </c>
      <c r="P134" s="4">
        <v>29.9</v>
      </c>
      <c r="Q134" s="4">
        <v>20.019200000000001</v>
      </c>
      <c r="R134" s="4">
        <v>3.2892999999999999</v>
      </c>
      <c r="S134" s="4">
        <v>23.3</v>
      </c>
      <c r="T134" s="4">
        <v>40.1</v>
      </c>
      <c r="W134" s="4">
        <v>0</v>
      </c>
      <c r="X134" s="4">
        <v>0</v>
      </c>
      <c r="Y134" s="4">
        <v>11.8</v>
      </c>
      <c r="Z134" s="4">
        <v>859</v>
      </c>
      <c r="AA134" s="4">
        <v>870</v>
      </c>
      <c r="AB134" s="4">
        <v>834</v>
      </c>
      <c r="AC134" s="4">
        <v>91</v>
      </c>
      <c r="AD134" s="4">
        <v>14.48</v>
      </c>
      <c r="AE134" s="4">
        <v>0.33</v>
      </c>
      <c r="AF134" s="4">
        <v>991</v>
      </c>
      <c r="AG134" s="4">
        <v>-7</v>
      </c>
      <c r="AH134" s="4">
        <v>10</v>
      </c>
      <c r="AI134" s="4">
        <v>27</v>
      </c>
      <c r="AJ134" s="4">
        <v>135.69999999999999</v>
      </c>
      <c r="AK134" s="4">
        <v>138.19999999999999</v>
      </c>
      <c r="AL134" s="4">
        <v>5</v>
      </c>
      <c r="AM134" s="4">
        <v>142</v>
      </c>
      <c r="AN134" s="4" t="s">
        <v>155</v>
      </c>
      <c r="AO134" s="4">
        <v>2</v>
      </c>
      <c r="AP134" s="5">
        <v>0.83668981481481486</v>
      </c>
      <c r="AQ134" s="4">
        <v>47.160981</v>
      </c>
      <c r="AR134" s="4">
        <v>-88.490756000000005</v>
      </c>
      <c r="AS134" s="4">
        <v>317.10000000000002</v>
      </c>
      <c r="AT134" s="4">
        <v>32.299999999999997</v>
      </c>
      <c r="AU134" s="4">
        <v>12</v>
      </c>
      <c r="AV134" s="4">
        <v>7</v>
      </c>
      <c r="AW134" s="4" t="s">
        <v>436</v>
      </c>
      <c r="AX134" s="4">
        <v>1.3415999999999999</v>
      </c>
      <c r="AY134" s="4">
        <v>1.3832</v>
      </c>
      <c r="AZ134" s="4">
        <v>2.3123999999999998</v>
      </c>
      <c r="BA134" s="4">
        <v>11.154</v>
      </c>
      <c r="BB134" s="4">
        <v>10.95</v>
      </c>
      <c r="BC134" s="4">
        <v>0.98</v>
      </c>
      <c r="BD134" s="4">
        <v>18.344000000000001</v>
      </c>
      <c r="BE134" s="4">
        <v>2213.5300000000002</v>
      </c>
      <c r="BF134" s="4">
        <v>130.07900000000001</v>
      </c>
      <c r="BG134" s="4">
        <v>0.502</v>
      </c>
      <c r="BH134" s="4">
        <v>8.2000000000000003E-2</v>
      </c>
      <c r="BI134" s="4">
        <v>0.58399999999999996</v>
      </c>
      <c r="BJ134" s="4">
        <v>0.39100000000000001</v>
      </c>
      <c r="BK134" s="4">
        <v>6.4000000000000001E-2</v>
      </c>
      <c r="BL134" s="4">
        <v>0.45500000000000002</v>
      </c>
      <c r="BM134" s="4">
        <v>0.30980000000000002</v>
      </c>
      <c r="BQ134" s="4">
        <v>0</v>
      </c>
      <c r="BR134" s="4">
        <v>0.20189199999999999</v>
      </c>
      <c r="BS134" s="4">
        <v>-5</v>
      </c>
      <c r="BT134" s="4">
        <v>8.7229999999999999E-3</v>
      </c>
      <c r="BU134" s="4">
        <v>4.9337359999999997</v>
      </c>
      <c r="BV134" s="4">
        <v>0.176205</v>
      </c>
      <c r="BW134" s="4">
        <f t="shared" si="16"/>
        <v>1.3034930511999998</v>
      </c>
      <c r="BY134" s="4">
        <f t="shared" si="12"/>
        <v>8428.8066897881436</v>
      </c>
      <c r="BZ134" s="4">
        <f t="shared" si="13"/>
        <v>495.32228856213919</v>
      </c>
      <c r="CA134" s="4">
        <f t="shared" si="14"/>
        <v>1.4888722609168001</v>
      </c>
      <c r="CB134" s="4">
        <f t="shared" si="15"/>
        <v>1.1796742363990402</v>
      </c>
    </row>
    <row r="135" spans="1:80" x14ac:dyDescent="0.25">
      <c r="A135" s="2">
        <v>42804</v>
      </c>
      <c r="B135" s="3">
        <v>0.62840521990740739</v>
      </c>
      <c r="C135" s="4">
        <v>14.225</v>
      </c>
      <c r="D135" s="4">
        <v>1.417</v>
      </c>
      <c r="E135" s="4">
        <v>14169.708737999999</v>
      </c>
      <c r="F135" s="4">
        <v>27.9</v>
      </c>
      <c r="G135" s="4">
        <v>5</v>
      </c>
      <c r="H135" s="4">
        <v>50.5</v>
      </c>
      <c r="J135" s="4">
        <v>0</v>
      </c>
      <c r="K135" s="4">
        <v>0.84219999999999995</v>
      </c>
      <c r="L135" s="4">
        <v>11.980600000000001</v>
      </c>
      <c r="M135" s="4">
        <v>1.1934</v>
      </c>
      <c r="N135" s="4">
        <v>23.473299999999998</v>
      </c>
      <c r="O135" s="4">
        <v>4.2111999999999998</v>
      </c>
      <c r="P135" s="4">
        <v>27.7</v>
      </c>
      <c r="Q135" s="4">
        <v>18.274999999999999</v>
      </c>
      <c r="R135" s="4">
        <v>3.2786</v>
      </c>
      <c r="S135" s="4">
        <v>21.6</v>
      </c>
      <c r="T135" s="4">
        <v>50.513399999999997</v>
      </c>
      <c r="W135" s="4">
        <v>0</v>
      </c>
      <c r="X135" s="4">
        <v>0</v>
      </c>
      <c r="Y135" s="4">
        <v>11.6</v>
      </c>
      <c r="Z135" s="4">
        <v>859</v>
      </c>
      <c r="AA135" s="4">
        <v>871</v>
      </c>
      <c r="AB135" s="4">
        <v>836</v>
      </c>
      <c r="AC135" s="4">
        <v>91</v>
      </c>
      <c r="AD135" s="4">
        <v>14.48</v>
      </c>
      <c r="AE135" s="4">
        <v>0.33</v>
      </c>
      <c r="AF135" s="4">
        <v>991</v>
      </c>
      <c r="AG135" s="4">
        <v>-7</v>
      </c>
      <c r="AH135" s="4">
        <v>10</v>
      </c>
      <c r="AI135" s="4">
        <v>27</v>
      </c>
      <c r="AJ135" s="4">
        <v>135.30000000000001</v>
      </c>
      <c r="AK135" s="4">
        <v>135.69999999999999</v>
      </c>
      <c r="AL135" s="4">
        <v>4.9000000000000004</v>
      </c>
      <c r="AM135" s="4">
        <v>142</v>
      </c>
      <c r="AN135" s="4" t="s">
        <v>155</v>
      </c>
      <c r="AO135" s="4">
        <v>2</v>
      </c>
      <c r="AP135" s="5">
        <v>0.8367013888888889</v>
      </c>
      <c r="AQ135" s="4">
        <v>47.160863999999997</v>
      </c>
      <c r="AR135" s="4">
        <v>-88.490703999999994</v>
      </c>
      <c r="AS135" s="4">
        <v>317</v>
      </c>
      <c r="AT135" s="4">
        <v>29.8</v>
      </c>
      <c r="AU135" s="4">
        <v>12</v>
      </c>
      <c r="AV135" s="4">
        <v>7</v>
      </c>
      <c r="AW135" s="4" t="s">
        <v>436</v>
      </c>
      <c r="AX135" s="4">
        <v>1.4</v>
      </c>
      <c r="AY135" s="4">
        <v>1.5708</v>
      </c>
      <c r="AZ135" s="4">
        <v>2.4</v>
      </c>
      <c r="BA135" s="4">
        <v>11.154</v>
      </c>
      <c r="BB135" s="4">
        <v>10.75</v>
      </c>
      <c r="BC135" s="4">
        <v>0.96</v>
      </c>
      <c r="BD135" s="4">
        <v>18.731999999999999</v>
      </c>
      <c r="BE135" s="4">
        <v>2198.6</v>
      </c>
      <c r="BF135" s="4">
        <v>139.393</v>
      </c>
      <c r="BG135" s="4">
        <v>0.45100000000000001</v>
      </c>
      <c r="BH135" s="4">
        <v>8.1000000000000003E-2</v>
      </c>
      <c r="BI135" s="4">
        <v>0.53200000000000003</v>
      </c>
      <c r="BJ135" s="4">
        <v>0.35099999999999998</v>
      </c>
      <c r="BK135" s="4">
        <v>6.3E-2</v>
      </c>
      <c r="BL135" s="4">
        <v>0.41399999999999998</v>
      </c>
      <c r="BM135" s="4">
        <v>0.38440000000000002</v>
      </c>
      <c r="BQ135" s="4">
        <v>0</v>
      </c>
      <c r="BR135" s="4">
        <v>0.20149300000000001</v>
      </c>
      <c r="BS135" s="4">
        <v>-5</v>
      </c>
      <c r="BT135" s="4">
        <v>8.2769999999999996E-3</v>
      </c>
      <c r="BU135" s="4">
        <v>4.9239850000000001</v>
      </c>
      <c r="BV135" s="4">
        <v>0.16719500000000001</v>
      </c>
      <c r="BW135" s="4">
        <f t="shared" si="16"/>
        <v>1.3009168369999999</v>
      </c>
      <c r="BY135" s="4">
        <f t="shared" si="12"/>
        <v>8355.4091063278011</v>
      </c>
      <c r="BZ135" s="4">
        <f t="shared" si="13"/>
        <v>529.73962592483906</v>
      </c>
      <c r="CA135" s="4">
        <f t="shared" si="14"/>
        <v>1.3339163996730001</v>
      </c>
      <c r="CB135" s="4">
        <f t="shared" si="15"/>
        <v>1.4608474758812002</v>
      </c>
    </row>
    <row r="136" spans="1:80" x14ac:dyDescent="0.25">
      <c r="A136" s="2">
        <v>42804</v>
      </c>
      <c r="B136" s="3">
        <v>0.62841679398148143</v>
      </c>
      <c r="C136" s="4">
        <v>13.945</v>
      </c>
      <c r="D136" s="4">
        <v>1.7837000000000001</v>
      </c>
      <c r="E136" s="4">
        <v>17837.138019000002</v>
      </c>
      <c r="F136" s="4">
        <v>22.5</v>
      </c>
      <c r="G136" s="4">
        <v>5</v>
      </c>
      <c r="H136" s="4">
        <v>67</v>
      </c>
      <c r="J136" s="4">
        <v>0</v>
      </c>
      <c r="K136" s="4">
        <v>0.84089999999999998</v>
      </c>
      <c r="L136" s="4">
        <v>11.7262</v>
      </c>
      <c r="M136" s="4">
        <v>1.4999</v>
      </c>
      <c r="N136" s="4">
        <v>18.961200000000002</v>
      </c>
      <c r="O136" s="4">
        <v>4.2042999999999999</v>
      </c>
      <c r="P136" s="4">
        <v>23.2</v>
      </c>
      <c r="Q136" s="4">
        <v>14.7621</v>
      </c>
      <c r="R136" s="4">
        <v>3.2732000000000001</v>
      </c>
      <c r="S136" s="4">
        <v>18</v>
      </c>
      <c r="T136" s="4">
        <v>66.974800000000002</v>
      </c>
      <c r="W136" s="4">
        <v>0</v>
      </c>
      <c r="X136" s="4">
        <v>0</v>
      </c>
      <c r="Y136" s="4">
        <v>11.4</v>
      </c>
      <c r="Z136" s="4">
        <v>861</v>
      </c>
      <c r="AA136" s="4">
        <v>873</v>
      </c>
      <c r="AB136" s="4">
        <v>838</v>
      </c>
      <c r="AC136" s="4">
        <v>91</v>
      </c>
      <c r="AD136" s="4">
        <v>14.48</v>
      </c>
      <c r="AE136" s="4">
        <v>0.33</v>
      </c>
      <c r="AF136" s="4">
        <v>991</v>
      </c>
      <c r="AG136" s="4">
        <v>-7</v>
      </c>
      <c r="AH136" s="4">
        <v>9.7230000000000008</v>
      </c>
      <c r="AI136" s="4">
        <v>27</v>
      </c>
      <c r="AJ136" s="4">
        <v>135.69999999999999</v>
      </c>
      <c r="AK136" s="4">
        <v>135.30000000000001</v>
      </c>
      <c r="AL136" s="4">
        <v>4.8</v>
      </c>
      <c r="AM136" s="4">
        <v>142</v>
      </c>
      <c r="AN136" s="4" t="s">
        <v>155</v>
      </c>
      <c r="AO136" s="4">
        <v>2</v>
      </c>
      <c r="AP136" s="5">
        <v>0.83671296296296294</v>
      </c>
      <c r="AQ136" s="4">
        <v>47.160747999999998</v>
      </c>
      <c r="AR136" s="4">
        <v>-88.490683000000004</v>
      </c>
      <c r="AS136" s="4">
        <v>317</v>
      </c>
      <c r="AT136" s="4">
        <v>28.8</v>
      </c>
      <c r="AU136" s="4">
        <v>12</v>
      </c>
      <c r="AV136" s="4">
        <v>9</v>
      </c>
      <c r="AW136" s="4" t="s">
        <v>437</v>
      </c>
      <c r="AX136" s="4">
        <v>1.4</v>
      </c>
      <c r="AY136" s="4">
        <v>1.6354</v>
      </c>
      <c r="AZ136" s="4">
        <v>2.4354</v>
      </c>
      <c r="BA136" s="4">
        <v>11.154</v>
      </c>
      <c r="BB136" s="4">
        <v>10.65</v>
      </c>
      <c r="BC136" s="4">
        <v>0.95</v>
      </c>
      <c r="BD136" s="4">
        <v>18.925000000000001</v>
      </c>
      <c r="BE136" s="4">
        <v>2143.1480000000001</v>
      </c>
      <c r="BF136" s="4">
        <v>174.47200000000001</v>
      </c>
      <c r="BG136" s="4">
        <v>0.36299999999999999</v>
      </c>
      <c r="BH136" s="4">
        <v>0.08</v>
      </c>
      <c r="BI136" s="4">
        <v>0.443</v>
      </c>
      <c r="BJ136" s="4">
        <v>0.28299999999999997</v>
      </c>
      <c r="BK136" s="4">
        <v>6.3E-2</v>
      </c>
      <c r="BL136" s="4">
        <v>0.34499999999999997</v>
      </c>
      <c r="BM136" s="4">
        <v>0.50760000000000005</v>
      </c>
      <c r="BQ136" s="4">
        <v>0</v>
      </c>
      <c r="BR136" s="4">
        <v>0.20246</v>
      </c>
      <c r="BS136" s="4">
        <v>-5</v>
      </c>
      <c r="BT136" s="4">
        <v>8.7229999999999999E-3</v>
      </c>
      <c r="BU136" s="4">
        <v>4.947616</v>
      </c>
      <c r="BV136" s="4">
        <v>0.176205</v>
      </c>
      <c r="BW136" s="4">
        <f t="shared" si="16"/>
        <v>1.3071601472000001</v>
      </c>
      <c r="BY136" s="4">
        <f t="shared" si="12"/>
        <v>8183.7607200826633</v>
      </c>
      <c r="BZ136" s="4">
        <f t="shared" si="13"/>
        <v>666.23355006479369</v>
      </c>
      <c r="CA136" s="4">
        <f t="shared" si="14"/>
        <v>1.0806553181503999</v>
      </c>
      <c r="CB136" s="4">
        <f t="shared" si="15"/>
        <v>1.9383061466188802</v>
      </c>
    </row>
    <row r="137" spans="1:80" x14ac:dyDescent="0.25">
      <c r="A137" s="2">
        <v>42804</v>
      </c>
      <c r="B137" s="3">
        <v>0.62842836805555558</v>
      </c>
      <c r="C137" s="4">
        <v>13.914</v>
      </c>
      <c r="D137" s="4">
        <v>1.9677</v>
      </c>
      <c r="E137" s="4">
        <v>19677.248157000002</v>
      </c>
      <c r="F137" s="4">
        <v>21.3</v>
      </c>
      <c r="G137" s="4">
        <v>6.2</v>
      </c>
      <c r="H137" s="4">
        <v>39.9</v>
      </c>
      <c r="J137" s="4">
        <v>0</v>
      </c>
      <c r="K137" s="4">
        <v>0.83919999999999995</v>
      </c>
      <c r="L137" s="4">
        <v>11.6769</v>
      </c>
      <c r="M137" s="4">
        <v>1.6514</v>
      </c>
      <c r="N137" s="4">
        <v>17.889299999999999</v>
      </c>
      <c r="O137" s="4">
        <v>5.2253999999999996</v>
      </c>
      <c r="P137" s="4">
        <v>23.1</v>
      </c>
      <c r="Q137" s="4">
        <v>13.9276</v>
      </c>
      <c r="R137" s="4">
        <v>4.0682</v>
      </c>
      <c r="S137" s="4">
        <v>18</v>
      </c>
      <c r="T137" s="4">
        <v>39.927199999999999</v>
      </c>
      <c r="W137" s="4">
        <v>0</v>
      </c>
      <c r="X137" s="4">
        <v>0</v>
      </c>
      <c r="Y137" s="4">
        <v>11.4</v>
      </c>
      <c r="Z137" s="4">
        <v>861</v>
      </c>
      <c r="AA137" s="4">
        <v>874</v>
      </c>
      <c r="AB137" s="4">
        <v>837</v>
      </c>
      <c r="AC137" s="4">
        <v>91</v>
      </c>
      <c r="AD137" s="4">
        <v>14.48</v>
      </c>
      <c r="AE137" s="4">
        <v>0.33</v>
      </c>
      <c r="AF137" s="4">
        <v>991</v>
      </c>
      <c r="AG137" s="4">
        <v>-7</v>
      </c>
      <c r="AH137" s="4">
        <v>9</v>
      </c>
      <c r="AI137" s="4">
        <v>27</v>
      </c>
      <c r="AJ137" s="4">
        <v>135</v>
      </c>
      <c r="AK137" s="4">
        <v>135.4</v>
      </c>
      <c r="AL137" s="4">
        <v>4.7</v>
      </c>
      <c r="AM137" s="4">
        <v>142</v>
      </c>
      <c r="AN137" s="4" t="s">
        <v>155</v>
      </c>
      <c r="AO137" s="4">
        <v>2</v>
      </c>
      <c r="AP137" s="5">
        <v>0.83671296296296294</v>
      </c>
      <c r="AQ137" s="4">
        <v>47.160632</v>
      </c>
      <c r="AR137" s="4">
        <v>-88.490668999999997</v>
      </c>
      <c r="AS137" s="4">
        <v>317</v>
      </c>
      <c r="AT137" s="4">
        <v>28.5</v>
      </c>
      <c r="AU137" s="4">
        <v>12</v>
      </c>
      <c r="AV137" s="4">
        <v>9</v>
      </c>
      <c r="AW137" s="4" t="s">
        <v>437</v>
      </c>
      <c r="AX137" s="4">
        <v>1.4</v>
      </c>
      <c r="AY137" s="4">
        <v>1.6854</v>
      </c>
      <c r="AZ137" s="4">
        <v>2.4853999999999998</v>
      </c>
      <c r="BA137" s="4">
        <v>11.154</v>
      </c>
      <c r="BB137" s="4">
        <v>10.54</v>
      </c>
      <c r="BC137" s="4">
        <v>0.94</v>
      </c>
      <c r="BD137" s="4">
        <v>19.158000000000001</v>
      </c>
      <c r="BE137" s="4">
        <v>2118.16</v>
      </c>
      <c r="BF137" s="4">
        <v>190.65600000000001</v>
      </c>
      <c r="BG137" s="4">
        <v>0.34</v>
      </c>
      <c r="BH137" s="4">
        <v>9.9000000000000005E-2</v>
      </c>
      <c r="BI137" s="4">
        <v>0.439</v>
      </c>
      <c r="BJ137" s="4">
        <v>0.26500000000000001</v>
      </c>
      <c r="BK137" s="4">
        <v>7.6999999999999999E-2</v>
      </c>
      <c r="BL137" s="4">
        <v>0.34200000000000003</v>
      </c>
      <c r="BM137" s="4">
        <v>0.30030000000000001</v>
      </c>
      <c r="BQ137" s="4">
        <v>0</v>
      </c>
      <c r="BR137" s="4">
        <v>0.188554</v>
      </c>
      <c r="BS137" s="4">
        <v>-5</v>
      </c>
      <c r="BT137" s="4">
        <v>8.0000000000000002E-3</v>
      </c>
      <c r="BU137" s="4">
        <v>4.6077880000000002</v>
      </c>
      <c r="BV137" s="4">
        <v>0.16159999999999999</v>
      </c>
      <c r="BW137" s="4">
        <f t="shared" si="16"/>
        <v>1.2173775896000001</v>
      </c>
      <c r="BY137" s="4">
        <f t="shared" si="12"/>
        <v>7532.7928751757445</v>
      </c>
      <c r="BZ137" s="4">
        <f t="shared" si="13"/>
        <v>678.02817464663053</v>
      </c>
      <c r="CA137" s="4">
        <f t="shared" si="14"/>
        <v>0.94241705627600014</v>
      </c>
      <c r="CB137" s="4">
        <f t="shared" si="15"/>
        <v>1.0679541207535201</v>
      </c>
    </row>
    <row r="138" spans="1:80" x14ac:dyDescent="0.25">
      <c r="A138" s="2">
        <v>42804</v>
      </c>
      <c r="B138" s="3">
        <v>0.62843994212962961</v>
      </c>
      <c r="C138" s="4">
        <v>13.865</v>
      </c>
      <c r="D138" s="4">
        <v>1.645</v>
      </c>
      <c r="E138" s="4">
        <v>16450.38493</v>
      </c>
      <c r="F138" s="4">
        <v>21.3</v>
      </c>
      <c r="G138" s="4">
        <v>12</v>
      </c>
      <c r="H138" s="4">
        <v>60.1</v>
      </c>
      <c r="J138" s="4">
        <v>0</v>
      </c>
      <c r="K138" s="4">
        <v>0.84299999999999997</v>
      </c>
      <c r="L138" s="4">
        <v>11.687900000000001</v>
      </c>
      <c r="M138" s="4">
        <v>1.3868</v>
      </c>
      <c r="N138" s="4">
        <v>17.956099999999999</v>
      </c>
      <c r="O138" s="4">
        <v>10.129899999999999</v>
      </c>
      <c r="P138" s="4">
        <v>28.1</v>
      </c>
      <c r="Q138" s="4">
        <v>13.9796</v>
      </c>
      <c r="R138" s="4">
        <v>7.8865999999999996</v>
      </c>
      <c r="S138" s="4">
        <v>21.9</v>
      </c>
      <c r="T138" s="4">
        <v>60.1</v>
      </c>
      <c r="W138" s="4">
        <v>0</v>
      </c>
      <c r="X138" s="4">
        <v>0</v>
      </c>
      <c r="Y138" s="4">
        <v>11.6</v>
      </c>
      <c r="Z138" s="4">
        <v>861</v>
      </c>
      <c r="AA138" s="4">
        <v>874</v>
      </c>
      <c r="AB138" s="4">
        <v>836</v>
      </c>
      <c r="AC138" s="4">
        <v>91</v>
      </c>
      <c r="AD138" s="4">
        <v>14.48</v>
      </c>
      <c r="AE138" s="4">
        <v>0.33</v>
      </c>
      <c r="AF138" s="4">
        <v>991</v>
      </c>
      <c r="AG138" s="4">
        <v>-7</v>
      </c>
      <c r="AH138" s="4">
        <v>9.2769999999999992</v>
      </c>
      <c r="AI138" s="4">
        <v>27</v>
      </c>
      <c r="AJ138" s="4">
        <v>135.30000000000001</v>
      </c>
      <c r="AK138" s="4">
        <v>134</v>
      </c>
      <c r="AL138" s="4">
        <v>4.8</v>
      </c>
      <c r="AM138" s="4">
        <v>142</v>
      </c>
      <c r="AN138" s="4" t="s">
        <v>155</v>
      </c>
      <c r="AO138" s="4">
        <v>2</v>
      </c>
      <c r="AP138" s="5">
        <v>0.83673611111111112</v>
      </c>
      <c r="AQ138" s="4">
        <v>47.160518000000003</v>
      </c>
      <c r="AR138" s="4">
        <v>-88.490654000000006</v>
      </c>
      <c r="AS138" s="4">
        <v>316.89999999999998</v>
      </c>
      <c r="AT138" s="4">
        <v>28.4</v>
      </c>
      <c r="AU138" s="4">
        <v>12</v>
      </c>
      <c r="AV138" s="4">
        <v>9</v>
      </c>
      <c r="AW138" s="4" t="s">
        <v>437</v>
      </c>
      <c r="AX138" s="4">
        <v>1.4</v>
      </c>
      <c r="AY138" s="4">
        <v>1.7</v>
      </c>
      <c r="AZ138" s="4">
        <v>2.5</v>
      </c>
      <c r="BA138" s="4">
        <v>11.154</v>
      </c>
      <c r="BB138" s="4">
        <v>10.81</v>
      </c>
      <c r="BC138" s="4">
        <v>0.97</v>
      </c>
      <c r="BD138" s="4">
        <v>18.623000000000001</v>
      </c>
      <c r="BE138" s="4">
        <v>2161.0610000000001</v>
      </c>
      <c r="BF138" s="4">
        <v>163.19800000000001</v>
      </c>
      <c r="BG138" s="4">
        <v>0.34799999999999998</v>
      </c>
      <c r="BH138" s="4">
        <v>0.19600000000000001</v>
      </c>
      <c r="BI138" s="4">
        <v>0.54400000000000004</v>
      </c>
      <c r="BJ138" s="4">
        <v>0.27100000000000002</v>
      </c>
      <c r="BK138" s="4">
        <v>0.153</v>
      </c>
      <c r="BL138" s="4">
        <v>0.42299999999999999</v>
      </c>
      <c r="BM138" s="4">
        <v>0.46079999999999999</v>
      </c>
      <c r="BQ138" s="4">
        <v>0</v>
      </c>
      <c r="BR138" s="4">
        <v>0.19498599999999999</v>
      </c>
      <c r="BS138" s="4">
        <v>-5</v>
      </c>
      <c r="BT138" s="4">
        <v>7.7229999999999998E-3</v>
      </c>
      <c r="BU138" s="4">
        <v>4.7649699999999999</v>
      </c>
      <c r="BV138" s="4">
        <v>0.156005</v>
      </c>
      <c r="BW138" s="4">
        <f t="shared" si="16"/>
        <v>1.2589050739999998</v>
      </c>
      <c r="BY138" s="4">
        <f t="shared" si="12"/>
        <v>7947.5262450406071</v>
      </c>
      <c r="BZ138" s="4">
        <f t="shared" si="13"/>
        <v>600.17759245950799</v>
      </c>
      <c r="CA138" s="4">
        <f t="shared" si="14"/>
        <v>0.99663064226600018</v>
      </c>
      <c r="CB138" s="4">
        <f t="shared" si="15"/>
        <v>1.6946398522368</v>
      </c>
    </row>
    <row r="139" spans="1:80" x14ac:dyDescent="0.25">
      <c r="A139" s="2">
        <v>42804</v>
      </c>
      <c r="B139" s="3">
        <v>0.62845151620370376</v>
      </c>
      <c r="C139" s="4">
        <v>13.864000000000001</v>
      </c>
      <c r="D139" s="4">
        <v>0.92279999999999995</v>
      </c>
      <c r="E139" s="4">
        <v>9228.0066719999995</v>
      </c>
      <c r="F139" s="4">
        <v>19.399999999999999</v>
      </c>
      <c r="G139" s="4">
        <v>12.2</v>
      </c>
      <c r="H139" s="4">
        <v>48.6</v>
      </c>
      <c r="J139" s="4">
        <v>0</v>
      </c>
      <c r="K139" s="4">
        <v>0.85050000000000003</v>
      </c>
      <c r="L139" s="4">
        <v>11.7918</v>
      </c>
      <c r="M139" s="4">
        <v>0.78480000000000005</v>
      </c>
      <c r="N139" s="4">
        <v>16.458600000000001</v>
      </c>
      <c r="O139" s="4">
        <v>10.389900000000001</v>
      </c>
      <c r="P139" s="4">
        <v>26.8</v>
      </c>
      <c r="Q139" s="4">
        <v>12.813700000000001</v>
      </c>
      <c r="R139" s="4">
        <v>8.0890000000000004</v>
      </c>
      <c r="S139" s="4">
        <v>20.9</v>
      </c>
      <c r="T139" s="4">
        <v>48.570500000000003</v>
      </c>
      <c r="W139" s="4">
        <v>0</v>
      </c>
      <c r="X139" s="4">
        <v>0</v>
      </c>
      <c r="Y139" s="4">
        <v>11.5</v>
      </c>
      <c r="Z139" s="4">
        <v>863</v>
      </c>
      <c r="AA139" s="4">
        <v>876</v>
      </c>
      <c r="AB139" s="4">
        <v>838</v>
      </c>
      <c r="AC139" s="4">
        <v>91</v>
      </c>
      <c r="AD139" s="4">
        <v>14.48</v>
      </c>
      <c r="AE139" s="4">
        <v>0.33</v>
      </c>
      <c r="AF139" s="4">
        <v>991</v>
      </c>
      <c r="AG139" s="4">
        <v>-7</v>
      </c>
      <c r="AH139" s="4">
        <v>9.7230000000000008</v>
      </c>
      <c r="AI139" s="4">
        <v>27</v>
      </c>
      <c r="AJ139" s="4">
        <v>135.69999999999999</v>
      </c>
      <c r="AK139" s="4">
        <v>134</v>
      </c>
      <c r="AL139" s="4">
        <v>4.8</v>
      </c>
      <c r="AM139" s="4">
        <v>142</v>
      </c>
      <c r="AN139" s="4" t="s">
        <v>155</v>
      </c>
      <c r="AO139" s="4">
        <v>2</v>
      </c>
      <c r="AP139" s="5">
        <v>0.83674768518518527</v>
      </c>
      <c r="AQ139" s="4">
        <v>47.160404</v>
      </c>
      <c r="AR139" s="4">
        <v>-88.490639000000002</v>
      </c>
      <c r="AS139" s="4">
        <v>316.89999999999998</v>
      </c>
      <c r="AT139" s="4">
        <v>28.4</v>
      </c>
      <c r="AU139" s="4">
        <v>12</v>
      </c>
      <c r="AV139" s="4">
        <v>9</v>
      </c>
      <c r="AW139" s="4" t="s">
        <v>437</v>
      </c>
      <c r="AX139" s="4">
        <v>1.4</v>
      </c>
      <c r="AY139" s="4">
        <v>1.7</v>
      </c>
      <c r="AZ139" s="4">
        <v>2.5</v>
      </c>
      <c r="BA139" s="4">
        <v>11.154</v>
      </c>
      <c r="BB139" s="4">
        <v>11.38</v>
      </c>
      <c r="BC139" s="4">
        <v>1.02</v>
      </c>
      <c r="BD139" s="4">
        <v>17.577000000000002</v>
      </c>
      <c r="BE139" s="4">
        <v>2267.0720000000001</v>
      </c>
      <c r="BF139" s="4">
        <v>96.039000000000001</v>
      </c>
      <c r="BG139" s="4">
        <v>0.33100000000000002</v>
      </c>
      <c r="BH139" s="4">
        <v>0.20899999999999999</v>
      </c>
      <c r="BI139" s="4">
        <v>0.54100000000000004</v>
      </c>
      <c r="BJ139" s="4">
        <v>0.25800000000000001</v>
      </c>
      <c r="BK139" s="4">
        <v>0.16300000000000001</v>
      </c>
      <c r="BL139" s="4">
        <v>0.42099999999999999</v>
      </c>
      <c r="BM139" s="4">
        <v>0.38719999999999999</v>
      </c>
      <c r="BQ139" s="4">
        <v>0</v>
      </c>
      <c r="BR139" s="4">
        <v>0.22794400000000001</v>
      </c>
      <c r="BS139" s="4">
        <v>-5</v>
      </c>
      <c r="BT139" s="4">
        <v>7.2769999999999996E-3</v>
      </c>
      <c r="BU139" s="4">
        <v>5.5703810000000002</v>
      </c>
      <c r="BV139" s="4">
        <v>0.14699499999999999</v>
      </c>
      <c r="BW139" s="4">
        <f t="shared" si="16"/>
        <v>1.4716946602000001</v>
      </c>
      <c r="BY139" s="4">
        <f t="shared" ref="BY139:BY148" si="17">BE139*$BU139*0.7718</f>
        <v>9746.6414103426196</v>
      </c>
      <c r="BZ139" s="4">
        <f t="shared" ref="BZ139:BZ148" si="18">BF139*$BU139*0.7718</f>
        <v>412.89279493897629</v>
      </c>
      <c r="CA139" s="4">
        <f t="shared" ref="CA139:CA148" si="19">BJ139*$BU139*0.7718</f>
        <v>1.1091987743964002</v>
      </c>
      <c r="CB139" s="4">
        <f t="shared" ref="CB139:CB148" si="20">BM139*$BU139*0.7718</f>
        <v>1.66465800560576</v>
      </c>
    </row>
    <row r="140" spans="1:80" x14ac:dyDescent="0.25">
      <c r="A140" s="2">
        <v>42804</v>
      </c>
      <c r="B140" s="3">
        <v>0.6284630902777778</v>
      </c>
      <c r="C140" s="4">
        <v>13.952999999999999</v>
      </c>
      <c r="D140" s="4">
        <v>0.4506</v>
      </c>
      <c r="E140" s="4">
        <v>4506.286701</v>
      </c>
      <c r="F140" s="4">
        <v>18</v>
      </c>
      <c r="G140" s="4">
        <v>12.3</v>
      </c>
      <c r="H140" s="4">
        <v>11</v>
      </c>
      <c r="J140" s="4">
        <v>0</v>
      </c>
      <c r="K140" s="4">
        <v>0.85460000000000003</v>
      </c>
      <c r="L140" s="4">
        <v>11.9247</v>
      </c>
      <c r="M140" s="4">
        <v>0.3851</v>
      </c>
      <c r="N140" s="4">
        <v>15.386900000000001</v>
      </c>
      <c r="O140" s="4">
        <v>10.511900000000001</v>
      </c>
      <c r="P140" s="4">
        <v>25.9</v>
      </c>
      <c r="Q140" s="4">
        <v>11.9794</v>
      </c>
      <c r="R140" s="4">
        <v>8.1839999999999993</v>
      </c>
      <c r="S140" s="4">
        <v>20.2</v>
      </c>
      <c r="T140" s="4">
        <v>10.9741</v>
      </c>
      <c r="W140" s="4">
        <v>0</v>
      </c>
      <c r="X140" s="4">
        <v>0</v>
      </c>
      <c r="Y140" s="4">
        <v>11.4</v>
      </c>
      <c r="Z140" s="4">
        <v>866</v>
      </c>
      <c r="AA140" s="4">
        <v>878</v>
      </c>
      <c r="AB140" s="4">
        <v>839</v>
      </c>
      <c r="AC140" s="4">
        <v>91</v>
      </c>
      <c r="AD140" s="4">
        <v>14.48</v>
      </c>
      <c r="AE140" s="4">
        <v>0.33</v>
      </c>
      <c r="AF140" s="4">
        <v>991</v>
      </c>
      <c r="AG140" s="4">
        <v>-7</v>
      </c>
      <c r="AH140" s="4">
        <v>9</v>
      </c>
      <c r="AI140" s="4">
        <v>27</v>
      </c>
      <c r="AJ140" s="4">
        <v>135</v>
      </c>
      <c r="AK140" s="4">
        <v>134</v>
      </c>
      <c r="AL140" s="4">
        <v>4.8</v>
      </c>
      <c r="AM140" s="4">
        <v>142</v>
      </c>
      <c r="AN140" s="4" t="s">
        <v>155</v>
      </c>
      <c r="AO140" s="4">
        <v>2</v>
      </c>
      <c r="AP140" s="5">
        <v>0.8367592592592592</v>
      </c>
      <c r="AQ140" s="4">
        <v>47.160299000000002</v>
      </c>
      <c r="AR140" s="4">
        <v>-88.490655000000004</v>
      </c>
      <c r="AS140" s="4">
        <v>316.60000000000002</v>
      </c>
      <c r="AT140" s="4">
        <v>27.7</v>
      </c>
      <c r="AU140" s="4">
        <v>12</v>
      </c>
      <c r="AV140" s="4">
        <v>7</v>
      </c>
      <c r="AW140" s="4" t="s">
        <v>438</v>
      </c>
      <c r="AX140" s="4">
        <v>1.6124000000000001</v>
      </c>
      <c r="AY140" s="4">
        <v>1.9832000000000001</v>
      </c>
      <c r="AZ140" s="4">
        <v>2.8540000000000001</v>
      </c>
      <c r="BA140" s="4">
        <v>11.154</v>
      </c>
      <c r="BB140" s="4">
        <v>11.72</v>
      </c>
      <c r="BC140" s="4">
        <v>1.05</v>
      </c>
      <c r="BD140" s="4">
        <v>17.010000000000002</v>
      </c>
      <c r="BE140" s="4">
        <v>2343.192</v>
      </c>
      <c r="BF140" s="4">
        <v>48.164999999999999</v>
      </c>
      <c r="BG140" s="4">
        <v>0.317</v>
      </c>
      <c r="BH140" s="4">
        <v>0.216</v>
      </c>
      <c r="BI140" s="4">
        <v>0.53300000000000003</v>
      </c>
      <c r="BJ140" s="4">
        <v>0.247</v>
      </c>
      <c r="BK140" s="4">
        <v>0.16800000000000001</v>
      </c>
      <c r="BL140" s="4">
        <v>0.41499999999999998</v>
      </c>
      <c r="BM140" s="4">
        <v>8.9399999999999993E-2</v>
      </c>
      <c r="BQ140" s="4">
        <v>0</v>
      </c>
      <c r="BR140" s="4">
        <v>0.29412700000000003</v>
      </c>
      <c r="BS140" s="4">
        <v>-5</v>
      </c>
      <c r="BT140" s="4">
        <v>7.7229999999999998E-3</v>
      </c>
      <c r="BU140" s="4">
        <v>7.1877279999999999</v>
      </c>
      <c r="BV140" s="4">
        <v>0.156005</v>
      </c>
      <c r="BW140" s="4">
        <f t="shared" ref="BW140:BW146" si="21">BU140*0.2642</f>
        <v>1.8989977376</v>
      </c>
      <c r="BY140" s="4">
        <f t="shared" si="17"/>
        <v>12998.830603933517</v>
      </c>
      <c r="BZ140" s="4">
        <f t="shared" si="18"/>
        <v>267.19478217681598</v>
      </c>
      <c r="CA140" s="4">
        <f t="shared" si="19"/>
        <v>1.3702296521888</v>
      </c>
      <c r="CB140" s="4">
        <f t="shared" si="20"/>
        <v>0.49594546925375993</v>
      </c>
    </row>
    <row r="141" spans="1:80" x14ac:dyDescent="0.25">
      <c r="A141" s="2">
        <v>42804</v>
      </c>
      <c r="B141" s="3">
        <v>0.62847466435185184</v>
      </c>
      <c r="C141" s="4">
        <v>14.146000000000001</v>
      </c>
      <c r="D141" s="4">
        <v>0.21479999999999999</v>
      </c>
      <c r="E141" s="4">
        <v>2148.135593</v>
      </c>
      <c r="F141" s="4">
        <v>17.5</v>
      </c>
      <c r="G141" s="4">
        <v>12.3</v>
      </c>
      <c r="H141" s="4">
        <v>50.1</v>
      </c>
      <c r="J141" s="4">
        <v>0</v>
      </c>
      <c r="K141" s="4">
        <v>0.85519999999999996</v>
      </c>
      <c r="L141" s="4">
        <v>12.098100000000001</v>
      </c>
      <c r="M141" s="4">
        <v>0.1837</v>
      </c>
      <c r="N141" s="4">
        <v>14.966799999999999</v>
      </c>
      <c r="O141" s="4">
        <v>10.4894</v>
      </c>
      <c r="P141" s="4">
        <v>25.5</v>
      </c>
      <c r="Q141" s="4">
        <v>11.6523</v>
      </c>
      <c r="R141" s="4">
        <v>8.1664999999999992</v>
      </c>
      <c r="S141" s="4">
        <v>19.8</v>
      </c>
      <c r="T141" s="4">
        <v>50.1</v>
      </c>
      <c r="W141" s="4">
        <v>0</v>
      </c>
      <c r="X141" s="4">
        <v>0</v>
      </c>
      <c r="Y141" s="4">
        <v>11.3</v>
      </c>
      <c r="Z141" s="4">
        <v>866</v>
      </c>
      <c r="AA141" s="4">
        <v>880</v>
      </c>
      <c r="AB141" s="4">
        <v>840</v>
      </c>
      <c r="AC141" s="4">
        <v>91</v>
      </c>
      <c r="AD141" s="4">
        <v>14.48</v>
      </c>
      <c r="AE141" s="4">
        <v>0.33</v>
      </c>
      <c r="AF141" s="4">
        <v>991</v>
      </c>
      <c r="AG141" s="4">
        <v>-7</v>
      </c>
      <c r="AH141" s="4">
        <v>9</v>
      </c>
      <c r="AI141" s="4">
        <v>27</v>
      </c>
      <c r="AJ141" s="4">
        <v>135</v>
      </c>
      <c r="AK141" s="4">
        <v>134.30000000000001</v>
      </c>
      <c r="AL141" s="4">
        <v>4.7</v>
      </c>
      <c r="AM141" s="4">
        <v>142</v>
      </c>
      <c r="AN141" s="4" t="s">
        <v>155</v>
      </c>
      <c r="AO141" s="4">
        <v>2</v>
      </c>
      <c r="AP141" s="5">
        <v>0.83677083333333335</v>
      </c>
      <c r="AQ141" s="4">
        <v>47.160195999999999</v>
      </c>
      <c r="AR141" s="4">
        <v>-88.490656999999999</v>
      </c>
      <c r="AS141" s="4">
        <v>316.5</v>
      </c>
      <c r="AT141" s="4">
        <v>26.3</v>
      </c>
      <c r="AU141" s="4">
        <v>12</v>
      </c>
      <c r="AV141" s="4">
        <v>8</v>
      </c>
      <c r="AW141" s="4" t="s">
        <v>439</v>
      </c>
      <c r="AX141" s="4">
        <v>1.7</v>
      </c>
      <c r="AY141" s="4">
        <v>2.1</v>
      </c>
      <c r="AZ141" s="4">
        <v>3</v>
      </c>
      <c r="BA141" s="4">
        <v>11.154</v>
      </c>
      <c r="BB141" s="4">
        <v>11.78</v>
      </c>
      <c r="BC141" s="4">
        <v>1.06</v>
      </c>
      <c r="BD141" s="4">
        <v>16.925999999999998</v>
      </c>
      <c r="BE141" s="4">
        <v>2381.9479999999999</v>
      </c>
      <c r="BF141" s="4">
        <v>23.021999999999998</v>
      </c>
      <c r="BG141" s="4">
        <v>0.309</v>
      </c>
      <c r="BH141" s="4">
        <v>0.216</v>
      </c>
      <c r="BI141" s="4">
        <v>0.52500000000000002</v>
      </c>
      <c r="BJ141" s="4">
        <v>0.24</v>
      </c>
      <c r="BK141" s="4">
        <v>0.16800000000000001</v>
      </c>
      <c r="BL141" s="4">
        <v>0.40899999999999997</v>
      </c>
      <c r="BM141" s="4">
        <v>0.40899999999999997</v>
      </c>
      <c r="BQ141" s="4">
        <v>0</v>
      </c>
      <c r="BR141" s="4">
        <v>0.33404699999999998</v>
      </c>
      <c r="BS141" s="4">
        <v>-5</v>
      </c>
      <c r="BT141" s="4">
        <v>7.0000000000000001E-3</v>
      </c>
      <c r="BU141" s="4">
        <v>8.1632730000000002</v>
      </c>
      <c r="BV141" s="4">
        <v>0.1414</v>
      </c>
      <c r="BW141" s="4">
        <f t="shared" si="21"/>
        <v>2.1567367266000002</v>
      </c>
      <c r="BY141" s="4">
        <f t="shared" si="17"/>
        <v>15007.258768001528</v>
      </c>
      <c r="BZ141" s="4">
        <f t="shared" si="18"/>
        <v>145.04813344243078</v>
      </c>
      <c r="CA141" s="4">
        <f t="shared" si="19"/>
        <v>1.512099384336</v>
      </c>
      <c r="CB141" s="4">
        <f t="shared" si="20"/>
        <v>2.5768693674725998</v>
      </c>
    </row>
    <row r="142" spans="1:80" x14ac:dyDescent="0.25">
      <c r="A142" s="2">
        <v>42804</v>
      </c>
      <c r="B142" s="3">
        <v>0.62848623842592588</v>
      </c>
      <c r="C142" s="4">
        <v>14.49</v>
      </c>
      <c r="D142" s="4">
        <v>0.1138</v>
      </c>
      <c r="E142" s="4">
        <v>1137.955134</v>
      </c>
      <c r="F142" s="4">
        <v>17.399999999999999</v>
      </c>
      <c r="G142" s="4">
        <v>7.7</v>
      </c>
      <c r="H142" s="4">
        <v>-0.5</v>
      </c>
      <c r="J142" s="4">
        <v>0</v>
      </c>
      <c r="K142" s="4">
        <v>0.85329999999999995</v>
      </c>
      <c r="L142" s="4">
        <v>12.3642</v>
      </c>
      <c r="M142" s="4">
        <v>9.7100000000000006E-2</v>
      </c>
      <c r="N142" s="4">
        <v>14.847</v>
      </c>
      <c r="O142" s="4">
        <v>6.5925000000000002</v>
      </c>
      <c r="P142" s="4">
        <v>21.4</v>
      </c>
      <c r="Q142" s="4">
        <v>11.558999999999999</v>
      </c>
      <c r="R142" s="4">
        <v>5.1325000000000003</v>
      </c>
      <c r="S142" s="4">
        <v>16.7</v>
      </c>
      <c r="T142" s="4">
        <v>0</v>
      </c>
      <c r="W142" s="4">
        <v>0</v>
      </c>
      <c r="X142" s="4">
        <v>0</v>
      </c>
      <c r="Y142" s="4">
        <v>11.4</v>
      </c>
      <c r="Z142" s="4">
        <v>866</v>
      </c>
      <c r="AA142" s="4">
        <v>881</v>
      </c>
      <c r="AB142" s="4">
        <v>841</v>
      </c>
      <c r="AC142" s="4">
        <v>91</v>
      </c>
      <c r="AD142" s="4">
        <v>14.48</v>
      </c>
      <c r="AE142" s="4">
        <v>0.33</v>
      </c>
      <c r="AF142" s="4">
        <v>991</v>
      </c>
      <c r="AG142" s="4">
        <v>-7</v>
      </c>
      <c r="AH142" s="4">
        <v>9</v>
      </c>
      <c r="AI142" s="4">
        <v>27</v>
      </c>
      <c r="AJ142" s="4">
        <v>135</v>
      </c>
      <c r="AK142" s="4">
        <v>135.30000000000001</v>
      </c>
      <c r="AL142" s="4">
        <v>4.8</v>
      </c>
      <c r="AM142" s="4">
        <v>142</v>
      </c>
      <c r="AN142" s="4" t="s">
        <v>155</v>
      </c>
      <c r="AO142" s="4">
        <v>2</v>
      </c>
      <c r="AP142" s="5">
        <v>0.83678240740740739</v>
      </c>
      <c r="AQ142" s="4">
        <v>47.160086999999997</v>
      </c>
      <c r="AR142" s="4">
        <v>-88.490646999999996</v>
      </c>
      <c r="AS142" s="4">
        <v>316.3</v>
      </c>
      <c r="AT142" s="4">
        <v>26.7</v>
      </c>
      <c r="AU142" s="4">
        <v>12</v>
      </c>
      <c r="AV142" s="4">
        <v>7</v>
      </c>
      <c r="AW142" s="4" t="s">
        <v>440</v>
      </c>
      <c r="AX142" s="4">
        <v>1.6292</v>
      </c>
      <c r="AY142" s="4">
        <v>2.0291999999999999</v>
      </c>
      <c r="AZ142" s="4">
        <v>2.6459999999999999</v>
      </c>
      <c r="BA142" s="4">
        <v>11.154</v>
      </c>
      <c r="BB142" s="4">
        <v>11.61</v>
      </c>
      <c r="BC142" s="4">
        <v>1.04</v>
      </c>
      <c r="BD142" s="4">
        <v>17.196000000000002</v>
      </c>
      <c r="BE142" s="4">
        <v>2400.1509999999998</v>
      </c>
      <c r="BF142" s="4">
        <v>11.997</v>
      </c>
      <c r="BG142" s="4">
        <v>0.30199999999999999</v>
      </c>
      <c r="BH142" s="4">
        <v>0.13400000000000001</v>
      </c>
      <c r="BI142" s="4">
        <v>0.436</v>
      </c>
      <c r="BJ142" s="4">
        <v>0.23499999999999999</v>
      </c>
      <c r="BK142" s="4">
        <v>0.104</v>
      </c>
      <c r="BL142" s="4">
        <v>0.33900000000000002</v>
      </c>
      <c r="BM142" s="4">
        <v>0</v>
      </c>
      <c r="BQ142" s="4">
        <v>0</v>
      </c>
      <c r="BR142" s="4">
        <v>0.36055900000000002</v>
      </c>
      <c r="BS142" s="4">
        <v>-5</v>
      </c>
      <c r="BT142" s="4">
        <v>7.2769999999999996E-3</v>
      </c>
      <c r="BU142" s="4">
        <v>8.8111599999999992</v>
      </c>
      <c r="BV142" s="4">
        <v>0.14699499999999999</v>
      </c>
      <c r="BW142" s="4">
        <f t="shared" si="21"/>
        <v>2.3279084719999998</v>
      </c>
      <c r="BY142" s="4">
        <f t="shared" si="17"/>
        <v>16322.114759646487</v>
      </c>
      <c r="BZ142" s="4">
        <f t="shared" si="18"/>
        <v>81.585038096136003</v>
      </c>
      <c r="CA142" s="4">
        <f t="shared" si="19"/>
        <v>1.5981065226799998</v>
      </c>
      <c r="CB142" s="4">
        <f t="shared" si="20"/>
        <v>0</v>
      </c>
    </row>
    <row r="143" spans="1:80" x14ac:dyDescent="0.25">
      <c r="A143" s="2">
        <v>42804</v>
      </c>
      <c r="B143" s="3">
        <v>0.62849781250000003</v>
      </c>
      <c r="C143" s="4">
        <v>14.849</v>
      </c>
      <c r="D143" s="4">
        <v>8.2000000000000003E-2</v>
      </c>
      <c r="E143" s="4">
        <v>820.04830900000002</v>
      </c>
      <c r="F143" s="4">
        <v>18.7</v>
      </c>
      <c r="G143" s="4">
        <v>3.1</v>
      </c>
      <c r="H143" s="4">
        <v>0</v>
      </c>
      <c r="J143" s="4">
        <v>0</v>
      </c>
      <c r="K143" s="4">
        <v>0.85040000000000004</v>
      </c>
      <c r="L143" s="4">
        <v>12.627700000000001</v>
      </c>
      <c r="M143" s="4">
        <v>6.9699999999999998E-2</v>
      </c>
      <c r="N143" s="4">
        <v>15.8713</v>
      </c>
      <c r="O143" s="4">
        <v>2.6509</v>
      </c>
      <c r="P143" s="4">
        <v>18.5</v>
      </c>
      <c r="Q143" s="4">
        <v>12.3565</v>
      </c>
      <c r="R143" s="4">
        <v>2.0638999999999998</v>
      </c>
      <c r="S143" s="4">
        <v>14.4</v>
      </c>
      <c r="T143" s="4">
        <v>0</v>
      </c>
      <c r="W143" s="4">
        <v>0</v>
      </c>
      <c r="X143" s="4">
        <v>0</v>
      </c>
      <c r="Y143" s="4">
        <v>11.4</v>
      </c>
      <c r="Z143" s="4">
        <v>867</v>
      </c>
      <c r="AA143" s="4">
        <v>881</v>
      </c>
      <c r="AB143" s="4">
        <v>841</v>
      </c>
      <c r="AC143" s="4">
        <v>91</v>
      </c>
      <c r="AD143" s="4">
        <v>14.48</v>
      </c>
      <c r="AE143" s="4">
        <v>0.33</v>
      </c>
      <c r="AF143" s="4">
        <v>991</v>
      </c>
      <c r="AG143" s="4">
        <v>-7</v>
      </c>
      <c r="AH143" s="4">
        <v>9</v>
      </c>
      <c r="AI143" s="4">
        <v>27</v>
      </c>
      <c r="AJ143" s="4">
        <v>135</v>
      </c>
      <c r="AK143" s="4">
        <v>135.69999999999999</v>
      </c>
      <c r="AL143" s="4">
        <v>4.8</v>
      </c>
      <c r="AM143" s="4">
        <v>142</v>
      </c>
      <c r="AN143" s="4" t="s">
        <v>155</v>
      </c>
      <c r="AO143" s="4">
        <v>2</v>
      </c>
      <c r="AP143" s="5">
        <v>0.83679398148148154</v>
      </c>
      <c r="AQ143" s="4">
        <v>47.159972000000003</v>
      </c>
      <c r="AR143" s="4">
        <v>-88.490601999999996</v>
      </c>
      <c r="AS143" s="4">
        <v>316.10000000000002</v>
      </c>
      <c r="AT143" s="4">
        <v>29.1</v>
      </c>
      <c r="AU143" s="4">
        <v>12</v>
      </c>
      <c r="AV143" s="4">
        <v>7</v>
      </c>
      <c r="AW143" s="4" t="s">
        <v>440</v>
      </c>
      <c r="AX143" s="4">
        <v>1.6</v>
      </c>
      <c r="AY143" s="4">
        <v>2.1415999999999999</v>
      </c>
      <c r="AZ143" s="4">
        <v>2.6415999999999999</v>
      </c>
      <c r="BA143" s="4">
        <v>11.154</v>
      </c>
      <c r="BB143" s="4">
        <v>11.38</v>
      </c>
      <c r="BC143" s="4">
        <v>1.02</v>
      </c>
      <c r="BD143" s="4">
        <v>17.588000000000001</v>
      </c>
      <c r="BE143" s="4">
        <v>2405.5709999999999</v>
      </c>
      <c r="BF143" s="4">
        <v>8.4559999999999995</v>
      </c>
      <c r="BG143" s="4">
        <v>0.317</v>
      </c>
      <c r="BH143" s="4">
        <v>5.2999999999999999E-2</v>
      </c>
      <c r="BI143" s="4">
        <v>0.37</v>
      </c>
      <c r="BJ143" s="4">
        <v>0.247</v>
      </c>
      <c r="BK143" s="4">
        <v>4.1000000000000002E-2</v>
      </c>
      <c r="BL143" s="4">
        <v>0.28799999999999998</v>
      </c>
      <c r="BM143" s="4">
        <v>0</v>
      </c>
      <c r="BQ143" s="4">
        <v>0</v>
      </c>
      <c r="BR143" s="4">
        <v>0.41121600000000003</v>
      </c>
      <c r="BS143" s="4">
        <v>-5</v>
      </c>
      <c r="BT143" s="4">
        <v>7.7229999999999998E-3</v>
      </c>
      <c r="BU143" s="4">
        <v>10.049091000000001</v>
      </c>
      <c r="BV143" s="4">
        <v>0.156005</v>
      </c>
      <c r="BW143" s="4">
        <f t="shared" si="21"/>
        <v>2.6549698421999999</v>
      </c>
      <c r="BY143" s="4">
        <f t="shared" si="17"/>
        <v>18657.340295584701</v>
      </c>
      <c r="BZ143" s="4">
        <f t="shared" si="18"/>
        <v>65.583792596212803</v>
      </c>
      <c r="CA143" s="4">
        <f t="shared" si="19"/>
        <v>1.9157044431486003</v>
      </c>
      <c r="CB143" s="4">
        <f t="shared" si="20"/>
        <v>0</v>
      </c>
    </row>
    <row r="144" spans="1:80" x14ac:dyDescent="0.25">
      <c r="A144" s="2">
        <v>42804</v>
      </c>
      <c r="B144" s="3">
        <v>0.62850938657407407</v>
      </c>
      <c r="C144" s="4">
        <v>14.69</v>
      </c>
      <c r="D144" s="4">
        <v>6.59E-2</v>
      </c>
      <c r="E144" s="4">
        <v>659.01771299999996</v>
      </c>
      <c r="F144" s="4">
        <v>26.2</v>
      </c>
      <c r="G144" s="4">
        <v>14.3</v>
      </c>
      <c r="H144" s="4">
        <v>-0.6</v>
      </c>
      <c r="J144" s="4">
        <v>0</v>
      </c>
      <c r="K144" s="4">
        <v>0.85209999999999997</v>
      </c>
      <c r="L144" s="4">
        <v>12.516999999999999</v>
      </c>
      <c r="M144" s="4">
        <v>5.62E-2</v>
      </c>
      <c r="N144" s="4">
        <v>22.290400000000002</v>
      </c>
      <c r="O144" s="4">
        <v>12.1988</v>
      </c>
      <c r="P144" s="4">
        <v>34.5</v>
      </c>
      <c r="Q144" s="4">
        <v>17.353999999999999</v>
      </c>
      <c r="R144" s="4">
        <v>9.4972999999999992</v>
      </c>
      <c r="S144" s="4">
        <v>26.9</v>
      </c>
      <c r="T144" s="4">
        <v>0</v>
      </c>
      <c r="W144" s="4">
        <v>0</v>
      </c>
      <c r="X144" s="4">
        <v>0</v>
      </c>
      <c r="Y144" s="4">
        <v>11.6</v>
      </c>
      <c r="Z144" s="4">
        <v>864</v>
      </c>
      <c r="AA144" s="4">
        <v>880</v>
      </c>
      <c r="AB144" s="4">
        <v>837</v>
      </c>
      <c r="AC144" s="4">
        <v>91</v>
      </c>
      <c r="AD144" s="4">
        <v>14.48</v>
      </c>
      <c r="AE144" s="4">
        <v>0.33</v>
      </c>
      <c r="AF144" s="4">
        <v>991</v>
      </c>
      <c r="AG144" s="4">
        <v>-7</v>
      </c>
      <c r="AH144" s="4">
        <v>9</v>
      </c>
      <c r="AI144" s="4">
        <v>27</v>
      </c>
      <c r="AJ144" s="4">
        <v>135</v>
      </c>
      <c r="AK144" s="4">
        <v>134.19999999999999</v>
      </c>
      <c r="AL144" s="4">
        <v>5</v>
      </c>
      <c r="AM144" s="4">
        <v>142</v>
      </c>
      <c r="AN144" s="4" t="s">
        <v>155</v>
      </c>
      <c r="AO144" s="4">
        <v>2</v>
      </c>
      <c r="AP144" s="5">
        <v>0.83680555555555547</v>
      </c>
      <c r="AQ144" s="4">
        <v>47.159852999999998</v>
      </c>
      <c r="AR144" s="4">
        <v>-88.490520000000004</v>
      </c>
      <c r="AS144" s="4">
        <v>315.7</v>
      </c>
      <c r="AT144" s="4">
        <v>32.299999999999997</v>
      </c>
      <c r="AU144" s="4">
        <v>12</v>
      </c>
      <c r="AV144" s="4">
        <v>6</v>
      </c>
      <c r="AW144" s="4" t="s">
        <v>441</v>
      </c>
      <c r="AX144" s="4">
        <v>1.3875999999999999</v>
      </c>
      <c r="AY144" s="4">
        <v>1.7751999999999999</v>
      </c>
      <c r="AZ144" s="4">
        <v>2.2751999999999999</v>
      </c>
      <c r="BA144" s="4">
        <v>11.154</v>
      </c>
      <c r="BB144" s="4">
        <v>11.5</v>
      </c>
      <c r="BC144" s="4">
        <v>1.03</v>
      </c>
      <c r="BD144" s="4">
        <v>17.364000000000001</v>
      </c>
      <c r="BE144" s="4">
        <v>2408.1289999999999</v>
      </c>
      <c r="BF144" s="4">
        <v>6.8760000000000003</v>
      </c>
      <c r="BG144" s="4">
        <v>0.44900000000000001</v>
      </c>
      <c r="BH144" s="4">
        <v>0.246</v>
      </c>
      <c r="BI144" s="4">
        <v>0.69499999999999995</v>
      </c>
      <c r="BJ144" s="4">
        <v>0.35</v>
      </c>
      <c r="BK144" s="4">
        <v>0.191</v>
      </c>
      <c r="BL144" s="4">
        <v>0.54100000000000004</v>
      </c>
      <c r="BM144" s="4">
        <v>0</v>
      </c>
      <c r="BQ144" s="4">
        <v>0</v>
      </c>
      <c r="BR144" s="4">
        <v>0.39040799999999998</v>
      </c>
      <c r="BS144" s="4">
        <v>-5</v>
      </c>
      <c r="BT144" s="4">
        <v>7.0000000000000001E-3</v>
      </c>
      <c r="BU144" s="4">
        <v>9.5405960000000007</v>
      </c>
      <c r="BV144" s="4">
        <v>0.1414</v>
      </c>
      <c r="BW144" s="4">
        <f t="shared" si="21"/>
        <v>2.5206254632</v>
      </c>
      <c r="BY144" s="4">
        <f t="shared" si="17"/>
        <v>17732.094121389473</v>
      </c>
      <c r="BZ144" s="4">
        <f t="shared" si="18"/>
        <v>50.630958382492814</v>
      </c>
      <c r="CA144" s="4">
        <f t="shared" si="19"/>
        <v>2.57720119748</v>
      </c>
      <c r="CB144" s="4">
        <f t="shared" si="20"/>
        <v>0</v>
      </c>
    </row>
    <row r="145" spans="1:80" x14ac:dyDescent="0.25">
      <c r="A145" s="2">
        <v>42804</v>
      </c>
      <c r="B145" s="3">
        <v>0.62852096064814822</v>
      </c>
      <c r="C145" s="4">
        <v>14.42</v>
      </c>
      <c r="D145" s="4">
        <v>4.7699999999999999E-2</v>
      </c>
      <c r="E145" s="4">
        <v>477.07743499999998</v>
      </c>
      <c r="F145" s="4">
        <v>29.9</v>
      </c>
      <c r="G145" s="4">
        <v>14.4</v>
      </c>
      <c r="H145" s="4">
        <v>-20</v>
      </c>
      <c r="J145" s="4">
        <v>0</v>
      </c>
      <c r="K145" s="4">
        <v>0.85460000000000003</v>
      </c>
      <c r="L145" s="4">
        <v>12.323600000000001</v>
      </c>
      <c r="M145" s="4">
        <v>4.0800000000000003E-2</v>
      </c>
      <c r="N145" s="4">
        <v>25.5124</v>
      </c>
      <c r="O145" s="4">
        <v>12.3207</v>
      </c>
      <c r="P145" s="4">
        <v>37.799999999999997</v>
      </c>
      <c r="Q145" s="4">
        <v>19.862500000000001</v>
      </c>
      <c r="R145" s="4">
        <v>9.5922000000000001</v>
      </c>
      <c r="S145" s="4">
        <v>29.5</v>
      </c>
      <c r="T145" s="4">
        <v>0</v>
      </c>
      <c r="W145" s="4">
        <v>0</v>
      </c>
      <c r="X145" s="4">
        <v>0</v>
      </c>
      <c r="Y145" s="4">
        <v>11.4</v>
      </c>
      <c r="Z145" s="4">
        <v>864</v>
      </c>
      <c r="AA145" s="4">
        <v>878</v>
      </c>
      <c r="AB145" s="4">
        <v>838</v>
      </c>
      <c r="AC145" s="4">
        <v>91</v>
      </c>
      <c r="AD145" s="4">
        <v>14.48</v>
      </c>
      <c r="AE145" s="4">
        <v>0.33</v>
      </c>
      <c r="AF145" s="4">
        <v>991</v>
      </c>
      <c r="AG145" s="4">
        <v>-7</v>
      </c>
      <c r="AH145" s="4">
        <v>9</v>
      </c>
      <c r="AI145" s="4">
        <v>27</v>
      </c>
      <c r="AJ145" s="4">
        <v>135.30000000000001</v>
      </c>
      <c r="AK145" s="4">
        <v>132.30000000000001</v>
      </c>
      <c r="AL145" s="4">
        <v>4.9000000000000004</v>
      </c>
      <c r="AM145" s="4">
        <v>142</v>
      </c>
      <c r="AN145" s="4" t="s">
        <v>155</v>
      </c>
      <c r="AO145" s="4">
        <v>2</v>
      </c>
      <c r="AP145" s="5">
        <v>0.83681712962962962</v>
      </c>
      <c r="AQ145" s="4">
        <v>47.159739000000002</v>
      </c>
      <c r="AR145" s="4">
        <v>-88.490402000000003</v>
      </c>
      <c r="AS145" s="4">
        <v>315.39999999999998</v>
      </c>
      <c r="AT145" s="4">
        <v>34.200000000000003</v>
      </c>
      <c r="AU145" s="4">
        <v>12</v>
      </c>
      <c r="AV145" s="4">
        <v>7</v>
      </c>
      <c r="AW145" s="4" t="s">
        <v>442</v>
      </c>
      <c r="AX145" s="4">
        <v>1.3</v>
      </c>
      <c r="AY145" s="4">
        <v>1.4583999999999999</v>
      </c>
      <c r="AZ145" s="4">
        <v>1.9583999999999999</v>
      </c>
      <c r="BA145" s="4">
        <v>11.154</v>
      </c>
      <c r="BB145" s="4">
        <v>11.72</v>
      </c>
      <c r="BC145" s="4">
        <v>1.05</v>
      </c>
      <c r="BD145" s="4">
        <v>17.013000000000002</v>
      </c>
      <c r="BE145" s="4">
        <v>2411.0859999999998</v>
      </c>
      <c r="BF145" s="4">
        <v>5.077</v>
      </c>
      <c r="BG145" s="4">
        <v>0.52300000000000002</v>
      </c>
      <c r="BH145" s="4">
        <v>0.252</v>
      </c>
      <c r="BI145" s="4">
        <v>0.77500000000000002</v>
      </c>
      <c r="BJ145" s="4">
        <v>0.40699999999999997</v>
      </c>
      <c r="BK145" s="4">
        <v>0.19700000000000001</v>
      </c>
      <c r="BL145" s="4">
        <v>0.60299999999999998</v>
      </c>
      <c r="BM145" s="4">
        <v>0</v>
      </c>
      <c r="BQ145" s="4">
        <v>0</v>
      </c>
      <c r="BR145" s="4">
        <v>0.32155400000000001</v>
      </c>
      <c r="BS145" s="4">
        <v>-5</v>
      </c>
      <c r="BT145" s="4">
        <v>7.0000000000000001E-3</v>
      </c>
      <c r="BU145" s="4">
        <v>7.8579759999999998</v>
      </c>
      <c r="BV145" s="4">
        <v>0.1414</v>
      </c>
      <c r="BW145" s="4">
        <f t="shared" si="21"/>
        <v>2.0760772591999999</v>
      </c>
      <c r="BY145" s="4">
        <f t="shared" si="17"/>
        <v>14622.720320550203</v>
      </c>
      <c r="BZ145" s="4">
        <f t="shared" si="18"/>
        <v>30.790917896513601</v>
      </c>
      <c r="CA145" s="4">
        <f t="shared" si="19"/>
        <v>2.4683678518576002</v>
      </c>
      <c r="CB145" s="4">
        <f t="shared" si="20"/>
        <v>0</v>
      </c>
    </row>
    <row r="146" spans="1:80" x14ac:dyDescent="0.25">
      <c r="A146" s="2">
        <v>42804</v>
      </c>
      <c r="B146" s="3">
        <v>0.62853253472222226</v>
      </c>
      <c r="C146" s="4">
        <v>14.282999999999999</v>
      </c>
      <c r="D146" s="4">
        <v>3.2099999999999997E-2</v>
      </c>
      <c r="E146" s="4">
        <v>320.54592700000001</v>
      </c>
      <c r="F146" s="4">
        <v>34.4</v>
      </c>
      <c r="G146" s="4">
        <v>14.9</v>
      </c>
      <c r="H146" s="4">
        <v>0</v>
      </c>
      <c r="J146" s="4">
        <v>0</v>
      </c>
      <c r="K146" s="4">
        <v>0.85599999999999998</v>
      </c>
      <c r="L146" s="4">
        <v>12.2264</v>
      </c>
      <c r="M146" s="4">
        <v>2.7400000000000001E-2</v>
      </c>
      <c r="N146" s="4">
        <v>29.438199999999998</v>
      </c>
      <c r="O146" s="4">
        <v>12.7316</v>
      </c>
      <c r="P146" s="4">
        <v>42.2</v>
      </c>
      <c r="Q146" s="4">
        <v>22.918900000000001</v>
      </c>
      <c r="R146" s="4">
        <v>9.9121000000000006</v>
      </c>
      <c r="S146" s="4">
        <v>32.799999999999997</v>
      </c>
      <c r="T146" s="4">
        <v>0</v>
      </c>
      <c r="W146" s="4">
        <v>0</v>
      </c>
      <c r="X146" s="4">
        <v>0</v>
      </c>
      <c r="Y146" s="4">
        <v>11.3</v>
      </c>
      <c r="Z146" s="4">
        <v>864</v>
      </c>
      <c r="AA146" s="4">
        <v>877</v>
      </c>
      <c r="AB146" s="4">
        <v>839</v>
      </c>
      <c r="AC146" s="4">
        <v>91</v>
      </c>
      <c r="AD146" s="4">
        <v>14.48</v>
      </c>
      <c r="AE146" s="4">
        <v>0.33</v>
      </c>
      <c r="AF146" s="4">
        <v>991</v>
      </c>
      <c r="AG146" s="4">
        <v>-7</v>
      </c>
      <c r="AH146" s="4">
        <v>9</v>
      </c>
      <c r="AI146" s="4">
        <v>27</v>
      </c>
      <c r="AJ146" s="4">
        <v>135.69999999999999</v>
      </c>
      <c r="AK146" s="4">
        <v>133.30000000000001</v>
      </c>
      <c r="AL146" s="4">
        <v>4.9000000000000004</v>
      </c>
      <c r="AM146" s="4">
        <v>142</v>
      </c>
      <c r="AN146" s="4" t="s">
        <v>155</v>
      </c>
      <c r="AO146" s="4">
        <v>2</v>
      </c>
      <c r="AP146" s="5">
        <v>0.83682870370370377</v>
      </c>
      <c r="AQ146" s="4">
        <v>47.159635999999999</v>
      </c>
      <c r="AR146" s="4">
        <v>-88.490253999999993</v>
      </c>
      <c r="AS146" s="4">
        <v>315</v>
      </c>
      <c r="AT146" s="4">
        <v>35.200000000000003</v>
      </c>
      <c r="AU146" s="4">
        <v>12</v>
      </c>
      <c r="AV146" s="4">
        <v>8</v>
      </c>
      <c r="AW146" s="4" t="s">
        <v>443</v>
      </c>
      <c r="AX146" s="4">
        <v>1.3708</v>
      </c>
      <c r="AY146" s="4">
        <v>1.4</v>
      </c>
      <c r="AZ146" s="4">
        <v>1.9708000000000001</v>
      </c>
      <c r="BA146" s="4">
        <v>11.154</v>
      </c>
      <c r="BB146" s="4">
        <v>11.84</v>
      </c>
      <c r="BC146" s="4">
        <v>1.06</v>
      </c>
      <c r="BD146" s="4">
        <v>16.821999999999999</v>
      </c>
      <c r="BE146" s="4">
        <v>2413.7170000000001</v>
      </c>
      <c r="BF146" s="4">
        <v>3.448</v>
      </c>
      <c r="BG146" s="4">
        <v>0.60899999999999999</v>
      </c>
      <c r="BH146" s="4">
        <v>0.26300000000000001</v>
      </c>
      <c r="BI146" s="4">
        <v>0.872</v>
      </c>
      <c r="BJ146" s="4">
        <v>0.47399999999999998</v>
      </c>
      <c r="BK146" s="4">
        <v>0.20499999999999999</v>
      </c>
      <c r="BL146" s="4">
        <v>0.67900000000000005</v>
      </c>
      <c r="BM146" s="4">
        <v>0</v>
      </c>
      <c r="BQ146" s="4">
        <v>0</v>
      </c>
      <c r="BR146" s="4">
        <v>0.31081199999999998</v>
      </c>
      <c r="BS146" s="4">
        <v>-5</v>
      </c>
      <c r="BT146" s="4">
        <v>7.0000000000000001E-3</v>
      </c>
      <c r="BU146" s="4">
        <v>7.5954689999999996</v>
      </c>
      <c r="BV146" s="4">
        <v>0.1414</v>
      </c>
      <c r="BW146" s="4">
        <f t="shared" si="21"/>
        <v>2.0067229097999997</v>
      </c>
      <c r="BY146" s="4">
        <f t="shared" si="17"/>
        <v>14149.650701937102</v>
      </c>
      <c r="BZ146" s="4">
        <f t="shared" si="18"/>
        <v>20.212806895041602</v>
      </c>
      <c r="CA146" s="4">
        <f t="shared" si="19"/>
        <v>2.7786747297707999</v>
      </c>
      <c r="CB146" s="4">
        <f t="shared" si="20"/>
        <v>0</v>
      </c>
    </row>
    <row r="147" spans="1:80" x14ac:dyDescent="0.25">
      <c r="A147" s="2">
        <v>42804</v>
      </c>
      <c r="B147" s="3">
        <v>0.6285441087962963</v>
      </c>
      <c r="C147" s="4">
        <v>14.388999999999999</v>
      </c>
      <c r="D147" s="4">
        <v>2.69E-2</v>
      </c>
      <c r="E147" s="4">
        <v>269.46184699999998</v>
      </c>
      <c r="F147" s="4">
        <v>36.6</v>
      </c>
      <c r="G147" s="4">
        <v>18.7</v>
      </c>
      <c r="H147" s="4">
        <v>-16.399999999999999</v>
      </c>
      <c r="J147" s="4">
        <v>0</v>
      </c>
      <c r="K147" s="4">
        <v>0.85519999999999996</v>
      </c>
      <c r="L147" s="4">
        <v>12.3048</v>
      </c>
      <c r="M147" s="4">
        <v>2.3E-2</v>
      </c>
      <c r="N147" s="4">
        <v>31.286100000000001</v>
      </c>
      <c r="O147" s="4">
        <v>15.987500000000001</v>
      </c>
      <c r="P147" s="4">
        <v>47.3</v>
      </c>
      <c r="Q147" s="4">
        <v>24.357600000000001</v>
      </c>
      <c r="R147" s="4">
        <v>12.446999999999999</v>
      </c>
      <c r="S147" s="4">
        <v>36.799999999999997</v>
      </c>
      <c r="T147" s="4">
        <v>0</v>
      </c>
      <c r="W147" s="4">
        <v>0</v>
      </c>
      <c r="X147" s="4">
        <v>0</v>
      </c>
      <c r="Y147" s="4">
        <v>11.3</v>
      </c>
      <c r="Z147" s="4">
        <v>865</v>
      </c>
      <c r="AA147" s="4">
        <v>878</v>
      </c>
      <c r="AB147" s="4">
        <v>839</v>
      </c>
      <c r="AC147" s="4">
        <v>91</v>
      </c>
      <c r="AD147" s="4">
        <v>14.48</v>
      </c>
      <c r="AE147" s="4">
        <v>0.33</v>
      </c>
      <c r="AF147" s="4">
        <v>991</v>
      </c>
      <c r="AG147" s="4">
        <v>-7</v>
      </c>
      <c r="AH147" s="4">
        <v>9</v>
      </c>
      <c r="AI147" s="4">
        <v>27</v>
      </c>
      <c r="AJ147" s="4">
        <v>135</v>
      </c>
      <c r="AK147" s="4">
        <v>134</v>
      </c>
      <c r="AL147" s="4">
        <v>5.0999999999999996</v>
      </c>
      <c r="AM147" s="4">
        <v>142</v>
      </c>
      <c r="AN147" s="4" t="s">
        <v>155</v>
      </c>
      <c r="AO147" s="4">
        <v>2</v>
      </c>
      <c r="AP147" s="5">
        <v>0.83684027777777781</v>
      </c>
      <c r="AQ147" s="4">
        <v>47.159542999999999</v>
      </c>
      <c r="AR147" s="4">
        <v>-88.490093000000002</v>
      </c>
      <c r="AS147" s="4">
        <v>314.7</v>
      </c>
      <c r="AT147" s="4">
        <v>35.299999999999997</v>
      </c>
      <c r="AU147" s="4">
        <v>12</v>
      </c>
      <c r="AV147" s="4">
        <v>8</v>
      </c>
      <c r="AW147" s="4" t="s">
        <v>443</v>
      </c>
      <c r="AX147" s="4">
        <v>1.4</v>
      </c>
      <c r="AY147" s="4">
        <v>1.470729</v>
      </c>
      <c r="AZ147" s="4">
        <v>2</v>
      </c>
      <c r="BA147" s="4">
        <v>11.154</v>
      </c>
      <c r="BB147" s="4">
        <v>11.76</v>
      </c>
      <c r="BC147" s="4">
        <v>1.05</v>
      </c>
      <c r="BD147" s="4">
        <v>16.937000000000001</v>
      </c>
      <c r="BE147" s="4">
        <v>2414.5650000000001</v>
      </c>
      <c r="BF147" s="4">
        <v>2.8780000000000001</v>
      </c>
      <c r="BG147" s="4">
        <v>0.64300000000000002</v>
      </c>
      <c r="BH147" s="4">
        <v>0.32900000000000001</v>
      </c>
      <c r="BI147" s="4">
        <v>0.97099999999999997</v>
      </c>
      <c r="BJ147" s="4">
        <v>0.501</v>
      </c>
      <c r="BK147" s="4">
        <v>0.25600000000000001</v>
      </c>
      <c r="BL147" s="4">
        <v>0.75600000000000001</v>
      </c>
      <c r="BM147" s="4">
        <v>0</v>
      </c>
      <c r="BQ147" s="4">
        <v>0</v>
      </c>
      <c r="BR147" s="4">
        <v>0.29977500000000001</v>
      </c>
      <c r="BS147" s="4">
        <v>-5</v>
      </c>
      <c r="BT147" s="4">
        <v>7.2769999999999996E-3</v>
      </c>
      <c r="BU147" s="4">
        <v>7.3257519999999996</v>
      </c>
      <c r="BV147" s="4">
        <v>0.14699499999999999</v>
      </c>
      <c r="BW147" s="4">
        <f t="shared" ref="BW147:BW148" si="22">BU147*0.2642</f>
        <v>1.9354636783999999</v>
      </c>
      <c r="BY147" s="4">
        <f t="shared" si="17"/>
        <v>13651.987678847783</v>
      </c>
      <c r="BZ147" s="4">
        <f t="shared" si="18"/>
        <v>16.2722563027808</v>
      </c>
      <c r="CA147" s="4">
        <f t="shared" si="19"/>
        <v>2.8326617121936</v>
      </c>
      <c r="CB147" s="4">
        <f t="shared" si="20"/>
        <v>0</v>
      </c>
    </row>
    <row r="148" spans="1:80" x14ac:dyDescent="0.25">
      <c r="A148" s="2">
        <v>42804</v>
      </c>
      <c r="B148" s="3">
        <v>0.62855568287037034</v>
      </c>
      <c r="C148" s="4">
        <v>15</v>
      </c>
      <c r="D148" s="4">
        <v>4.2599999999999999E-2</v>
      </c>
      <c r="E148" s="4">
        <v>425.516074</v>
      </c>
      <c r="F148" s="4">
        <v>38</v>
      </c>
      <c r="G148" s="4">
        <v>28.6</v>
      </c>
      <c r="H148" s="4">
        <v>-9.1999999999999993</v>
      </c>
      <c r="J148" s="4">
        <v>0</v>
      </c>
      <c r="K148" s="4">
        <v>0.84950000000000003</v>
      </c>
      <c r="L148" s="4">
        <v>12.7417</v>
      </c>
      <c r="M148" s="4">
        <v>3.61E-2</v>
      </c>
      <c r="N148" s="4">
        <v>32.279699999999998</v>
      </c>
      <c r="O148" s="4">
        <v>24.2807</v>
      </c>
      <c r="P148" s="4">
        <v>56.6</v>
      </c>
      <c r="Q148" s="4">
        <v>25.1312</v>
      </c>
      <c r="R148" s="4">
        <v>18.903600000000001</v>
      </c>
      <c r="S148" s="4">
        <v>44</v>
      </c>
      <c r="T148" s="4">
        <v>0</v>
      </c>
      <c r="W148" s="4">
        <v>0</v>
      </c>
      <c r="X148" s="4">
        <v>0</v>
      </c>
      <c r="Y148" s="4">
        <v>11.3</v>
      </c>
      <c r="Z148" s="4">
        <v>866</v>
      </c>
      <c r="AA148" s="4">
        <v>880</v>
      </c>
      <c r="AB148" s="4">
        <v>841</v>
      </c>
      <c r="AC148" s="4">
        <v>91</v>
      </c>
      <c r="AD148" s="4">
        <v>14.48</v>
      </c>
      <c r="AE148" s="4">
        <v>0.33</v>
      </c>
      <c r="AF148" s="4">
        <v>991</v>
      </c>
      <c r="AG148" s="4">
        <v>-7</v>
      </c>
      <c r="AH148" s="4">
        <v>9</v>
      </c>
      <c r="AI148" s="4">
        <v>27</v>
      </c>
      <c r="AJ148" s="4">
        <v>135</v>
      </c>
      <c r="AK148" s="4">
        <v>134</v>
      </c>
      <c r="AL148" s="4">
        <v>4.7</v>
      </c>
      <c r="AM148" s="4">
        <v>142</v>
      </c>
      <c r="AN148" s="4" t="s">
        <v>155</v>
      </c>
      <c r="AO148" s="4">
        <v>1</v>
      </c>
      <c r="AP148" s="4">
        <v>0.83685185185185185</v>
      </c>
      <c r="AQ148" s="4">
        <v>47.15945</v>
      </c>
      <c r="AR148" s="4">
        <v>-88.489930000000001</v>
      </c>
      <c r="AS148" s="4">
        <v>314.5</v>
      </c>
      <c r="AT148" s="4">
        <v>35.6</v>
      </c>
      <c r="AU148" s="4">
        <v>12</v>
      </c>
      <c r="AV148" s="4">
        <v>8</v>
      </c>
      <c r="AW148" s="4" t="s">
        <v>443</v>
      </c>
      <c r="AX148" s="4">
        <v>1.541542</v>
      </c>
      <c r="AY148" s="4">
        <v>1.5</v>
      </c>
      <c r="AZ148" s="4">
        <v>2.1415419999999998</v>
      </c>
      <c r="BA148" s="4">
        <v>11.154</v>
      </c>
      <c r="BB148" s="4">
        <v>11.3</v>
      </c>
      <c r="BC148" s="4">
        <v>1.01</v>
      </c>
      <c r="BD148" s="4">
        <v>17.721</v>
      </c>
      <c r="BE148" s="4">
        <v>2411.9670000000001</v>
      </c>
      <c r="BF148" s="4">
        <v>4.3550000000000004</v>
      </c>
      <c r="BG148" s="4">
        <v>0.64</v>
      </c>
      <c r="BH148" s="4">
        <v>0.48099999999999998</v>
      </c>
      <c r="BI148" s="4">
        <v>1.121</v>
      </c>
      <c r="BJ148" s="4">
        <v>0.498</v>
      </c>
      <c r="BK148" s="4">
        <v>0.375</v>
      </c>
      <c r="BL148" s="4">
        <v>0.873</v>
      </c>
      <c r="BM148" s="4">
        <v>0</v>
      </c>
      <c r="BQ148" s="4">
        <v>0</v>
      </c>
      <c r="BR148" s="4">
        <v>0.36479200000000001</v>
      </c>
      <c r="BS148" s="4">
        <v>-5</v>
      </c>
      <c r="BT148" s="4">
        <v>7.7229999999999998E-3</v>
      </c>
      <c r="BU148" s="4">
        <v>8.9146099999999997</v>
      </c>
      <c r="BV148" s="4">
        <v>0.15601000000000001</v>
      </c>
      <c r="BW148" s="4">
        <f t="shared" si="22"/>
        <v>2.3552399619999997</v>
      </c>
      <c r="BY148" s="4">
        <f t="shared" si="17"/>
        <v>16595.046897408065</v>
      </c>
      <c r="BZ148" s="4">
        <f t="shared" si="18"/>
        <v>29.963689071290005</v>
      </c>
      <c r="CA148" s="4">
        <f t="shared" si="19"/>
        <v>3.4263874070039999</v>
      </c>
      <c r="CB148" s="4">
        <f t="shared" si="20"/>
        <v>0</v>
      </c>
    </row>
    <row r="149" spans="1:80" x14ac:dyDescent="0.25">
      <c r="A149" s="2">
        <v>42804</v>
      </c>
      <c r="B149" s="3">
        <v>0.62856725694444437</v>
      </c>
      <c r="C149" s="4">
        <v>15.177</v>
      </c>
      <c r="D149" s="4">
        <v>0.18310000000000001</v>
      </c>
      <c r="E149" s="4">
        <v>1830.8108110000001</v>
      </c>
      <c r="F149" s="4">
        <v>41.6</v>
      </c>
      <c r="G149" s="4">
        <v>25.3</v>
      </c>
      <c r="H149" s="4">
        <v>-0.7</v>
      </c>
      <c r="J149" s="4">
        <v>0</v>
      </c>
      <c r="K149" s="4">
        <v>0.84650000000000003</v>
      </c>
      <c r="L149" s="4">
        <v>12.846500000000001</v>
      </c>
      <c r="M149" s="4">
        <v>0.155</v>
      </c>
      <c r="N149" s="4">
        <v>35.189900000000002</v>
      </c>
      <c r="O149" s="4">
        <v>21.415600000000001</v>
      </c>
      <c r="P149" s="4">
        <v>56.6</v>
      </c>
      <c r="Q149" s="4">
        <v>27.3964</v>
      </c>
      <c r="R149" s="4">
        <v>16.672699999999999</v>
      </c>
      <c r="S149" s="4">
        <v>44.1</v>
      </c>
      <c r="T149" s="4">
        <v>0</v>
      </c>
      <c r="W149" s="4">
        <v>0</v>
      </c>
      <c r="X149" s="4">
        <v>0</v>
      </c>
      <c r="Y149" s="4">
        <v>11.3</v>
      </c>
      <c r="Z149" s="4">
        <v>867</v>
      </c>
      <c r="AA149" s="4">
        <v>880</v>
      </c>
      <c r="AB149" s="4">
        <v>841</v>
      </c>
      <c r="AC149" s="4">
        <v>91</v>
      </c>
      <c r="AD149" s="4">
        <v>14.47</v>
      </c>
      <c r="AE149" s="4">
        <v>0.33</v>
      </c>
      <c r="AF149" s="4">
        <v>991</v>
      </c>
      <c r="AG149" s="4">
        <v>-7</v>
      </c>
      <c r="AH149" s="4">
        <v>9</v>
      </c>
      <c r="AI149" s="4">
        <v>27</v>
      </c>
      <c r="AJ149" s="4">
        <v>135</v>
      </c>
      <c r="AK149" s="4">
        <v>133.69999999999999</v>
      </c>
      <c r="AL149" s="4">
        <v>4.5999999999999996</v>
      </c>
      <c r="AM149" s="4">
        <v>142</v>
      </c>
      <c r="AN149" s="4" t="s">
        <v>155</v>
      </c>
      <c r="AO149" s="4">
        <v>1</v>
      </c>
      <c r="AP149" s="4">
        <v>0.83686342592592589</v>
      </c>
      <c r="AQ149" s="4">
        <v>47.159351999999998</v>
      </c>
      <c r="AR149" s="4">
        <v>-88.489769999999993</v>
      </c>
      <c r="AS149" s="4">
        <v>314.3</v>
      </c>
      <c r="AT149" s="4">
        <v>35.9</v>
      </c>
      <c r="AU149" s="4">
        <v>12</v>
      </c>
      <c r="AV149" s="4">
        <v>8</v>
      </c>
      <c r="AW149" s="4" t="s">
        <v>443</v>
      </c>
      <c r="AX149" s="4">
        <v>1.6</v>
      </c>
      <c r="AY149" s="4">
        <v>1.5708</v>
      </c>
      <c r="AZ149" s="4">
        <v>2.2707999999999999</v>
      </c>
      <c r="BA149" s="4">
        <v>11.154</v>
      </c>
      <c r="BB149" s="4">
        <v>11.07</v>
      </c>
      <c r="BC149" s="4">
        <v>0.99</v>
      </c>
      <c r="BD149" s="4">
        <v>18.138000000000002</v>
      </c>
      <c r="BE149" s="4">
        <v>2389.8449999999998</v>
      </c>
      <c r="BF149" s="4">
        <v>18.349</v>
      </c>
      <c r="BG149" s="4">
        <v>0.68600000000000005</v>
      </c>
      <c r="BH149" s="4">
        <v>0.41699999999999998</v>
      </c>
      <c r="BI149" s="4">
        <v>1.103</v>
      </c>
      <c r="BJ149" s="4">
        <v>0.53400000000000003</v>
      </c>
      <c r="BK149" s="4">
        <v>0.32500000000000001</v>
      </c>
      <c r="BL149" s="4">
        <v>0.85899999999999999</v>
      </c>
      <c r="BM149" s="4">
        <v>0</v>
      </c>
      <c r="BQ149" s="4">
        <v>0</v>
      </c>
      <c r="BR149" s="4">
        <v>0.39907799999999999</v>
      </c>
      <c r="BS149" s="4">
        <v>-5</v>
      </c>
      <c r="BT149" s="4">
        <v>7.2760000000000003E-3</v>
      </c>
      <c r="BU149" s="4">
        <v>9.7524709999999999</v>
      </c>
      <c r="BV149" s="4">
        <v>0.146981</v>
      </c>
      <c r="BW149" s="4">
        <f t="shared" ref="BW149:BW150" si="23">BU149*0.2642</f>
        <v>2.5766028381999999</v>
      </c>
      <c r="BY149" s="4">
        <f t="shared" ref="BY149:BY150" si="24">BE149*$BU149*0.7718</f>
        <v>17988.260833188742</v>
      </c>
      <c r="BZ149" s="4">
        <f t="shared" ref="BZ149:BZ150" si="25">BF149*$BU149*0.7718</f>
        <v>138.1121361545122</v>
      </c>
      <c r="CA149" s="4">
        <f t="shared" ref="CA149:CA150" si="26">BJ149*$BU149*0.7718</f>
        <v>4.0193951009052009</v>
      </c>
      <c r="CB149" s="4">
        <f t="shared" ref="CB149:CB150" si="27">BM149*$BU149*0.7718</f>
        <v>0</v>
      </c>
    </row>
    <row r="150" spans="1:80" x14ac:dyDescent="0.25">
      <c r="A150" s="2">
        <v>42804</v>
      </c>
      <c r="B150" s="3">
        <v>0.62857883101851852</v>
      </c>
      <c r="C150" s="4">
        <v>14.712999999999999</v>
      </c>
      <c r="D150" s="4">
        <v>0.83169999999999999</v>
      </c>
      <c r="E150" s="4">
        <v>8317.2972969999992</v>
      </c>
      <c r="F150" s="4">
        <v>50.4</v>
      </c>
      <c r="G150" s="4">
        <v>25.3</v>
      </c>
      <c r="H150" s="4">
        <v>-19.3</v>
      </c>
      <c r="J150" s="4">
        <v>0</v>
      </c>
      <c r="K150" s="4">
        <v>0.84389999999999998</v>
      </c>
      <c r="L150" s="4">
        <v>12.416</v>
      </c>
      <c r="M150" s="4">
        <v>0.70189999999999997</v>
      </c>
      <c r="N150" s="4">
        <v>42.5319</v>
      </c>
      <c r="O150" s="4">
        <v>21.3504</v>
      </c>
      <c r="P150" s="4">
        <v>63.9</v>
      </c>
      <c r="Q150" s="4">
        <v>33.111699999999999</v>
      </c>
      <c r="R150" s="4">
        <v>16.621500000000001</v>
      </c>
      <c r="S150" s="4">
        <v>49.7</v>
      </c>
      <c r="T150" s="4">
        <v>0</v>
      </c>
      <c r="W150" s="4">
        <v>0</v>
      </c>
      <c r="X150" s="4">
        <v>0</v>
      </c>
      <c r="Y150" s="4">
        <v>11.3</v>
      </c>
      <c r="Z150" s="4">
        <v>868</v>
      </c>
      <c r="AA150" s="4">
        <v>881</v>
      </c>
      <c r="AB150" s="4">
        <v>840</v>
      </c>
      <c r="AC150" s="4">
        <v>91</v>
      </c>
      <c r="AD150" s="4">
        <v>14.47</v>
      </c>
      <c r="AE150" s="4">
        <v>0.33</v>
      </c>
      <c r="AF150" s="4">
        <v>992</v>
      </c>
      <c r="AG150" s="4">
        <v>-7</v>
      </c>
      <c r="AH150" s="4">
        <v>9</v>
      </c>
      <c r="AI150" s="4">
        <v>27</v>
      </c>
      <c r="AJ150" s="4">
        <v>135</v>
      </c>
      <c r="AK150" s="4">
        <v>133</v>
      </c>
      <c r="AL150" s="4">
        <v>4.5</v>
      </c>
      <c r="AM150" s="4">
        <v>142</v>
      </c>
      <c r="AN150" s="4" t="s">
        <v>155</v>
      </c>
      <c r="AO150" s="4">
        <v>1</v>
      </c>
      <c r="AP150" s="4">
        <v>0.83687500000000004</v>
      </c>
      <c r="AQ150" s="4">
        <v>47.15925</v>
      </c>
      <c r="AR150" s="4">
        <v>-88.489609999999999</v>
      </c>
      <c r="AS150" s="4">
        <v>314.39999999999998</v>
      </c>
      <c r="AT150" s="4">
        <v>36.5</v>
      </c>
      <c r="AU150" s="4">
        <v>12</v>
      </c>
      <c r="AV150" s="4">
        <v>8</v>
      </c>
      <c r="AW150" s="4" t="s">
        <v>443</v>
      </c>
      <c r="AX150" s="4">
        <v>1.5291999999999999</v>
      </c>
      <c r="AY150" s="4">
        <v>1.6</v>
      </c>
      <c r="AZ150" s="4">
        <v>2.2999999999999998</v>
      </c>
      <c r="BA150" s="4">
        <v>11.154</v>
      </c>
      <c r="BB150" s="4">
        <v>10.88</v>
      </c>
      <c r="BC150" s="4">
        <v>0.98</v>
      </c>
      <c r="BD150" s="4">
        <v>18.498999999999999</v>
      </c>
      <c r="BE150" s="4">
        <v>2289.1799999999998</v>
      </c>
      <c r="BF150" s="4">
        <v>82.364999999999995</v>
      </c>
      <c r="BG150" s="4">
        <v>0.82099999999999995</v>
      </c>
      <c r="BH150" s="4">
        <v>0.41199999999999998</v>
      </c>
      <c r="BI150" s="4">
        <v>1.2330000000000001</v>
      </c>
      <c r="BJ150" s="4">
        <v>0.63900000000000001</v>
      </c>
      <c r="BK150" s="4">
        <v>0.32100000000000001</v>
      </c>
      <c r="BL150" s="4">
        <v>0.96</v>
      </c>
      <c r="BM150" s="4">
        <v>0</v>
      </c>
      <c r="BQ150" s="4">
        <v>0</v>
      </c>
      <c r="BR150" s="4">
        <v>0.42718800000000001</v>
      </c>
      <c r="BS150" s="4">
        <v>-5</v>
      </c>
      <c r="BT150" s="4">
        <v>7.7229999999999998E-3</v>
      </c>
      <c r="BU150" s="4">
        <v>10.439406999999999</v>
      </c>
      <c r="BV150" s="4">
        <v>0.156005</v>
      </c>
      <c r="BW150" s="4">
        <f t="shared" si="23"/>
        <v>2.7580913293999996</v>
      </c>
      <c r="BY150" s="4">
        <f t="shared" si="24"/>
        <v>18444.230748609469</v>
      </c>
      <c r="BZ150" s="4">
        <f t="shared" si="25"/>
        <v>663.62586848094895</v>
      </c>
      <c r="CA150" s="4">
        <f t="shared" si="26"/>
        <v>5.1485088321413999</v>
      </c>
      <c r="CB150" s="4">
        <f t="shared" si="27"/>
        <v>0</v>
      </c>
    </row>
    <row r="151" spans="1:80" x14ac:dyDescent="0.25">
      <c r="B151" s="3"/>
    </row>
    <row r="152" spans="1:80" x14ac:dyDescent="0.25">
      <c r="B152" s="3"/>
    </row>
    <row r="153" spans="1:80" x14ac:dyDescent="0.25">
      <c r="B153" s="3"/>
    </row>
    <row r="154" spans="1:80" x14ac:dyDescent="0.25">
      <c r="B154" s="3"/>
    </row>
    <row r="155" spans="1:80" x14ac:dyDescent="0.25">
      <c r="B155" s="3"/>
    </row>
    <row r="156" spans="1:80" x14ac:dyDescent="0.25">
      <c r="B156" s="3"/>
    </row>
    <row r="157" spans="1:80" x14ac:dyDescent="0.25">
      <c r="B157" s="3"/>
    </row>
    <row r="158" spans="1:80" x14ac:dyDescent="0.25">
      <c r="B158" s="3"/>
    </row>
    <row r="159" spans="1:80" x14ac:dyDescent="0.25">
      <c r="B159" s="3"/>
    </row>
    <row r="160" spans="1:8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</sheetData>
  <customSheetViews>
    <customSheetView guid="{2B424CCC-7244-4294-A128-8AE125D4F682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0"/>
  <sheetViews>
    <sheetView workbookViewId="0">
      <pane xSplit="2" ySplit="9" topLeftCell="BQ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7" width="12" style="4" bestFit="1" customWidth="1"/>
    <col min="18" max="18" width="11" style="4" bestFit="1" customWidth="1"/>
    <col min="19" max="19" width="12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1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3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Breaks'!D2</f>
        <v>Cells 556-695</v>
      </c>
    </row>
    <row r="5" spans="1:87" s="14" customFormat="1" x14ac:dyDescent="0.25">
      <c r="A5" s="14" t="s">
        <v>169</v>
      </c>
      <c r="C5" s="14">
        <f t="shared" ref="C5:AH5" si="0">AVERAGE(C10:C199)</f>
        <v>14.03547857142857</v>
      </c>
      <c r="D5" s="14">
        <f t="shared" si="0"/>
        <v>1.3776592857142851</v>
      </c>
      <c r="E5" s="14">
        <f t="shared" si="0"/>
        <v>13776.607502371429</v>
      </c>
      <c r="F5" s="14">
        <f t="shared" si="0"/>
        <v>174.36285714285717</v>
      </c>
      <c r="G5" s="14">
        <f t="shared" si="0"/>
        <v>-3.8571428571428545</v>
      </c>
      <c r="H5" s="14">
        <f t="shared" si="0"/>
        <v>47.847857142857151</v>
      </c>
      <c r="I5" s="14" t="e">
        <f t="shared" si="0"/>
        <v>#DIV/0!</v>
      </c>
      <c r="J5" s="14">
        <f t="shared" si="0"/>
        <v>3.4999999999999996E-2</v>
      </c>
      <c r="K5" s="14">
        <f t="shared" si="0"/>
        <v>0.84401928571428575</v>
      </c>
      <c r="L5" s="14">
        <f t="shared" si="0"/>
        <v>11.849269285714282</v>
      </c>
      <c r="M5" s="14">
        <f t="shared" si="0"/>
        <v>1.1511192857142858</v>
      </c>
      <c r="N5" s="14">
        <f t="shared" si="0"/>
        <v>147.99434428571431</v>
      </c>
      <c r="O5" s="14">
        <f t="shared" si="0"/>
        <v>5.6729207142857145</v>
      </c>
      <c r="P5" s="14">
        <f t="shared" si="0"/>
        <v>153.66285714285712</v>
      </c>
      <c r="Q5" s="14">
        <f t="shared" si="0"/>
        <v>115.33195500000002</v>
      </c>
      <c r="R5" s="14">
        <f t="shared" si="0"/>
        <v>4.4192771428571431</v>
      </c>
      <c r="S5" s="14">
        <f t="shared" si="0"/>
        <v>119.7492857142857</v>
      </c>
      <c r="T5" s="14">
        <f t="shared" si="0"/>
        <v>51.186547142857137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2.9649285714285708E-2</v>
      </c>
      <c r="Y5" s="14">
        <f t="shared" si="0"/>
        <v>11.331428571428562</v>
      </c>
      <c r="Z5" s="14">
        <f t="shared" si="0"/>
        <v>863.73571428571427</v>
      </c>
      <c r="AA5" s="14">
        <f t="shared" si="0"/>
        <v>877.2</v>
      </c>
      <c r="AB5" s="14">
        <f t="shared" si="0"/>
        <v>838.85</v>
      </c>
      <c r="AC5" s="14">
        <f t="shared" si="0"/>
        <v>92.345000000000013</v>
      </c>
      <c r="AD5" s="14">
        <f t="shared" si="0"/>
        <v>14.693928571428563</v>
      </c>
      <c r="AE5" s="14">
        <f t="shared" si="0"/>
        <v>0.33885714285714391</v>
      </c>
      <c r="AF5" s="14">
        <f t="shared" si="0"/>
        <v>990.87857142857138</v>
      </c>
      <c r="AG5" s="14">
        <f t="shared" si="0"/>
        <v>-7</v>
      </c>
      <c r="AH5" s="14">
        <f t="shared" si="0"/>
        <v>8.0623123142857143</v>
      </c>
      <c r="AI5" s="14">
        <f t="shared" ref="AI5:BN5" si="1">AVERAGE(AI10:AI199)</f>
        <v>27</v>
      </c>
      <c r="AJ5" s="14">
        <f t="shared" si="1"/>
        <v>136.02357142857142</v>
      </c>
      <c r="AK5" s="14">
        <f t="shared" si="1"/>
        <v>133.93785714285715</v>
      </c>
      <c r="AL5" s="14">
        <f t="shared" si="1"/>
        <v>4.4000000000000012</v>
      </c>
      <c r="AM5" s="14">
        <f t="shared" si="1"/>
        <v>142</v>
      </c>
      <c r="AN5" s="14" t="e">
        <f t="shared" si="1"/>
        <v>#DIV/0!</v>
      </c>
      <c r="AO5" s="14">
        <f t="shared" si="1"/>
        <v>1.3928571428571428</v>
      </c>
      <c r="AP5" s="14">
        <f t="shared" si="1"/>
        <v>0.83767931547619068</v>
      </c>
      <c r="AQ5" s="14">
        <f t="shared" si="1"/>
        <v>47.161522035714299</v>
      </c>
      <c r="AR5" s="14">
        <f t="shared" si="1"/>
        <v>-88.487491342857169</v>
      </c>
      <c r="AS5" s="14">
        <f t="shared" si="1"/>
        <v>313.54071428571422</v>
      </c>
      <c r="AT5" s="14">
        <f t="shared" si="1"/>
        <v>33.453571428571422</v>
      </c>
      <c r="AU5" s="14">
        <f t="shared" si="1"/>
        <v>12</v>
      </c>
      <c r="AV5" s="14">
        <f t="shared" si="1"/>
        <v>8.9785714285714278</v>
      </c>
      <c r="AW5" s="14" t="e">
        <f t="shared" si="1"/>
        <v>#DIV/0!</v>
      </c>
      <c r="AX5" s="14">
        <f t="shared" si="1"/>
        <v>1.4242558071428573</v>
      </c>
      <c r="AY5" s="14">
        <f t="shared" si="1"/>
        <v>1.2801203142857147</v>
      </c>
      <c r="AZ5" s="14">
        <f t="shared" si="1"/>
        <v>2.1998804499999993</v>
      </c>
      <c r="BA5" s="14">
        <f t="shared" si="1"/>
        <v>11.153999999999998</v>
      </c>
      <c r="BB5" s="14">
        <f t="shared" si="1"/>
        <v>10.935714285714285</v>
      </c>
      <c r="BC5" s="14">
        <f t="shared" si="1"/>
        <v>0.98028571428571398</v>
      </c>
      <c r="BD5" s="14">
        <f t="shared" si="1"/>
        <v>18.496549999999999</v>
      </c>
      <c r="BE5" s="14">
        <f t="shared" si="1"/>
        <v>2211.0795499999995</v>
      </c>
      <c r="BF5" s="14">
        <f t="shared" si="1"/>
        <v>131.52094285714287</v>
      </c>
      <c r="BG5" s="14">
        <f t="shared" si="1"/>
        <v>2.955057142857143</v>
      </c>
      <c r="BH5" s="14">
        <f t="shared" si="1"/>
        <v>0.11080714285714284</v>
      </c>
      <c r="BI5" s="14">
        <f t="shared" si="1"/>
        <v>3.0658428571428575</v>
      </c>
      <c r="BJ5" s="14">
        <f t="shared" si="1"/>
        <v>2.30287142857143</v>
      </c>
      <c r="BK5" s="14">
        <f t="shared" si="1"/>
        <v>8.6321428571428591E-2</v>
      </c>
      <c r="BL5" s="14">
        <f t="shared" si="1"/>
        <v>2.3892214285714299</v>
      </c>
      <c r="BM5" s="14">
        <f t="shared" si="1"/>
        <v>0.38624071428571438</v>
      </c>
      <c r="BN5" s="14" t="e">
        <f t="shared" si="1"/>
        <v>#DIV/0!</v>
      </c>
      <c r="BO5" s="14" t="e">
        <f t="shared" ref="BO5:BW5" si="2">AVERAGE(BO10:BO199)</f>
        <v>#DIV/0!</v>
      </c>
      <c r="BP5" s="14" t="e">
        <f t="shared" si="2"/>
        <v>#DIV/0!</v>
      </c>
      <c r="BQ5" s="14">
        <f t="shared" si="2"/>
        <v>4.0474999999999994</v>
      </c>
      <c r="BR5" s="14">
        <f t="shared" si="2"/>
        <v>0.33633143571428575</v>
      </c>
      <c r="BS5" s="14">
        <f t="shared" si="2"/>
        <v>-5</v>
      </c>
      <c r="BT5" s="14">
        <f t="shared" si="2"/>
        <v>6.0246285714285717E-3</v>
      </c>
      <c r="BU5" s="14">
        <f t="shared" si="2"/>
        <v>8.2190994642857138</v>
      </c>
      <c r="BV5" s="14">
        <f t="shared" si="2"/>
        <v>0.12169749285714312</v>
      </c>
      <c r="BW5" s="14">
        <f t="shared" si="2"/>
        <v>2.171486078464286</v>
      </c>
      <c r="BX5" s="23"/>
      <c r="BY5" s="14">
        <f>AVERAGE(BY10:BY199)</f>
        <v>13984.968568780425</v>
      </c>
      <c r="BZ5" s="14">
        <f>AVERAGE(BZ10:BZ199)</f>
        <v>860.64612147873515</v>
      </c>
      <c r="CA5" s="14">
        <f>AVERAGE(CA10:CA199)</f>
        <v>16.509783532923301</v>
      </c>
      <c r="CB5" s="14">
        <f>AVERAGE(CB10:CB199)</f>
        <v>2.2869425932145488</v>
      </c>
      <c r="CC5" s="24">
        <f>BZ8/(139/3600)+CB8/(139/3600)+CA8/(139/3600)</f>
        <v>885.76977456605914</v>
      </c>
      <c r="CD5" s="23"/>
      <c r="CE5" s="22">
        <f>BY8/$AT8</f>
        <v>418.04112301254611</v>
      </c>
      <c r="CF5" s="22">
        <f>BZ8/$AT8</f>
        <v>25.726584179998497</v>
      </c>
      <c r="CG5" s="22">
        <f>CA8/$AT8</f>
        <v>0.4935133328940457</v>
      </c>
      <c r="CH5" s="22">
        <f>CB8/$AT8</f>
        <v>6.8361687423942968E-2</v>
      </c>
      <c r="CI5" s="25">
        <f>(BZ8+CB8+CA8)/AT8</f>
        <v>26.288459200316485</v>
      </c>
    </row>
    <row r="6" spans="1:87" s="14" customFormat="1" x14ac:dyDescent="0.25">
      <c r="A6" s="14" t="s">
        <v>170</v>
      </c>
      <c r="C6" s="14">
        <f t="shared" ref="C6:AH6" si="3">MIN(C10:C199)</f>
        <v>12.266</v>
      </c>
      <c r="D6" s="14">
        <f t="shared" si="3"/>
        <v>4.0000000000000001E-3</v>
      </c>
      <c r="E6" s="14">
        <f t="shared" si="3"/>
        <v>40</v>
      </c>
      <c r="F6" s="14">
        <f t="shared" si="3"/>
        <v>5.2</v>
      </c>
      <c r="G6" s="14">
        <f t="shared" si="3"/>
        <v>-32</v>
      </c>
      <c r="H6" s="14">
        <f t="shared" si="3"/>
        <v>-39</v>
      </c>
      <c r="I6" s="14">
        <f t="shared" si="3"/>
        <v>0</v>
      </c>
      <c r="J6" s="14">
        <f t="shared" si="3"/>
        <v>0</v>
      </c>
      <c r="K6" s="14">
        <f t="shared" si="3"/>
        <v>0.81359999999999999</v>
      </c>
      <c r="L6" s="14">
        <f t="shared" si="3"/>
        <v>10.0158</v>
      </c>
      <c r="M6" s="14">
        <f t="shared" si="3"/>
        <v>3.3999999999999998E-3</v>
      </c>
      <c r="N6" s="14">
        <f t="shared" si="3"/>
        <v>4.3830999999999998</v>
      </c>
      <c r="O6" s="14">
        <f t="shared" si="3"/>
        <v>0</v>
      </c>
      <c r="P6" s="14">
        <f t="shared" si="3"/>
        <v>4.4000000000000004</v>
      </c>
      <c r="Q6" s="14">
        <f t="shared" si="3"/>
        <v>3.4142000000000001</v>
      </c>
      <c r="R6" s="14">
        <f t="shared" si="3"/>
        <v>0</v>
      </c>
      <c r="S6" s="14">
        <f t="shared" si="3"/>
        <v>3.4</v>
      </c>
      <c r="T6" s="14">
        <f t="shared" si="3"/>
        <v>0</v>
      </c>
      <c r="U6" s="14">
        <f t="shared" si="3"/>
        <v>0</v>
      </c>
      <c r="V6" s="14">
        <f t="shared" si="3"/>
        <v>0</v>
      </c>
      <c r="W6" s="14">
        <f t="shared" si="3"/>
        <v>0</v>
      </c>
      <c r="X6" s="14">
        <f t="shared" si="3"/>
        <v>0</v>
      </c>
      <c r="Y6" s="14">
        <f t="shared" si="3"/>
        <v>11</v>
      </c>
      <c r="Z6" s="14">
        <f t="shared" si="3"/>
        <v>854</v>
      </c>
      <c r="AA6" s="14">
        <f t="shared" si="3"/>
        <v>867</v>
      </c>
      <c r="AB6" s="14">
        <f t="shared" si="3"/>
        <v>827</v>
      </c>
      <c r="AC6" s="14">
        <f t="shared" si="3"/>
        <v>91</v>
      </c>
      <c r="AD6" s="14">
        <f t="shared" si="3"/>
        <v>14.46</v>
      </c>
      <c r="AE6" s="14">
        <f t="shared" si="3"/>
        <v>0.33</v>
      </c>
      <c r="AF6" s="14">
        <f t="shared" si="3"/>
        <v>990</v>
      </c>
      <c r="AG6" s="14">
        <f t="shared" si="3"/>
        <v>-7</v>
      </c>
      <c r="AH6" s="14">
        <f t="shared" si="3"/>
        <v>7</v>
      </c>
      <c r="AI6" s="14">
        <f t="shared" ref="AI6:BN6" si="4">MIN(AI10:AI199)</f>
        <v>27</v>
      </c>
      <c r="AJ6" s="14">
        <f t="shared" si="4"/>
        <v>135</v>
      </c>
      <c r="AK6" s="14">
        <f t="shared" si="4"/>
        <v>129.6</v>
      </c>
      <c r="AL6" s="14">
        <f t="shared" si="4"/>
        <v>3.7</v>
      </c>
      <c r="AM6" s="14">
        <f t="shared" si="4"/>
        <v>142</v>
      </c>
      <c r="AN6" s="14">
        <f t="shared" si="4"/>
        <v>0</v>
      </c>
      <c r="AO6" s="14">
        <f t="shared" si="4"/>
        <v>1</v>
      </c>
      <c r="AP6" s="14">
        <f t="shared" si="4"/>
        <v>0.83687500000000004</v>
      </c>
      <c r="AQ6" s="14">
        <f t="shared" si="4"/>
        <v>47.158535999999998</v>
      </c>
      <c r="AR6" s="14">
        <f t="shared" si="4"/>
        <v>-88.492018000000002</v>
      </c>
      <c r="AS6" s="14">
        <f t="shared" si="4"/>
        <v>308.39999999999998</v>
      </c>
      <c r="AT6" s="14">
        <f t="shared" si="4"/>
        <v>20.399999999999999</v>
      </c>
      <c r="AU6" s="14">
        <f t="shared" si="4"/>
        <v>12</v>
      </c>
      <c r="AV6" s="14">
        <f t="shared" si="4"/>
        <v>5</v>
      </c>
      <c r="AW6" s="14">
        <f t="shared" si="4"/>
        <v>0</v>
      </c>
      <c r="AX6" s="14">
        <f t="shared" si="4"/>
        <v>0.9708</v>
      </c>
      <c r="AY6" s="14">
        <f t="shared" si="4"/>
        <v>1</v>
      </c>
      <c r="AZ6" s="14">
        <f t="shared" si="4"/>
        <v>1.6</v>
      </c>
      <c r="BA6" s="14">
        <f t="shared" si="4"/>
        <v>11.154</v>
      </c>
      <c r="BB6" s="14">
        <f t="shared" si="4"/>
        <v>9</v>
      </c>
      <c r="BC6" s="14">
        <f t="shared" si="4"/>
        <v>0.81</v>
      </c>
      <c r="BD6" s="14">
        <f t="shared" si="4"/>
        <v>16.620999999999999</v>
      </c>
      <c r="BE6" s="14">
        <f t="shared" si="4"/>
        <v>1668.15</v>
      </c>
      <c r="BF6" s="14">
        <f t="shared" si="4"/>
        <v>0.42899999999999999</v>
      </c>
      <c r="BG6" s="14">
        <f t="shared" si="4"/>
        <v>0.08</v>
      </c>
      <c r="BH6" s="14">
        <f t="shared" si="4"/>
        <v>0</v>
      </c>
      <c r="BI6" s="14">
        <f t="shared" si="4"/>
        <v>0.08</v>
      </c>
      <c r="BJ6" s="14">
        <f t="shared" si="4"/>
        <v>6.2E-2</v>
      </c>
      <c r="BK6" s="14">
        <f t="shared" si="4"/>
        <v>0</v>
      </c>
      <c r="BL6" s="14">
        <f t="shared" si="4"/>
        <v>6.2E-2</v>
      </c>
      <c r="BM6" s="14">
        <f t="shared" si="4"/>
        <v>0</v>
      </c>
      <c r="BN6" s="14">
        <f t="shared" si="4"/>
        <v>0</v>
      </c>
      <c r="BO6" s="14">
        <f t="shared" ref="BO6:BW6" si="5">MIN(BO10:BO199)</f>
        <v>0</v>
      </c>
      <c r="BP6" s="14">
        <f t="shared" si="5"/>
        <v>0</v>
      </c>
      <c r="BQ6" s="14">
        <f t="shared" si="5"/>
        <v>0</v>
      </c>
      <c r="BR6" s="14">
        <f t="shared" si="5"/>
        <v>0.104155</v>
      </c>
      <c r="BS6" s="14">
        <f t="shared" si="5"/>
        <v>-5</v>
      </c>
      <c r="BT6" s="14">
        <f t="shared" si="5"/>
        <v>5.0000000000000001E-3</v>
      </c>
      <c r="BU6" s="14">
        <f t="shared" si="5"/>
        <v>2.5452880000000002</v>
      </c>
      <c r="BV6" s="14">
        <f t="shared" si="5"/>
        <v>0.10100000000000001</v>
      </c>
      <c r="BW6" s="14">
        <f t="shared" si="5"/>
        <v>0.67246508960000007</v>
      </c>
      <c r="BX6" s="23"/>
      <c r="BY6" s="14">
        <f>MIN(BY10:BY199)</f>
        <v>3277.0027363629611</v>
      </c>
      <c r="BZ6" s="14">
        <f>MIN(BZ10:BZ199)</f>
        <v>2.342320171755</v>
      </c>
      <c r="CA6" s="14">
        <f>MIN(CA10:CA199)</f>
        <v>0.13363248363040001</v>
      </c>
      <c r="CB6" s="14">
        <f>MIN(CB10:CB199)</f>
        <v>0</v>
      </c>
      <c r="CC6" s="23"/>
      <c r="CD6" s="23"/>
      <c r="CE6" s="26"/>
      <c r="CF6" s="26"/>
      <c r="CG6" s="26"/>
      <c r="CH6" s="26"/>
      <c r="CI6" s="23"/>
    </row>
    <row r="7" spans="1:87" s="14" customFormat="1" x14ac:dyDescent="0.25">
      <c r="A7" s="14" t="s">
        <v>171</v>
      </c>
      <c r="C7" s="14">
        <f t="shared" ref="C7:AH7" si="6">MAX(C10:C199)</f>
        <v>17.367000000000001</v>
      </c>
      <c r="D7" s="14">
        <f t="shared" si="6"/>
        <v>5.5682</v>
      </c>
      <c r="E7" s="14">
        <f t="shared" si="6"/>
        <v>55682.437396000001</v>
      </c>
      <c r="F7" s="14">
        <f t="shared" si="6"/>
        <v>1504.9</v>
      </c>
      <c r="G7" s="14">
        <f t="shared" si="6"/>
        <v>33.9</v>
      </c>
      <c r="H7" s="14">
        <f t="shared" si="6"/>
        <v>209</v>
      </c>
      <c r="I7" s="14">
        <f t="shared" si="6"/>
        <v>0</v>
      </c>
      <c r="J7" s="14">
        <f t="shared" si="6"/>
        <v>0.5</v>
      </c>
      <c r="K7" s="14">
        <f t="shared" si="6"/>
        <v>0.85750000000000004</v>
      </c>
      <c r="L7" s="14">
        <f t="shared" si="6"/>
        <v>14.3985</v>
      </c>
      <c r="M7" s="14">
        <f t="shared" si="6"/>
        <v>4.5304000000000002</v>
      </c>
      <c r="N7" s="14">
        <f t="shared" si="6"/>
        <v>1282.1561999999999</v>
      </c>
      <c r="O7" s="14">
        <f t="shared" si="6"/>
        <v>29.0684</v>
      </c>
      <c r="P7" s="14">
        <f t="shared" si="6"/>
        <v>1301.9000000000001</v>
      </c>
      <c r="Q7" s="14">
        <f t="shared" si="6"/>
        <v>999.43669999999997</v>
      </c>
      <c r="R7" s="14">
        <f t="shared" si="6"/>
        <v>22.657800000000002</v>
      </c>
      <c r="S7" s="14">
        <f t="shared" si="6"/>
        <v>1014.8</v>
      </c>
      <c r="T7" s="14">
        <f t="shared" si="6"/>
        <v>208.96379999999999</v>
      </c>
      <c r="U7" s="14">
        <f t="shared" si="6"/>
        <v>0</v>
      </c>
      <c r="V7" s="14">
        <f t="shared" si="6"/>
        <v>0</v>
      </c>
      <c r="W7" s="14">
        <f t="shared" si="6"/>
        <v>0</v>
      </c>
      <c r="X7" s="14">
        <f t="shared" si="6"/>
        <v>0.42149999999999999</v>
      </c>
      <c r="Y7" s="14">
        <f t="shared" si="6"/>
        <v>11.9</v>
      </c>
      <c r="Z7" s="14">
        <f t="shared" si="6"/>
        <v>873</v>
      </c>
      <c r="AA7" s="14">
        <f t="shared" si="6"/>
        <v>887</v>
      </c>
      <c r="AB7" s="14">
        <f t="shared" si="6"/>
        <v>852</v>
      </c>
      <c r="AC7" s="14">
        <f t="shared" si="6"/>
        <v>93</v>
      </c>
      <c r="AD7" s="14">
        <f t="shared" si="6"/>
        <v>14.81</v>
      </c>
      <c r="AE7" s="14">
        <f t="shared" si="6"/>
        <v>0.34</v>
      </c>
      <c r="AF7" s="14">
        <f t="shared" si="6"/>
        <v>992</v>
      </c>
      <c r="AG7" s="14">
        <f t="shared" si="6"/>
        <v>-7</v>
      </c>
      <c r="AH7" s="14">
        <f t="shared" si="6"/>
        <v>10.723000000000001</v>
      </c>
      <c r="AI7" s="14">
        <f t="shared" ref="AI7:BN7" si="7">MAX(AI10:AI199)</f>
        <v>27</v>
      </c>
      <c r="AJ7" s="14">
        <f t="shared" si="7"/>
        <v>137</v>
      </c>
      <c r="AK7" s="14">
        <f t="shared" si="7"/>
        <v>139</v>
      </c>
      <c r="AL7" s="14">
        <f t="shared" si="7"/>
        <v>5.2</v>
      </c>
      <c r="AM7" s="14">
        <f t="shared" si="7"/>
        <v>142</v>
      </c>
      <c r="AN7" s="14">
        <f t="shared" si="7"/>
        <v>0</v>
      </c>
      <c r="AO7" s="14">
        <f t="shared" si="7"/>
        <v>2</v>
      </c>
      <c r="AP7" s="14">
        <f t="shared" si="7"/>
        <v>0.83848379629629621</v>
      </c>
      <c r="AQ7" s="14">
        <f t="shared" si="7"/>
        <v>47.164428000000001</v>
      </c>
      <c r="AR7" s="14">
        <f t="shared" si="7"/>
        <v>-88.483928000000006</v>
      </c>
      <c r="AS7" s="14">
        <f t="shared" si="7"/>
        <v>317.10000000000002</v>
      </c>
      <c r="AT7" s="14">
        <f t="shared" si="7"/>
        <v>46.3</v>
      </c>
      <c r="AU7" s="14">
        <f t="shared" si="7"/>
        <v>12</v>
      </c>
      <c r="AV7" s="14">
        <f t="shared" si="7"/>
        <v>11</v>
      </c>
      <c r="AW7" s="14">
        <f t="shared" si="7"/>
        <v>0</v>
      </c>
      <c r="AX7" s="14">
        <f t="shared" si="7"/>
        <v>2.6</v>
      </c>
      <c r="AY7" s="14">
        <f t="shared" si="7"/>
        <v>2.2000000000000002</v>
      </c>
      <c r="AZ7" s="14">
        <f t="shared" si="7"/>
        <v>3.5</v>
      </c>
      <c r="BA7" s="14">
        <f t="shared" si="7"/>
        <v>11.154</v>
      </c>
      <c r="BB7" s="14">
        <f t="shared" si="7"/>
        <v>12</v>
      </c>
      <c r="BC7" s="14">
        <f t="shared" si="7"/>
        <v>1.08</v>
      </c>
      <c r="BD7" s="14">
        <f t="shared" si="7"/>
        <v>22.908999999999999</v>
      </c>
      <c r="BE7" s="14">
        <f t="shared" si="7"/>
        <v>2418.5329999999999</v>
      </c>
      <c r="BF7" s="14">
        <f t="shared" si="7"/>
        <v>475.77100000000002</v>
      </c>
      <c r="BG7" s="14">
        <f t="shared" si="7"/>
        <v>26.407</v>
      </c>
      <c r="BH7" s="14">
        <f t="shared" si="7"/>
        <v>0.60799999999999998</v>
      </c>
      <c r="BI7" s="14">
        <f t="shared" si="7"/>
        <v>26.824999999999999</v>
      </c>
      <c r="BJ7" s="14">
        <f t="shared" si="7"/>
        <v>20.584</v>
      </c>
      <c r="BK7" s="14">
        <f t="shared" si="7"/>
        <v>0.47399999999999998</v>
      </c>
      <c r="BL7" s="14">
        <f t="shared" si="7"/>
        <v>20.91</v>
      </c>
      <c r="BM7" s="14">
        <f t="shared" si="7"/>
        <v>1.5069999999999999</v>
      </c>
      <c r="BN7" s="14">
        <f t="shared" si="7"/>
        <v>0</v>
      </c>
      <c r="BO7" s="14">
        <f t="shared" ref="BO7:BW7" si="8">MAX(BO10:BO199)</f>
        <v>0</v>
      </c>
      <c r="BP7" s="14">
        <f t="shared" si="8"/>
        <v>0</v>
      </c>
      <c r="BQ7" s="14">
        <f t="shared" si="8"/>
        <v>56.076000000000001</v>
      </c>
      <c r="BR7" s="14">
        <f t="shared" si="8"/>
        <v>0.66321600000000003</v>
      </c>
      <c r="BS7" s="14">
        <f t="shared" si="8"/>
        <v>-5</v>
      </c>
      <c r="BT7" s="14">
        <f t="shared" si="8"/>
        <v>8.0000000000000002E-3</v>
      </c>
      <c r="BU7" s="14">
        <f t="shared" si="8"/>
        <v>16.207341</v>
      </c>
      <c r="BV7" s="14">
        <f t="shared" si="8"/>
        <v>0.16159999999999999</v>
      </c>
      <c r="BW7" s="14">
        <f t="shared" si="8"/>
        <v>4.2819794921999996</v>
      </c>
      <c r="BX7" s="23"/>
      <c r="BY7" s="14">
        <f>MAX(BY10:BY199)</f>
        <v>25208.106120916691</v>
      </c>
      <c r="BZ7" s="14">
        <f>MAX(BZ10:BZ199)</f>
        <v>3513.4877986549013</v>
      </c>
      <c r="CA7" s="14">
        <f>MAX(CA10:CA199)</f>
        <v>161.07742881860759</v>
      </c>
      <c r="CB7" s="14">
        <f>MAX(CB10:CB199)</f>
        <v>15.943657543129461</v>
      </c>
      <c r="CC7" s="23"/>
      <c r="CD7" s="23"/>
      <c r="CE7" s="27"/>
      <c r="CF7" s="27"/>
      <c r="CG7" s="27"/>
      <c r="CH7" s="27"/>
      <c r="CI7" s="23"/>
    </row>
    <row r="8" spans="1:87" s="14" customFormat="1" x14ac:dyDescent="0.25">
      <c r="A8" s="14" t="s">
        <v>172</v>
      </c>
      <c r="B8" s="16">
        <f>B149-B10</f>
        <v>1.6087962962962887E-3</v>
      </c>
      <c r="AT8" s="15">
        <f>SUM(AT10:AT199)/3600</f>
        <v>1.300972222222222</v>
      </c>
      <c r="BU8" s="28">
        <f>SUM(BU10:BU199)/3600</f>
        <v>0.31963164583333331</v>
      </c>
      <c r="BV8" s="23"/>
      <c r="BW8" s="28">
        <f>SUM(BW10:BW199)/3600</f>
        <v>8.4446680829166676E-2</v>
      </c>
      <c r="BX8" s="23"/>
      <c r="BY8" s="28">
        <f>SUM(BY10:BY199)/3600</f>
        <v>543.85988878590535</v>
      </c>
      <c r="BZ8" s="28">
        <f>SUM(BZ10:BZ199)/3600</f>
        <v>33.469571390839704</v>
      </c>
      <c r="CA8" s="28">
        <f>SUM(CA10:CA199)/3600</f>
        <v>0.6420471373914618</v>
      </c>
      <c r="CB8" s="28">
        <f>SUM(CB10:CB199)/3600</f>
        <v>8.8936656402788E-2</v>
      </c>
      <c r="CC8" s="29">
        <f>SUM(BZ8:CB8)</f>
        <v>34.200555184633956</v>
      </c>
      <c r="CD8" s="23"/>
      <c r="CE8" s="23"/>
      <c r="CF8" s="23"/>
      <c r="CG8" s="23"/>
      <c r="CH8" s="23"/>
      <c r="CI8" s="29"/>
    </row>
    <row r="9" spans="1:87" s="14" customFormat="1" x14ac:dyDescent="0.25">
      <c r="B9" s="16"/>
      <c r="AT9" s="17"/>
      <c r="BU9" s="4"/>
      <c r="BV9" s="4"/>
      <c r="BW9" s="30">
        <f>AT8/BW8</f>
        <v>15.405841999332729</v>
      </c>
      <c r="BX9" s="31" t="s">
        <v>191</v>
      </c>
      <c r="BY9" s="4"/>
      <c r="BZ9" s="4"/>
      <c r="CA9" s="4"/>
      <c r="CB9" s="4"/>
      <c r="CC9" s="4"/>
      <c r="CD9" s="4"/>
      <c r="CE9" s="32" t="s">
        <v>192</v>
      </c>
      <c r="CF9" s="4"/>
      <c r="CG9" s="4"/>
      <c r="CH9" s="4"/>
      <c r="CI9" s="4"/>
    </row>
    <row r="10" spans="1:87" x14ac:dyDescent="0.25">
      <c r="A10" s="2">
        <v>42804</v>
      </c>
      <c r="B10" s="3">
        <v>0.62857883101851852</v>
      </c>
      <c r="C10" s="4">
        <v>14.712999999999999</v>
      </c>
      <c r="D10" s="4">
        <v>0.83169999999999999</v>
      </c>
      <c r="E10" s="4">
        <v>8317.2972969999992</v>
      </c>
      <c r="F10" s="4">
        <v>50.4</v>
      </c>
      <c r="G10" s="4">
        <v>25.3</v>
      </c>
      <c r="H10" s="4">
        <v>-19.3</v>
      </c>
      <c r="J10" s="4">
        <v>0</v>
      </c>
      <c r="K10" s="4">
        <v>0.84389999999999998</v>
      </c>
      <c r="L10" s="4">
        <v>12.416</v>
      </c>
      <c r="M10" s="4">
        <v>0.70189999999999997</v>
      </c>
      <c r="N10" s="4">
        <v>42.5319</v>
      </c>
      <c r="O10" s="4">
        <v>21.3504</v>
      </c>
      <c r="P10" s="4">
        <v>63.9</v>
      </c>
      <c r="Q10" s="4">
        <v>33.111699999999999</v>
      </c>
      <c r="R10" s="4">
        <v>16.621500000000001</v>
      </c>
      <c r="S10" s="4">
        <v>49.7</v>
      </c>
      <c r="T10" s="4">
        <v>0</v>
      </c>
      <c r="W10" s="4">
        <v>0</v>
      </c>
      <c r="X10" s="4">
        <v>0</v>
      </c>
      <c r="Y10" s="4">
        <v>11.3</v>
      </c>
      <c r="Z10" s="4">
        <v>868</v>
      </c>
      <c r="AA10" s="4">
        <v>881</v>
      </c>
      <c r="AB10" s="4">
        <v>840</v>
      </c>
      <c r="AC10" s="4">
        <v>91</v>
      </c>
      <c r="AD10" s="4">
        <v>14.47</v>
      </c>
      <c r="AE10" s="4">
        <v>0.33</v>
      </c>
      <c r="AF10" s="4">
        <v>992</v>
      </c>
      <c r="AG10" s="4">
        <v>-7</v>
      </c>
      <c r="AH10" s="4">
        <v>9</v>
      </c>
      <c r="AI10" s="4">
        <v>27</v>
      </c>
      <c r="AJ10" s="4">
        <v>135</v>
      </c>
      <c r="AK10" s="4">
        <v>133</v>
      </c>
      <c r="AL10" s="4">
        <v>4.5</v>
      </c>
      <c r="AM10" s="4">
        <v>142</v>
      </c>
      <c r="AN10" s="4" t="s">
        <v>155</v>
      </c>
      <c r="AO10" s="4">
        <v>1</v>
      </c>
      <c r="AP10" s="5">
        <v>0.83687500000000004</v>
      </c>
      <c r="AQ10" s="4">
        <v>47.15925</v>
      </c>
      <c r="AR10" s="4">
        <v>-88.489609999999999</v>
      </c>
      <c r="AS10" s="4">
        <v>314.39999999999998</v>
      </c>
      <c r="AT10" s="4">
        <v>36.5</v>
      </c>
      <c r="AU10" s="4">
        <v>12</v>
      </c>
      <c r="AV10" s="4">
        <v>8</v>
      </c>
      <c r="AW10" s="4" t="s">
        <v>443</v>
      </c>
      <c r="AX10" s="4">
        <v>1.5291999999999999</v>
      </c>
      <c r="AY10" s="4">
        <v>1.6</v>
      </c>
      <c r="AZ10" s="4">
        <v>2.2999999999999998</v>
      </c>
      <c r="BA10" s="4">
        <v>11.154</v>
      </c>
      <c r="BB10" s="4">
        <v>10.88</v>
      </c>
      <c r="BC10" s="4">
        <v>0.98</v>
      </c>
      <c r="BD10" s="4">
        <v>18.498999999999999</v>
      </c>
      <c r="BE10" s="4">
        <v>2289.1799999999998</v>
      </c>
      <c r="BF10" s="4">
        <v>82.364999999999995</v>
      </c>
      <c r="BG10" s="4">
        <v>0.82099999999999995</v>
      </c>
      <c r="BH10" s="4">
        <v>0.41199999999999998</v>
      </c>
      <c r="BI10" s="4">
        <v>1.2330000000000001</v>
      </c>
      <c r="BJ10" s="4">
        <v>0.63900000000000001</v>
      </c>
      <c r="BK10" s="4">
        <v>0.32100000000000001</v>
      </c>
      <c r="BL10" s="4">
        <v>0.96</v>
      </c>
      <c r="BM10" s="4">
        <v>0</v>
      </c>
      <c r="BQ10" s="4">
        <v>0</v>
      </c>
      <c r="BR10" s="4">
        <v>0.42718800000000001</v>
      </c>
      <c r="BS10" s="4">
        <v>-5</v>
      </c>
      <c r="BT10" s="4">
        <v>7.7229999999999998E-3</v>
      </c>
      <c r="BU10" s="4">
        <v>10.439406999999999</v>
      </c>
      <c r="BV10" s="4">
        <v>0.156005</v>
      </c>
      <c r="BW10" s="4">
        <f>BU10*0.2642</f>
        <v>2.7580913293999996</v>
      </c>
      <c r="BY10" s="4">
        <f>BE10*$BU10*0.7718</f>
        <v>18444.230748609469</v>
      </c>
      <c r="BZ10" s="4">
        <f>BF10*$BU10*0.7718</f>
        <v>663.62586848094895</v>
      </c>
      <c r="CA10" s="4">
        <f>BJ10*$BU10*0.7718</f>
        <v>5.1485088321413999</v>
      </c>
      <c r="CB10" s="4">
        <f>BM10*$BU10*0.7718</f>
        <v>0</v>
      </c>
    </row>
    <row r="11" spans="1:87" x14ac:dyDescent="0.25">
      <c r="A11" s="2">
        <v>42804</v>
      </c>
      <c r="B11" s="3">
        <v>0.62859040509259256</v>
      </c>
      <c r="C11" s="4">
        <v>14.129</v>
      </c>
      <c r="D11" s="4">
        <v>1.7175</v>
      </c>
      <c r="E11" s="4">
        <v>17175.3367</v>
      </c>
      <c r="F11" s="4">
        <v>53.7</v>
      </c>
      <c r="G11" s="4">
        <v>25.3</v>
      </c>
      <c r="H11" s="4">
        <v>0.7</v>
      </c>
      <c r="J11" s="4">
        <v>0</v>
      </c>
      <c r="K11" s="4">
        <v>0.83989999999999998</v>
      </c>
      <c r="L11" s="4">
        <v>11.8673</v>
      </c>
      <c r="M11" s="4">
        <v>1.4426000000000001</v>
      </c>
      <c r="N11" s="4">
        <v>45.099400000000003</v>
      </c>
      <c r="O11" s="4">
        <v>21.249700000000001</v>
      </c>
      <c r="P11" s="4">
        <v>66.3</v>
      </c>
      <c r="Q11" s="4">
        <v>35.111899999999999</v>
      </c>
      <c r="R11" s="4">
        <v>16.543800000000001</v>
      </c>
      <c r="S11" s="4">
        <v>51.7</v>
      </c>
      <c r="T11" s="4">
        <v>0.69899999999999995</v>
      </c>
      <c r="W11" s="4">
        <v>0</v>
      </c>
      <c r="X11" s="4">
        <v>0</v>
      </c>
      <c r="Y11" s="4">
        <v>11.3</v>
      </c>
      <c r="Z11" s="4">
        <v>869</v>
      </c>
      <c r="AA11" s="4">
        <v>882</v>
      </c>
      <c r="AB11" s="4">
        <v>841</v>
      </c>
      <c r="AC11" s="4">
        <v>91</v>
      </c>
      <c r="AD11" s="4">
        <v>14.48</v>
      </c>
      <c r="AE11" s="4">
        <v>0.33</v>
      </c>
      <c r="AF11" s="4">
        <v>991</v>
      </c>
      <c r="AG11" s="4">
        <v>-7</v>
      </c>
      <c r="AH11" s="4">
        <v>9.2769999999999992</v>
      </c>
      <c r="AI11" s="4">
        <v>27</v>
      </c>
      <c r="AJ11" s="4">
        <v>135</v>
      </c>
      <c r="AK11" s="4">
        <v>132.19999999999999</v>
      </c>
      <c r="AL11" s="4">
        <v>4.5</v>
      </c>
      <c r="AM11" s="4">
        <v>142</v>
      </c>
      <c r="AN11" s="4" t="s">
        <v>155</v>
      </c>
      <c r="AO11" s="4">
        <v>1</v>
      </c>
      <c r="AP11" s="5">
        <v>0.83688657407407396</v>
      </c>
      <c r="AQ11" s="4">
        <v>47.159146</v>
      </c>
      <c r="AR11" s="4">
        <v>-88.489442999999994</v>
      </c>
      <c r="AS11" s="4">
        <v>314.2</v>
      </c>
      <c r="AT11" s="4">
        <v>37.4</v>
      </c>
      <c r="AU11" s="4">
        <v>12</v>
      </c>
      <c r="AV11" s="4">
        <v>8</v>
      </c>
      <c r="AW11" s="4" t="s">
        <v>443</v>
      </c>
      <c r="AX11" s="4">
        <v>1.5</v>
      </c>
      <c r="AY11" s="4">
        <v>1.4583999999999999</v>
      </c>
      <c r="AZ11" s="4">
        <v>2.2999999999999998</v>
      </c>
      <c r="BA11" s="4">
        <v>11.154</v>
      </c>
      <c r="BB11" s="4">
        <v>10.59</v>
      </c>
      <c r="BC11" s="4">
        <v>0.95</v>
      </c>
      <c r="BD11" s="4">
        <v>19.061</v>
      </c>
      <c r="BE11" s="4">
        <v>2156.3229999999999</v>
      </c>
      <c r="BF11" s="4">
        <v>166.83099999999999</v>
      </c>
      <c r="BG11" s="4">
        <v>0.85799999999999998</v>
      </c>
      <c r="BH11" s="4">
        <v>0.40400000000000003</v>
      </c>
      <c r="BI11" s="4">
        <v>1.2629999999999999</v>
      </c>
      <c r="BJ11" s="4">
        <v>0.66800000000000004</v>
      </c>
      <c r="BK11" s="4">
        <v>0.315</v>
      </c>
      <c r="BL11" s="4">
        <v>0.98299999999999998</v>
      </c>
      <c r="BM11" s="4">
        <v>5.3E-3</v>
      </c>
      <c r="BQ11" s="4">
        <v>0</v>
      </c>
      <c r="BR11" s="4">
        <v>0.47728199999999998</v>
      </c>
      <c r="BS11" s="4">
        <v>-5</v>
      </c>
      <c r="BT11" s="4">
        <v>6.7229999999999998E-3</v>
      </c>
      <c r="BU11" s="4">
        <v>11.663579</v>
      </c>
      <c r="BV11" s="4">
        <v>0.13580500000000001</v>
      </c>
      <c r="BW11" s="4">
        <f t="shared" ref="BW11:BW74" si="9">BU11*0.2642</f>
        <v>3.0815175718000001</v>
      </c>
      <c r="BY11" s="4">
        <f t="shared" ref="BY11:BY74" si="10">BE11*$BU11*0.7718</f>
        <v>19411.112416801119</v>
      </c>
      <c r="BZ11" s="4">
        <f t="shared" ref="BZ11:BZ74" si="11">BF11*$BU11*0.7718</f>
        <v>1501.8043658613983</v>
      </c>
      <c r="CA11" s="4">
        <f t="shared" ref="CA11:CA74" si="12">BJ11*$BU11*0.7718</f>
        <v>6.0133027818296005</v>
      </c>
      <c r="CB11" s="4">
        <f t="shared" ref="CB11:CB74" si="13">BM11*$BU11*0.7718</f>
        <v>4.7710336442660005E-2</v>
      </c>
    </row>
    <row r="12" spans="1:87" x14ac:dyDescent="0.25">
      <c r="A12" s="2">
        <v>42804</v>
      </c>
      <c r="B12" s="3">
        <v>0.62860197916666671</v>
      </c>
      <c r="C12" s="4">
        <v>13.679</v>
      </c>
      <c r="D12" s="4">
        <v>2.3130000000000002</v>
      </c>
      <c r="E12" s="4">
        <v>23129.753191</v>
      </c>
      <c r="F12" s="4">
        <v>58.2</v>
      </c>
      <c r="G12" s="4">
        <v>24.4</v>
      </c>
      <c r="H12" s="4">
        <v>0</v>
      </c>
      <c r="J12" s="4">
        <v>0</v>
      </c>
      <c r="K12" s="4">
        <v>0.83760000000000001</v>
      </c>
      <c r="L12" s="4">
        <v>11.458</v>
      </c>
      <c r="M12" s="4">
        <v>1.9374</v>
      </c>
      <c r="N12" s="4">
        <v>48.7102</v>
      </c>
      <c r="O12" s="4">
        <v>20.47</v>
      </c>
      <c r="P12" s="4">
        <v>69.2</v>
      </c>
      <c r="Q12" s="4">
        <v>37.923000000000002</v>
      </c>
      <c r="R12" s="4">
        <v>15.9368</v>
      </c>
      <c r="S12" s="4">
        <v>53.9</v>
      </c>
      <c r="T12" s="4">
        <v>0</v>
      </c>
      <c r="W12" s="4">
        <v>0</v>
      </c>
      <c r="X12" s="4">
        <v>0</v>
      </c>
      <c r="Y12" s="4">
        <v>11.3</v>
      </c>
      <c r="Z12" s="4">
        <v>868</v>
      </c>
      <c r="AA12" s="4">
        <v>882</v>
      </c>
      <c r="AB12" s="4">
        <v>840</v>
      </c>
      <c r="AC12" s="4">
        <v>91</v>
      </c>
      <c r="AD12" s="4">
        <v>14.48</v>
      </c>
      <c r="AE12" s="4">
        <v>0.33</v>
      </c>
      <c r="AF12" s="4">
        <v>991</v>
      </c>
      <c r="AG12" s="4">
        <v>-7</v>
      </c>
      <c r="AH12" s="4">
        <v>10</v>
      </c>
      <c r="AI12" s="4">
        <v>27</v>
      </c>
      <c r="AJ12" s="4">
        <v>135</v>
      </c>
      <c r="AK12" s="4">
        <v>130.80000000000001</v>
      </c>
      <c r="AL12" s="4">
        <v>4.4000000000000004</v>
      </c>
      <c r="AM12" s="4">
        <v>142</v>
      </c>
      <c r="AN12" s="4" t="s">
        <v>155</v>
      </c>
      <c r="AO12" s="4">
        <v>1</v>
      </c>
      <c r="AP12" s="5">
        <v>0.83689814814814811</v>
      </c>
      <c r="AQ12" s="4">
        <v>47.159061999999999</v>
      </c>
      <c r="AR12" s="4">
        <v>-88.489227999999997</v>
      </c>
      <c r="AS12" s="4">
        <v>313.89999999999998</v>
      </c>
      <c r="AT12" s="4">
        <v>39.200000000000003</v>
      </c>
      <c r="AU12" s="4">
        <v>12</v>
      </c>
      <c r="AV12" s="4">
        <v>8</v>
      </c>
      <c r="AW12" s="4" t="s">
        <v>443</v>
      </c>
      <c r="AX12" s="4">
        <v>1.6415999999999999</v>
      </c>
      <c r="AY12" s="4">
        <v>1.4708000000000001</v>
      </c>
      <c r="AZ12" s="4">
        <v>2.4416000000000002</v>
      </c>
      <c r="BA12" s="4">
        <v>11.154</v>
      </c>
      <c r="BB12" s="4">
        <v>10.43</v>
      </c>
      <c r="BC12" s="4">
        <v>0.94</v>
      </c>
      <c r="BD12" s="4">
        <v>19.385000000000002</v>
      </c>
      <c r="BE12" s="4">
        <v>2068.616</v>
      </c>
      <c r="BF12" s="4">
        <v>222.62200000000001</v>
      </c>
      <c r="BG12" s="4">
        <v>0.92100000000000004</v>
      </c>
      <c r="BH12" s="4">
        <v>0.38700000000000001</v>
      </c>
      <c r="BI12" s="4">
        <v>1.3080000000000001</v>
      </c>
      <c r="BJ12" s="4">
        <v>0.71699999999999997</v>
      </c>
      <c r="BK12" s="4">
        <v>0.30099999999999999</v>
      </c>
      <c r="BL12" s="4">
        <v>1.018</v>
      </c>
      <c r="BM12" s="4">
        <v>0</v>
      </c>
      <c r="BQ12" s="4">
        <v>0</v>
      </c>
      <c r="BR12" s="4">
        <v>0.53691100000000003</v>
      </c>
      <c r="BS12" s="4">
        <v>-5</v>
      </c>
      <c r="BT12" s="4">
        <v>6.5539999999999999E-3</v>
      </c>
      <c r="BU12" s="4">
        <v>13.120763</v>
      </c>
      <c r="BV12" s="4">
        <v>0.13239100000000001</v>
      </c>
      <c r="BW12" s="4">
        <f t="shared" si="9"/>
        <v>3.4665055846000001</v>
      </c>
      <c r="BY12" s="4">
        <f t="shared" si="10"/>
        <v>20948.056887479375</v>
      </c>
      <c r="BZ12" s="4">
        <f t="shared" si="11"/>
        <v>2254.4050323522752</v>
      </c>
      <c r="CA12" s="4">
        <f t="shared" si="12"/>
        <v>7.2607757013978</v>
      </c>
      <c r="CB12" s="4">
        <f t="shared" si="13"/>
        <v>0</v>
      </c>
    </row>
    <row r="13" spans="1:87" x14ac:dyDescent="0.25">
      <c r="A13" s="2">
        <v>42804</v>
      </c>
      <c r="B13" s="3">
        <v>0.62861355324074075</v>
      </c>
      <c r="C13" s="4">
        <v>13.387</v>
      </c>
      <c r="D13" s="4">
        <v>2.6333000000000002</v>
      </c>
      <c r="E13" s="4">
        <v>26333.400334999998</v>
      </c>
      <c r="F13" s="4">
        <v>58.4</v>
      </c>
      <c r="G13" s="4">
        <v>20.2</v>
      </c>
      <c r="H13" s="4">
        <v>11.5</v>
      </c>
      <c r="J13" s="4">
        <v>0</v>
      </c>
      <c r="K13" s="4">
        <v>0.83679999999999999</v>
      </c>
      <c r="L13" s="4">
        <v>11.202400000000001</v>
      </c>
      <c r="M13" s="4">
        <v>2.2035999999999998</v>
      </c>
      <c r="N13" s="4">
        <v>48.868499999999997</v>
      </c>
      <c r="O13" s="4">
        <v>16.925000000000001</v>
      </c>
      <c r="P13" s="4">
        <v>65.8</v>
      </c>
      <c r="Q13" s="4">
        <v>38.046199999999999</v>
      </c>
      <c r="R13" s="4">
        <v>13.1768</v>
      </c>
      <c r="S13" s="4">
        <v>51.2</v>
      </c>
      <c r="T13" s="4">
        <v>11.462300000000001</v>
      </c>
      <c r="W13" s="4">
        <v>0</v>
      </c>
      <c r="X13" s="4">
        <v>0</v>
      </c>
      <c r="Y13" s="4">
        <v>11.2</v>
      </c>
      <c r="Z13" s="4">
        <v>869</v>
      </c>
      <c r="AA13" s="4">
        <v>885</v>
      </c>
      <c r="AB13" s="4">
        <v>841</v>
      </c>
      <c r="AC13" s="4">
        <v>91</v>
      </c>
      <c r="AD13" s="4">
        <v>14.48</v>
      </c>
      <c r="AE13" s="4">
        <v>0.33</v>
      </c>
      <c r="AF13" s="4">
        <v>991</v>
      </c>
      <c r="AG13" s="4">
        <v>-7</v>
      </c>
      <c r="AH13" s="4">
        <v>10.276999999999999</v>
      </c>
      <c r="AI13" s="4">
        <v>27</v>
      </c>
      <c r="AJ13" s="4">
        <v>135</v>
      </c>
      <c r="AK13" s="4">
        <v>132.19999999999999</v>
      </c>
      <c r="AL13" s="4">
        <v>4.2</v>
      </c>
      <c r="AM13" s="4">
        <v>142</v>
      </c>
      <c r="AN13" s="4" t="s">
        <v>155</v>
      </c>
      <c r="AO13" s="4">
        <v>1</v>
      </c>
      <c r="AP13" s="5">
        <v>0.83690972222222226</v>
      </c>
      <c r="AQ13" s="4">
        <v>47.158994</v>
      </c>
      <c r="AR13" s="4">
        <v>-88.488999000000007</v>
      </c>
      <c r="AS13" s="4">
        <v>313.5</v>
      </c>
      <c r="AT13" s="4">
        <v>40.799999999999997</v>
      </c>
      <c r="AU13" s="4">
        <v>12</v>
      </c>
      <c r="AV13" s="4">
        <v>8</v>
      </c>
      <c r="AW13" s="4" t="s">
        <v>443</v>
      </c>
      <c r="AX13" s="4">
        <v>1.2751999999999999</v>
      </c>
      <c r="AY13" s="4">
        <v>1.5</v>
      </c>
      <c r="AZ13" s="4">
        <v>2.1459999999999999</v>
      </c>
      <c r="BA13" s="4">
        <v>11.154</v>
      </c>
      <c r="BB13" s="4">
        <v>10.38</v>
      </c>
      <c r="BC13" s="4">
        <v>0.93</v>
      </c>
      <c r="BD13" s="4">
        <v>19.504000000000001</v>
      </c>
      <c r="BE13" s="4">
        <v>2020.692</v>
      </c>
      <c r="BF13" s="4">
        <v>252.982</v>
      </c>
      <c r="BG13" s="4">
        <v>0.92300000000000004</v>
      </c>
      <c r="BH13" s="4">
        <v>0.32</v>
      </c>
      <c r="BI13" s="4">
        <v>1.2430000000000001</v>
      </c>
      <c r="BJ13" s="4">
        <v>0.71899999999999997</v>
      </c>
      <c r="BK13" s="4">
        <v>0.249</v>
      </c>
      <c r="BL13" s="4">
        <v>0.96799999999999997</v>
      </c>
      <c r="BM13" s="4">
        <v>8.5699999999999998E-2</v>
      </c>
      <c r="BQ13" s="4">
        <v>0</v>
      </c>
      <c r="BR13" s="4">
        <v>0.55691999999999997</v>
      </c>
      <c r="BS13" s="4">
        <v>-5</v>
      </c>
      <c r="BT13" s="4">
        <v>7.7229999999999998E-3</v>
      </c>
      <c r="BU13" s="4">
        <v>13.609733</v>
      </c>
      <c r="BV13" s="4">
        <v>0.156005</v>
      </c>
      <c r="BW13" s="4">
        <f t="shared" si="9"/>
        <v>3.5956914586000002</v>
      </c>
      <c r="BY13" s="4">
        <f t="shared" si="10"/>
        <v>21225.332459803147</v>
      </c>
      <c r="BZ13" s="4">
        <f t="shared" si="11"/>
        <v>2657.3208862834708</v>
      </c>
      <c r="CA13" s="4">
        <f t="shared" si="12"/>
        <v>7.5523701972386004</v>
      </c>
      <c r="CB13" s="4">
        <f t="shared" si="13"/>
        <v>0.90019210834958019</v>
      </c>
    </row>
    <row r="14" spans="1:87" x14ac:dyDescent="0.25">
      <c r="A14" s="2">
        <v>42804</v>
      </c>
      <c r="B14" s="3">
        <v>0.62862512731481479</v>
      </c>
      <c r="C14" s="4">
        <v>13.371</v>
      </c>
      <c r="D14" s="4">
        <v>2.7812000000000001</v>
      </c>
      <c r="E14" s="4">
        <v>27812.242225999998</v>
      </c>
      <c r="F14" s="4">
        <v>57</v>
      </c>
      <c r="G14" s="4">
        <v>19.399999999999999</v>
      </c>
      <c r="H14" s="4">
        <v>49.9</v>
      </c>
      <c r="J14" s="4">
        <v>0</v>
      </c>
      <c r="K14" s="4">
        <v>0.83530000000000004</v>
      </c>
      <c r="L14" s="4">
        <v>11.1692</v>
      </c>
      <c r="M14" s="4">
        <v>2.3233000000000001</v>
      </c>
      <c r="N14" s="4">
        <v>47.585099999999997</v>
      </c>
      <c r="O14" s="4">
        <v>16.1768</v>
      </c>
      <c r="P14" s="4">
        <v>63.8</v>
      </c>
      <c r="Q14" s="4">
        <v>37.0471</v>
      </c>
      <c r="R14" s="4">
        <v>12.5943</v>
      </c>
      <c r="S14" s="4">
        <v>49.6</v>
      </c>
      <c r="T14" s="4">
        <v>49.854100000000003</v>
      </c>
      <c r="W14" s="4">
        <v>0</v>
      </c>
      <c r="X14" s="4">
        <v>0</v>
      </c>
      <c r="Y14" s="4">
        <v>11.3</v>
      </c>
      <c r="Z14" s="4">
        <v>869</v>
      </c>
      <c r="AA14" s="4">
        <v>884</v>
      </c>
      <c r="AB14" s="4">
        <v>842</v>
      </c>
      <c r="AC14" s="4">
        <v>91</v>
      </c>
      <c r="AD14" s="4">
        <v>14.48</v>
      </c>
      <c r="AE14" s="4">
        <v>0.33</v>
      </c>
      <c r="AF14" s="4">
        <v>991</v>
      </c>
      <c r="AG14" s="4">
        <v>-7</v>
      </c>
      <c r="AH14" s="4">
        <v>10.723000000000001</v>
      </c>
      <c r="AI14" s="4">
        <v>27</v>
      </c>
      <c r="AJ14" s="4">
        <v>135</v>
      </c>
      <c r="AK14" s="4">
        <v>130.6</v>
      </c>
      <c r="AL14" s="4">
        <v>4.2</v>
      </c>
      <c r="AM14" s="4">
        <v>142</v>
      </c>
      <c r="AN14" s="4" t="s">
        <v>155</v>
      </c>
      <c r="AO14" s="4">
        <v>1</v>
      </c>
      <c r="AP14" s="5">
        <v>0.8369212962962963</v>
      </c>
      <c r="AQ14" s="4">
        <v>47.158945000000003</v>
      </c>
      <c r="AR14" s="4">
        <v>-88.488754</v>
      </c>
      <c r="AS14" s="4">
        <v>313.2</v>
      </c>
      <c r="AT14" s="4">
        <v>42.6</v>
      </c>
      <c r="AU14" s="4">
        <v>12</v>
      </c>
      <c r="AV14" s="4">
        <v>8</v>
      </c>
      <c r="AW14" s="4" t="s">
        <v>443</v>
      </c>
      <c r="AX14" s="4">
        <v>1.1000000000000001</v>
      </c>
      <c r="AY14" s="4">
        <v>1.4292</v>
      </c>
      <c r="AZ14" s="4">
        <v>2</v>
      </c>
      <c r="BA14" s="4">
        <v>11.154</v>
      </c>
      <c r="BB14" s="4">
        <v>10.28</v>
      </c>
      <c r="BC14" s="4">
        <v>0.92</v>
      </c>
      <c r="BD14" s="4">
        <v>19.712</v>
      </c>
      <c r="BE14" s="4">
        <v>2001.1759999999999</v>
      </c>
      <c r="BF14" s="4">
        <v>264.93299999999999</v>
      </c>
      <c r="BG14" s="4">
        <v>0.89300000000000002</v>
      </c>
      <c r="BH14" s="4">
        <v>0.30399999999999999</v>
      </c>
      <c r="BI14" s="4">
        <v>1.196</v>
      </c>
      <c r="BJ14" s="4">
        <v>0.69499999999999995</v>
      </c>
      <c r="BK14" s="4">
        <v>0.23599999999999999</v>
      </c>
      <c r="BL14" s="4">
        <v>0.93100000000000005</v>
      </c>
      <c r="BM14" s="4">
        <v>0.37040000000000001</v>
      </c>
      <c r="BQ14" s="4">
        <v>0</v>
      </c>
      <c r="BR14" s="4">
        <v>0.53243200000000002</v>
      </c>
      <c r="BS14" s="4">
        <v>-5</v>
      </c>
      <c r="BT14" s="4">
        <v>7.0000000000000001E-3</v>
      </c>
      <c r="BU14" s="4">
        <v>13.011307</v>
      </c>
      <c r="BV14" s="4">
        <v>0.1414</v>
      </c>
      <c r="BW14" s="4">
        <f t="shared" si="9"/>
        <v>3.4375873094</v>
      </c>
      <c r="BY14" s="4">
        <f t="shared" si="10"/>
        <v>20096.0630262493</v>
      </c>
      <c r="BZ14" s="4">
        <f t="shared" si="11"/>
        <v>2660.4907642972457</v>
      </c>
      <c r="CA14" s="4">
        <f t="shared" si="12"/>
        <v>6.9792780861069996</v>
      </c>
      <c r="CB14" s="4">
        <f t="shared" si="13"/>
        <v>3.7196037454590405</v>
      </c>
    </row>
    <row r="15" spans="1:87" x14ac:dyDescent="0.25">
      <c r="A15" s="2">
        <v>42804</v>
      </c>
      <c r="B15" s="3">
        <v>0.62863670138888883</v>
      </c>
      <c r="C15" s="4">
        <v>13.307</v>
      </c>
      <c r="D15" s="4">
        <v>2.7759</v>
      </c>
      <c r="E15" s="4">
        <v>27759.312602000002</v>
      </c>
      <c r="F15" s="4">
        <v>45.9</v>
      </c>
      <c r="G15" s="4">
        <v>16.899999999999999</v>
      </c>
      <c r="H15" s="4">
        <v>31.4</v>
      </c>
      <c r="J15" s="4">
        <v>0</v>
      </c>
      <c r="K15" s="4">
        <v>0.83609999999999995</v>
      </c>
      <c r="L15" s="4">
        <v>11.126099999999999</v>
      </c>
      <c r="M15" s="4">
        <v>2.3210000000000002</v>
      </c>
      <c r="N15" s="4">
        <v>38.3596</v>
      </c>
      <c r="O15" s="4">
        <v>14.144600000000001</v>
      </c>
      <c r="P15" s="4">
        <v>52.5</v>
      </c>
      <c r="Q15" s="4">
        <v>29.864599999999999</v>
      </c>
      <c r="R15" s="4">
        <v>11.0122</v>
      </c>
      <c r="S15" s="4">
        <v>40.9</v>
      </c>
      <c r="T15" s="4">
        <v>31.428000000000001</v>
      </c>
      <c r="W15" s="4">
        <v>0</v>
      </c>
      <c r="X15" s="4">
        <v>0</v>
      </c>
      <c r="Y15" s="4">
        <v>11.3</v>
      </c>
      <c r="Z15" s="4">
        <v>869</v>
      </c>
      <c r="AA15" s="4">
        <v>883</v>
      </c>
      <c r="AB15" s="4">
        <v>842</v>
      </c>
      <c r="AC15" s="4">
        <v>91</v>
      </c>
      <c r="AD15" s="4">
        <v>14.48</v>
      </c>
      <c r="AE15" s="4">
        <v>0.33</v>
      </c>
      <c r="AF15" s="4">
        <v>991</v>
      </c>
      <c r="AG15" s="4">
        <v>-7</v>
      </c>
      <c r="AH15" s="4">
        <v>10</v>
      </c>
      <c r="AI15" s="4">
        <v>27</v>
      </c>
      <c r="AJ15" s="4">
        <v>135</v>
      </c>
      <c r="AK15" s="4">
        <v>132</v>
      </c>
      <c r="AL15" s="4">
        <v>4.7</v>
      </c>
      <c r="AM15" s="4">
        <v>142</v>
      </c>
      <c r="AN15" s="4" t="s">
        <v>155</v>
      </c>
      <c r="AO15" s="4">
        <v>1</v>
      </c>
      <c r="AP15" s="5">
        <v>0.83693287037037034</v>
      </c>
      <c r="AQ15" s="4">
        <v>47.158915</v>
      </c>
      <c r="AR15" s="4">
        <v>-88.488495</v>
      </c>
      <c r="AS15" s="4">
        <v>313</v>
      </c>
      <c r="AT15" s="4">
        <v>43.6</v>
      </c>
      <c r="AU15" s="4">
        <v>12</v>
      </c>
      <c r="AV15" s="4">
        <v>8</v>
      </c>
      <c r="AW15" s="4" t="s">
        <v>443</v>
      </c>
      <c r="AX15" s="4">
        <v>1.1708000000000001</v>
      </c>
      <c r="AY15" s="4">
        <v>1.4</v>
      </c>
      <c r="AZ15" s="4">
        <v>2</v>
      </c>
      <c r="BA15" s="4">
        <v>11.154</v>
      </c>
      <c r="BB15" s="4">
        <v>10.32</v>
      </c>
      <c r="BC15" s="4">
        <v>0.93</v>
      </c>
      <c r="BD15" s="4">
        <v>19.600999999999999</v>
      </c>
      <c r="BE15" s="4">
        <v>2000.4680000000001</v>
      </c>
      <c r="BF15" s="4">
        <v>265.60899999999998</v>
      </c>
      <c r="BG15" s="4">
        <v>0.72199999999999998</v>
      </c>
      <c r="BH15" s="4">
        <v>0.26600000000000001</v>
      </c>
      <c r="BI15" s="4">
        <v>0.98899999999999999</v>
      </c>
      <c r="BJ15" s="4">
        <v>0.56200000000000006</v>
      </c>
      <c r="BK15" s="4">
        <v>0.20699999999999999</v>
      </c>
      <c r="BL15" s="4">
        <v>0.77</v>
      </c>
      <c r="BM15" s="4">
        <v>0.23430000000000001</v>
      </c>
      <c r="BQ15" s="4">
        <v>0</v>
      </c>
      <c r="BR15" s="4">
        <v>0.55646499999999999</v>
      </c>
      <c r="BS15" s="4">
        <v>-5</v>
      </c>
      <c r="BT15" s="4">
        <v>7.2769999999999996E-3</v>
      </c>
      <c r="BU15" s="4">
        <v>13.598613</v>
      </c>
      <c r="BV15" s="4">
        <v>0.14699499999999999</v>
      </c>
      <c r="BW15" s="4">
        <f t="shared" si="9"/>
        <v>3.5927535545999998</v>
      </c>
      <c r="BY15" s="4">
        <f t="shared" si="10"/>
        <v>20995.730878452276</v>
      </c>
      <c r="BZ15" s="4">
        <f t="shared" si="11"/>
        <v>2787.6752254446606</v>
      </c>
      <c r="CA15" s="4">
        <f t="shared" si="12"/>
        <v>5.8984201465308006</v>
      </c>
      <c r="CB15" s="4">
        <f t="shared" si="13"/>
        <v>2.4590744489896204</v>
      </c>
    </row>
    <row r="16" spans="1:87" x14ac:dyDescent="0.25">
      <c r="A16" s="2">
        <v>42804</v>
      </c>
      <c r="B16" s="3">
        <v>0.62864827546296298</v>
      </c>
      <c r="C16" s="4">
        <v>13.568</v>
      </c>
      <c r="D16" s="4">
        <v>2.3496000000000001</v>
      </c>
      <c r="E16" s="4">
        <v>23495.810147</v>
      </c>
      <c r="F16" s="4">
        <v>36.1</v>
      </c>
      <c r="G16" s="4">
        <v>17.100000000000001</v>
      </c>
      <c r="H16" s="4">
        <v>70.2</v>
      </c>
      <c r="J16" s="4">
        <v>0</v>
      </c>
      <c r="K16" s="4">
        <v>0.83830000000000005</v>
      </c>
      <c r="L16" s="4">
        <v>11.3744</v>
      </c>
      <c r="M16" s="4">
        <v>1.9697</v>
      </c>
      <c r="N16" s="4">
        <v>30.286200000000001</v>
      </c>
      <c r="O16" s="4">
        <v>14.3353</v>
      </c>
      <c r="P16" s="4">
        <v>44.6</v>
      </c>
      <c r="Q16" s="4">
        <v>23.5791</v>
      </c>
      <c r="R16" s="4">
        <v>11.160600000000001</v>
      </c>
      <c r="S16" s="4">
        <v>34.700000000000003</v>
      </c>
      <c r="T16" s="4">
        <v>70.2</v>
      </c>
      <c r="W16" s="4">
        <v>0</v>
      </c>
      <c r="X16" s="4">
        <v>0</v>
      </c>
      <c r="Y16" s="4">
        <v>11.3</v>
      </c>
      <c r="Z16" s="4">
        <v>869</v>
      </c>
      <c r="AA16" s="4">
        <v>882</v>
      </c>
      <c r="AB16" s="4">
        <v>842</v>
      </c>
      <c r="AC16" s="4">
        <v>91</v>
      </c>
      <c r="AD16" s="4">
        <v>14.48</v>
      </c>
      <c r="AE16" s="4">
        <v>0.33</v>
      </c>
      <c r="AF16" s="4">
        <v>991</v>
      </c>
      <c r="AG16" s="4">
        <v>-7</v>
      </c>
      <c r="AH16" s="4">
        <v>10</v>
      </c>
      <c r="AI16" s="4">
        <v>27</v>
      </c>
      <c r="AJ16" s="4">
        <v>135</v>
      </c>
      <c r="AK16" s="4">
        <v>132.80000000000001</v>
      </c>
      <c r="AL16" s="4">
        <v>4.9000000000000004</v>
      </c>
      <c r="AM16" s="4">
        <v>142</v>
      </c>
      <c r="AN16" s="4" t="s">
        <v>155</v>
      </c>
      <c r="AO16" s="4">
        <v>1</v>
      </c>
      <c r="AP16" s="5">
        <v>0.83694444444444438</v>
      </c>
      <c r="AQ16" s="4">
        <v>47.158898999999998</v>
      </c>
      <c r="AR16" s="4">
        <v>-88.488228000000007</v>
      </c>
      <c r="AS16" s="4">
        <v>312.8</v>
      </c>
      <c r="AT16" s="4">
        <v>44.3</v>
      </c>
      <c r="AU16" s="4">
        <v>12</v>
      </c>
      <c r="AV16" s="4">
        <v>8</v>
      </c>
      <c r="AW16" s="4" t="s">
        <v>443</v>
      </c>
      <c r="AX16" s="4">
        <v>1.2</v>
      </c>
      <c r="AY16" s="4">
        <v>1.4</v>
      </c>
      <c r="AZ16" s="4">
        <v>2</v>
      </c>
      <c r="BA16" s="4">
        <v>11.154</v>
      </c>
      <c r="BB16" s="4">
        <v>10.47</v>
      </c>
      <c r="BC16" s="4">
        <v>0.94</v>
      </c>
      <c r="BD16" s="4">
        <v>19.286000000000001</v>
      </c>
      <c r="BE16" s="4">
        <v>2060.3530000000001</v>
      </c>
      <c r="BF16" s="4">
        <v>227.08600000000001</v>
      </c>
      <c r="BG16" s="4">
        <v>0.57499999999999996</v>
      </c>
      <c r="BH16" s="4">
        <v>0.27200000000000002</v>
      </c>
      <c r="BI16" s="4">
        <v>0.84599999999999997</v>
      </c>
      <c r="BJ16" s="4">
        <v>0.44700000000000001</v>
      </c>
      <c r="BK16" s="4">
        <v>0.21199999999999999</v>
      </c>
      <c r="BL16" s="4">
        <v>0.65900000000000003</v>
      </c>
      <c r="BM16" s="4">
        <v>0.52729999999999999</v>
      </c>
      <c r="BQ16" s="4">
        <v>0</v>
      </c>
      <c r="BR16" s="4">
        <v>0.55382100000000001</v>
      </c>
      <c r="BS16" s="4">
        <v>-5</v>
      </c>
      <c r="BT16" s="4">
        <v>7.7229999999999998E-3</v>
      </c>
      <c r="BU16" s="4">
        <v>13.534000000000001</v>
      </c>
      <c r="BV16" s="4">
        <v>0.156005</v>
      </c>
      <c r="BW16" s="4">
        <f t="shared" si="9"/>
        <v>3.5756828000000001</v>
      </c>
      <c r="BY16" s="4">
        <f t="shared" si="10"/>
        <v>21521.502148043601</v>
      </c>
      <c r="BZ16" s="4">
        <f t="shared" si="11"/>
        <v>2372.0361689432002</v>
      </c>
      <c r="CA16" s="4">
        <f t="shared" si="12"/>
        <v>4.6691569164000004</v>
      </c>
      <c r="CB16" s="4">
        <f t="shared" si="13"/>
        <v>5.50793387476</v>
      </c>
    </row>
    <row r="17" spans="1:80" x14ac:dyDescent="0.25">
      <c r="A17" s="2">
        <v>42804</v>
      </c>
      <c r="B17" s="3">
        <v>0.62865984953703702</v>
      </c>
      <c r="C17" s="4">
        <v>13.961</v>
      </c>
      <c r="D17" s="4">
        <v>1.5664</v>
      </c>
      <c r="E17" s="4">
        <v>15664.472573999999</v>
      </c>
      <c r="F17" s="4">
        <v>30.9</v>
      </c>
      <c r="G17" s="4">
        <v>15.9</v>
      </c>
      <c r="H17" s="4">
        <v>38.9</v>
      </c>
      <c r="J17" s="4">
        <v>0</v>
      </c>
      <c r="K17" s="4">
        <v>0.84309999999999996</v>
      </c>
      <c r="L17" s="4">
        <v>11.769500000000001</v>
      </c>
      <c r="M17" s="4">
        <v>1.3206</v>
      </c>
      <c r="N17" s="4">
        <v>26.072800000000001</v>
      </c>
      <c r="O17" s="4">
        <v>13.3734</v>
      </c>
      <c r="P17" s="4">
        <v>39.4</v>
      </c>
      <c r="Q17" s="4">
        <v>20.2988</v>
      </c>
      <c r="R17" s="4">
        <v>10.411799999999999</v>
      </c>
      <c r="S17" s="4">
        <v>30.7</v>
      </c>
      <c r="T17" s="4">
        <v>38.884099999999997</v>
      </c>
      <c r="W17" s="4">
        <v>0</v>
      </c>
      <c r="X17" s="4">
        <v>0</v>
      </c>
      <c r="Y17" s="4">
        <v>11.3</v>
      </c>
      <c r="Z17" s="4">
        <v>866</v>
      </c>
      <c r="AA17" s="4">
        <v>879</v>
      </c>
      <c r="AB17" s="4">
        <v>839</v>
      </c>
      <c r="AC17" s="4">
        <v>91</v>
      </c>
      <c r="AD17" s="4">
        <v>14.48</v>
      </c>
      <c r="AE17" s="4">
        <v>0.33</v>
      </c>
      <c r="AF17" s="4">
        <v>991</v>
      </c>
      <c r="AG17" s="4">
        <v>-7</v>
      </c>
      <c r="AH17" s="4">
        <v>10</v>
      </c>
      <c r="AI17" s="4">
        <v>27</v>
      </c>
      <c r="AJ17" s="4">
        <v>135</v>
      </c>
      <c r="AK17" s="4">
        <v>135</v>
      </c>
      <c r="AL17" s="4">
        <v>5</v>
      </c>
      <c r="AM17" s="4">
        <v>142</v>
      </c>
      <c r="AN17" s="4" t="s">
        <v>155</v>
      </c>
      <c r="AO17" s="4">
        <v>1</v>
      </c>
      <c r="AP17" s="5">
        <v>0.83695601851851853</v>
      </c>
      <c r="AQ17" s="4">
        <v>47.158898999999998</v>
      </c>
      <c r="AR17" s="4">
        <v>-88.487954999999999</v>
      </c>
      <c r="AS17" s="4">
        <v>312.60000000000002</v>
      </c>
      <c r="AT17" s="4">
        <v>45.4</v>
      </c>
      <c r="AU17" s="4">
        <v>12</v>
      </c>
      <c r="AV17" s="4">
        <v>8</v>
      </c>
      <c r="AW17" s="4" t="s">
        <v>443</v>
      </c>
      <c r="AX17" s="4">
        <v>1.2</v>
      </c>
      <c r="AY17" s="4">
        <v>1.4</v>
      </c>
      <c r="AZ17" s="4">
        <v>2</v>
      </c>
      <c r="BA17" s="4">
        <v>11.154</v>
      </c>
      <c r="BB17" s="4">
        <v>10.81</v>
      </c>
      <c r="BC17" s="4">
        <v>0.97</v>
      </c>
      <c r="BD17" s="4">
        <v>18.616</v>
      </c>
      <c r="BE17" s="4">
        <v>2173.9349999999999</v>
      </c>
      <c r="BF17" s="4">
        <v>155.25200000000001</v>
      </c>
      <c r="BG17" s="4">
        <v>0.504</v>
      </c>
      <c r="BH17" s="4">
        <v>0.25900000000000001</v>
      </c>
      <c r="BI17" s="4">
        <v>0.76300000000000001</v>
      </c>
      <c r="BJ17" s="4">
        <v>0.39300000000000002</v>
      </c>
      <c r="BK17" s="4">
        <v>0.20100000000000001</v>
      </c>
      <c r="BL17" s="4">
        <v>0.59399999999999997</v>
      </c>
      <c r="BM17" s="4">
        <v>0.29780000000000001</v>
      </c>
      <c r="BQ17" s="4">
        <v>0</v>
      </c>
      <c r="BR17" s="4">
        <v>0.41934199999999999</v>
      </c>
      <c r="BS17" s="4">
        <v>-5</v>
      </c>
      <c r="BT17" s="4">
        <v>7.2769999999999996E-3</v>
      </c>
      <c r="BU17" s="4">
        <v>10.247669999999999</v>
      </c>
      <c r="BV17" s="4">
        <v>0.14699499999999999</v>
      </c>
      <c r="BW17" s="4">
        <f t="shared" si="9"/>
        <v>2.7074344139999997</v>
      </c>
      <c r="BY17" s="4">
        <f t="shared" si="10"/>
        <v>17193.98171398311</v>
      </c>
      <c r="BZ17" s="4">
        <f t="shared" si="11"/>
        <v>1227.9116206599122</v>
      </c>
      <c r="CA17" s="4">
        <f t="shared" si="12"/>
        <v>3.1082966204579998</v>
      </c>
      <c r="CB17" s="4">
        <f t="shared" si="13"/>
        <v>2.3553453780467999</v>
      </c>
    </row>
    <row r="18" spans="1:80" x14ac:dyDescent="0.25">
      <c r="A18" s="2">
        <v>42804</v>
      </c>
      <c r="B18" s="3">
        <v>0.62867142361111117</v>
      </c>
      <c r="C18" s="4">
        <v>14.23</v>
      </c>
      <c r="D18" s="4">
        <v>1.3976</v>
      </c>
      <c r="E18" s="4">
        <v>13975.608553</v>
      </c>
      <c r="F18" s="4">
        <v>26.9</v>
      </c>
      <c r="G18" s="4">
        <v>10.4</v>
      </c>
      <c r="H18" s="4">
        <v>6.8</v>
      </c>
      <c r="J18" s="4">
        <v>0</v>
      </c>
      <c r="K18" s="4">
        <v>0.84240000000000004</v>
      </c>
      <c r="L18" s="4">
        <v>11.9872</v>
      </c>
      <c r="M18" s="4">
        <v>1.1773</v>
      </c>
      <c r="N18" s="4">
        <v>22.659800000000001</v>
      </c>
      <c r="O18" s="4">
        <v>8.7608999999999995</v>
      </c>
      <c r="P18" s="4">
        <v>31.4</v>
      </c>
      <c r="Q18" s="4">
        <v>17.6416</v>
      </c>
      <c r="R18" s="4">
        <v>6.8207000000000004</v>
      </c>
      <c r="S18" s="4">
        <v>24.5</v>
      </c>
      <c r="T18" s="4">
        <v>6.8437000000000001</v>
      </c>
      <c r="W18" s="4">
        <v>0</v>
      </c>
      <c r="X18" s="4">
        <v>0</v>
      </c>
      <c r="Y18" s="4">
        <v>11.2</v>
      </c>
      <c r="Z18" s="4">
        <v>864</v>
      </c>
      <c r="AA18" s="4">
        <v>879</v>
      </c>
      <c r="AB18" s="4">
        <v>838</v>
      </c>
      <c r="AC18" s="4">
        <v>91</v>
      </c>
      <c r="AD18" s="4">
        <v>14.48</v>
      </c>
      <c r="AE18" s="4">
        <v>0.33</v>
      </c>
      <c r="AF18" s="4">
        <v>991</v>
      </c>
      <c r="AG18" s="4">
        <v>-7</v>
      </c>
      <c r="AH18" s="4">
        <v>10</v>
      </c>
      <c r="AI18" s="4">
        <v>27</v>
      </c>
      <c r="AJ18" s="4">
        <v>135</v>
      </c>
      <c r="AK18" s="4">
        <v>135.30000000000001</v>
      </c>
      <c r="AL18" s="4">
        <v>4.8</v>
      </c>
      <c r="AM18" s="4">
        <v>142</v>
      </c>
      <c r="AN18" s="4" t="s">
        <v>155</v>
      </c>
      <c r="AO18" s="4">
        <v>1</v>
      </c>
      <c r="AP18" s="5">
        <v>0.83696759259259268</v>
      </c>
      <c r="AQ18" s="4">
        <v>47.158900000000003</v>
      </c>
      <c r="AR18" s="4">
        <v>-88.487674999999996</v>
      </c>
      <c r="AS18" s="4">
        <v>312.5</v>
      </c>
      <c r="AT18" s="4">
        <v>46.2</v>
      </c>
      <c r="AU18" s="4">
        <v>12</v>
      </c>
      <c r="AV18" s="4">
        <v>8</v>
      </c>
      <c r="AW18" s="4" t="s">
        <v>443</v>
      </c>
      <c r="AX18" s="4">
        <v>1.4124000000000001</v>
      </c>
      <c r="AY18" s="4">
        <v>1.1168</v>
      </c>
      <c r="AZ18" s="4">
        <v>2.1415999999999999</v>
      </c>
      <c r="BA18" s="4">
        <v>11.154</v>
      </c>
      <c r="BB18" s="4">
        <v>10.76</v>
      </c>
      <c r="BC18" s="4">
        <v>0.96</v>
      </c>
      <c r="BD18" s="4">
        <v>18.71</v>
      </c>
      <c r="BE18" s="4">
        <v>2202.1419999999998</v>
      </c>
      <c r="BF18" s="4">
        <v>137.654</v>
      </c>
      <c r="BG18" s="4">
        <v>0.436</v>
      </c>
      <c r="BH18" s="4">
        <v>0.16900000000000001</v>
      </c>
      <c r="BI18" s="4">
        <v>0.60399999999999998</v>
      </c>
      <c r="BJ18" s="4">
        <v>0.33900000000000002</v>
      </c>
      <c r="BK18" s="4">
        <v>0.13100000000000001</v>
      </c>
      <c r="BL18" s="4">
        <v>0.47099999999999997</v>
      </c>
      <c r="BM18" s="4">
        <v>5.21E-2</v>
      </c>
      <c r="BQ18" s="4">
        <v>0</v>
      </c>
      <c r="BR18" s="4">
        <v>0.28777900000000001</v>
      </c>
      <c r="BS18" s="4">
        <v>-5</v>
      </c>
      <c r="BT18" s="4">
        <v>8.0000000000000002E-3</v>
      </c>
      <c r="BU18" s="4">
        <v>7.0325990000000003</v>
      </c>
      <c r="BV18" s="4">
        <v>0.16159999999999999</v>
      </c>
      <c r="BW18" s="4">
        <f t="shared" si="9"/>
        <v>1.8580126558000001</v>
      </c>
      <c r="BY18" s="4">
        <f t="shared" si="10"/>
        <v>11952.698059763365</v>
      </c>
      <c r="BZ18" s="4">
        <f t="shared" si="11"/>
        <v>747.15286240336286</v>
      </c>
      <c r="CA18" s="4">
        <f t="shared" si="12"/>
        <v>1.8400106088798001</v>
      </c>
      <c r="CB18" s="4">
        <f t="shared" si="13"/>
        <v>0.28278629121722004</v>
      </c>
    </row>
    <row r="19" spans="1:80" x14ac:dyDescent="0.25">
      <c r="A19" s="2">
        <v>42804</v>
      </c>
      <c r="B19" s="3">
        <v>0.62868299768518521</v>
      </c>
      <c r="C19" s="4">
        <v>14.198</v>
      </c>
      <c r="D19" s="4">
        <v>1.6466000000000001</v>
      </c>
      <c r="E19" s="4">
        <v>16465.770191</v>
      </c>
      <c r="F19" s="4">
        <v>25.4</v>
      </c>
      <c r="G19" s="4">
        <v>10.4</v>
      </c>
      <c r="H19" s="4">
        <v>9.6999999999999993</v>
      </c>
      <c r="J19" s="4">
        <v>0</v>
      </c>
      <c r="K19" s="4">
        <v>0.84</v>
      </c>
      <c r="L19" s="4">
        <v>11.9262</v>
      </c>
      <c r="M19" s="4">
        <v>1.3831</v>
      </c>
      <c r="N19" s="4">
        <v>21.2989</v>
      </c>
      <c r="O19" s="4">
        <v>8.7357999999999993</v>
      </c>
      <c r="P19" s="4">
        <v>30</v>
      </c>
      <c r="Q19" s="4">
        <v>16.582100000000001</v>
      </c>
      <c r="R19" s="4">
        <v>6.8011999999999997</v>
      </c>
      <c r="S19" s="4">
        <v>23.4</v>
      </c>
      <c r="T19" s="4">
        <v>9.7035999999999998</v>
      </c>
      <c r="W19" s="4">
        <v>0</v>
      </c>
      <c r="X19" s="4">
        <v>0</v>
      </c>
      <c r="Y19" s="4">
        <v>11.3</v>
      </c>
      <c r="Z19" s="4">
        <v>863</v>
      </c>
      <c r="AA19" s="4">
        <v>876</v>
      </c>
      <c r="AB19" s="4">
        <v>838</v>
      </c>
      <c r="AC19" s="4">
        <v>91</v>
      </c>
      <c r="AD19" s="4">
        <v>14.48</v>
      </c>
      <c r="AE19" s="4">
        <v>0.33</v>
      </c>
      <c r="AF19" s="4">
        <v>991</v>
      </c>
      <c r="AG19" s="4">
        <v>-7</v>
      </c>
      <c r="AH19" s="4">
        <v>10</v>
      </c>
      <c r="AI19" s="4">
        <v>27</v>
      </c>
      <c r="AJ19" s="4">
        <v>135</v>
      </c>
      <c r="AK19" s="4">
        <v>135.69999999999999</v>
      </c>
      <c r="AL19" s="4">
        <v>4.4000000000000004</v>
      </c>
      <c r="AM19" s="4">
        <v>142</v>
      </c>
      <c r="AN19" s="4" t="s">
        <v>155</v>
      </c>
      <c r="AO19" s="4">
        <v>1</v>
      </c>
      <c r="AP19" s="5">
        <v>0.83697916666666661</v>
      </c>
      <c r="AQ19" s="4">
        <v>47.158901999999998</v>
      </c>
      <c r="AR19" s="4">
        <v>-88.487396000000004</v>
      </c>
      <c r="AS19" s="4">
        <v>312.3</v>
      </c>
      <c r="AT19" s="4">
        <v>46.3</v>
      </c>
      <c r="AU19" s="4">
        <v>12</v>
      </c>
      <c r="AV19" s="4">
        <v>8</v>
      </c>
      <c r="AW19" s="4" t="s">
        <v>443</v>
      </c>
      <c r="AX19" s="4">
        <v>1.5</v>
      </c>
      <c r="AY19" s="4">
        <v>1.0708</v>
      </c>
      <c r="AZ19" s="4">
        <v>2.2000000000000002</v>
      </c>
      <c r="BA19" s="4">
        <v>11.154</v>
      </c>
      <c r="BB19" s="4">
        <v>10.6</v>
      </c>
      <c r="BC19" s="4">
        <v>0.95</v>
      </c>
      <c r="BD19" s="4">
        <v>19.05</v>
      </c>
      <c r="BE19" s="4">
        <v>2166.9749999999999</v>
      </c>
      <c r="BF19" s="4">
        <v>159.94900000000001</v>
      </c>
      <c r="BG19" s="4">
        <v>0.40500000000000003</v>
      </c>
      <c r="BH19" s="4">
        <v>0.16600000000000001</v>
      </c>
      <c r="BI19" s="4">
        <v>0.57099999999999995</v>
      </c>
      <c r="BJ19" s="4">
        <v>0.316</v>
      </c>
      <c r="BK19" s="4">
        <v>0.129</v>
      </c>
      <c r="BL19" s="4">
        <v>0.44500000000000001</v>
      </c>
      <c r="BM19" s="4">
        <v>7.3099999999999998E-2</v>
      </c>
      <c r="BQ19" s="4">
        <v>0</v>
      </c>
      <c r="BR19" s="4">
        <v>0.22530500000000001</v>
      </c>
      <c r="BS19" s="4">
        <v>-5</v>
      </c>
      <c r="BT19" s="4">
        <v>8.0000000000000002E-3</v>
      </c>
      <c r="BU19" s="4">
        <v>5.5058910000000001</v>
      </c>
      <c r="BV19" s="4">
        <v>0.16159999999999999</v>
      </c>
      <c r="BW19" s="4">
        <f t="shared" si="9"/>
        <v>1.4546564021999999</v>
      </c>
      <c r="BY19" s="4">
        <f t="shared" si="10"/>
        <v>9208.444705957756</v>
      </c>
      <c r="BZ19" s="4">
        <f t="shared" si="11"/>
        <v>679.69474602763626</v>
      </c>
      <c r="CA19" s="4">
        <f t="shared" si="12"/>
        <v>1.3428251489208001</v>
      </c>
      <c r="CB19" s="4">
        <f t="shared" si="13"/>
        <v>0.31063455185478001</v>
      </c>
    </row>
    <row r="20" spans="1:80" x14ac:dyDescent="0.25">
      <c r="A20" s="2">
        <v>42804</v>
      </c>
      <c r="B20" s="3">
        <v>0.62869457175925925</v>
      </c>
      <c r="C20" s="4">
        <v>14.002000000000001</v>
      </c>
      <c r="D20" s="4">
        <v>2.0175000000000001</v>
      </c>
      <c r="E20" s="4">
        <v>20175.119048</v>
      </c>
      <c r="F20" s="4">
        <v>17.899999999999999</v>
      </c>
      <c r="G20" s="4">
        <v>9.4</v>
      </c>
      <c r="H20" s="4">
        <v>0.4</v>
      </c>
      <c r="J20" s="4">
        <v>0</v>
      </c>
      <c r="K20" s="4">
        <v>0.83789999999999998</v>
      </c>
      <c r="L20" s="4">
        <v>11.7317</v>
      </c>
      <c r="M20" s="4">
        <v>1.6903999999999999</v>
      </c>
      <c r="N20" s="4">
        <v>15.021000000000001</v>
      </c>
      <c r="O20" s="4">
        <v>7.8761000000000001</v>
      </c>
      <c r="P20" s="4">
        <v>22.9</v>
      </c>
      <c r="Q20" s="4">
        <v>11.6943</v>
      </c>
      <c r="R20" s="4">
        <v>6.1318000000000001</v>
      </c>
      <c r="S20" s="4">
        <v>17.8</v>
      </c>
      <c r="T20" s="4">
        <v>0.3629</v>
      </c>
      <c r="W20" s="4">
        <v>0</v>
      </c>
      <c r="X20" s="4">
        <v>0</v>
      </c>
      <c r="Y20" s="4">
        <v>11.2</v>
      </c>
      <c r="Z20" s="4">
        <v>863</v>
      </c>
      <c r="AA20" s="4">
        <v>875</v>
      </c>
      <c r="AB20" s="4">
        <v>838</v>
      </c>
      <c r="AC20" s="4">
        <v>91</v>
      </c>
      <c r="AD20" s="4">
        <v>14.47</v>
      </c>
      <c r="AE20" s="4">
        <v>0.33</v>
      </c>
      <c r="AF20" s="4">
        <v>991</v>
      </c>
      <c r="AG20" s="4">
        <v>-7</v>
      </c>
      <c r="AH20" s="4">
        <v>10</v>
      </c>
      <c r="AI20" s="4">
        <v>27</v>
      </c>
      <c r="AJ20" s="4">
        <v>135.30000000000001</v>
      </c>
      <c r="AK20" s="4">
        <v>134.69999999999999</v>
      </c>
      <c r="AL20" s="4">
        <v>4.4000000000000004</v>
      </c>
      <c r="AM20" s="4">
        <v>142</v>
      </c>
      <c r="AN20" s="4" t="s">
        <v>155</v>
      </c>
      <c r="AO20" s="4">
        <v>1</v>
      </c>
      <c r="AP20" s="5">
        <v>0.83699074074074076</v>
      </c>
      <c r="AQ20" s="4">
        <v>47.158903000000002</v>
      </c>
      <c r="AR20" s="4">
        <v>-88.487123999999994</v>
      </c>
      <c r="AS20" s="4">
        <v>312.10000000000002</v>
      </c>
      <c r="AT20" s="4">
        <v>45.4</v>
      </c>
      <c r="AU20" s="4">
        <v>12</v>
      </c>
      <c r="AV20" s="4">
        <v>8</v>
      </c>
      <c r="AW20" s="4" t="s">
        <v>443</v>
      </c>
      <c r="AX20" s="4">
        <v>1.3584000000000001</v>
      </c>
      <c r="AY20" s="4">
        <v>1.1000000000000001</v>
      </c>
      <c r="AZ20" s="4">
        <v>2.0583999999999998</v>
      </c>
      <c r="BA20" s="4">
        <v>11.154</v>
      </c>
      <c r="BB20" s="4">
        <v>10.45</v>
      </c>
      <c r="BC20" s="4">
        <v>0.94</v>
      </c>
      <c r="BD20" s="4">
        <v>19.347999999999999</v>
      </c>
      <c r="BE20" s="4">
        <v>2113.8000000000002</v>
      </c>
      <c r="BF20" s="4">
        <v>193.85599999999999</v>
      </c>
      <c r="BG20" s="4">
        <v>0.28299999999999997</v>
      </c>
      <c r="BH20" s="4">
        <v>0.14899999999999999</v>
      </c>
      <c r="BI20" s="4">
        <v>0.432</v>
      </c>
      <c r="BJ20" s="4">
        <v>0.221</v>
      </c>
      <c r="BK20" s="4">
        <v>0.11600000000000001</v>
      </c>
      <c r="BL20" s="4">
        <v>0.33600000000000002</v>
      </c>
      <c r="BM20" s="4">
        <v>2.7000000000000001E-3</v>
      </c>
      <c r="BQ20" s="4">
        <v>0</v>
      </c>
      <c r="BR20" s="4">
        <v>0.19861500000000001</v>
      </c>
      <c r="BS20" s="4">
        <v>-5</v>
      </c>
      <c r="BT20" s="4">
        <v>8.0000000000000002E-3</v>
      </c>
      <c r="BU20" s="4">
        <v>4.8536539999999997</v>
      </c>
      <c r="BV20" s="4">
        <v>0.16159999999999999</v>
      </c>
      <c r="BW20" s="4">
        <f t="shared" si="9"/>
        <v>1.2823353867999998</v>
      </c>
      <c r="BY20" s="4">
        <f t="shared" si="10"/>
        <v>7918.4008222893608</v>
      </c>
      <c r="BZ20" s="4">
        <f t="shared" si="11"/>
        <v>726.1942992741632</v>
      </c>
      <c r="CA20" s="4">
        <f t="shared" si="12"/>
        <v>0.82787708474120003</v>
      </c>
      <c r="CB20" s="4">
        <f t="shared" si="13"/>
        <v>1.0114335424440001E-2</v>
      </c>
    </row>
    <row r="21" spans="1:80" x14ac:dyDescent="0.25">
      <c r="A21" s="2">
        <v>42804</v>
      </c>
      <c r="B21" s="3">
        <v>0.62870614583333329</v>
      </c>
      <c r="C21" s="4">
        <v>13.747999999999999</v>
      </c>
      <c r="D21" s="4">
        <v>2.2200000000000002</v>
      </c>
      <c r="E21" s="4">
        <v>22199.594594999999</v>
      </c>
      <c r="F21" s="4">
        <v>12.7</v>
      </c>
      <c r="G21" s="4">
        <v>6.1</v>
      </c>
      <c r="H21" s="4">
        <v>41.1</v>
      </c>
      <c r="J21" s="4">
        <v>0</v>
      </c>
      <c r="K21" s="4">
        <v>0.83799999999999997</v>
      </c>
      <c r="L21" s="4">
        <v>11.520300000000001</v>
      </c>
      <c r="M21" s="4">
        <v>1.8603000000000001</v>
      </c>
      <c r="N21" s="4">
        <v>10.6835</v>
      </c>
      <c r="O21" s="4">
        <v>5.1463000000000001</v>
      </c>
      <c r="P21" s="4">
        <v>15.8</v>
      </c>
      <c r="Q21" s="4">
        <v>8.3170999999999999</v>
      </c>
      <c r="R21" s="4">
        <v>4.0064000000000002</v>
      </c>
      <c r="S21" s="4">
        <v>12.3</v>
      </c>
      <c r="T21" s="4">
        <v>41.116300000000003</v>
      </c>
      <c r="W21" s="4">
        <v>0</v>
      </c>
      <c r="X21" s="4">
        <v>0</v>
      </c>
      <c r="Y21" s="4">
        <v>11.2</v>
      </c>
      <c r="Z21" s="4">
        <v>863</v>
      </c>
      <c r="AA21" s="4">
        <v>875</v>
      </c>
      <c r="AB21" s="4">
        <v>838</v>
      </c>
      <c r="AC21" s="4">
        <v>91</v>
      </c>
      <c r="AD21" s="4">
        <v>14.46</v>
      </c>
      <c r="AE21" s="4">
        <v>0.33</v>
      </c>
      <c r="AF21" s="4">
        <v>992</v>
      </c>
      <c r="AG21" s="4">
        <v>-7</v>
      </c>
      <c r="AH21" s="4">
        <v>10</v>
      </c>
      <c r="AI21" s="4">
        <v>27</v>
      </c>
      <c r="AJ21" s="4">
        <v>136</v>
      </c>
      <c r="AK21" s="4">
        <v>134.30000000000001</v>
      </c>
      <c r="AL21" s="4">
        <v>4.5</v>
      </c>
      <c r="AM21" s="4">
        <v>142</v>
      </c>
      <c r="AN21" s="4" t="s">
        <v>155</v>
      </c>
      <c r="AO21" s="4">
        <v>1</v>
      </c>
      <c r="AP21" s="5">
        <v>0.8370023148148148</v>
      </c>
      <c r="AQ21" s="4">
        <v>47.158892000000002</v>
      </c>
      <c r="AR21" s="4">
        <v>-88.486874999999998</v>
      </c>
      <c r="AS21" s="4">
        <v>311.89999999999998</v>
      </c>
      <c r="AT21" s="4">
        <v>43.2</v>
      </c>
      <c r="AU21" s="4">
        <v>12</v>
      </c>
      <c r="AV21" s="4">
        <v>8</v>
      </c>
      <c r="AW21" s="4" t="s">
        <v>443</v>
      </c>
      <c r="AX21" s="4">
        <v>1.7956000000000001</v>
      </c>
      <c r="AY21" s="4">
        <v>1.0291999999999999</v>
      </c>
      <c r="AZ21" s="4">
        <v>2.4247999999999998</v>
      </c>
      <c r="BA21" s="4">
        <v>11.154</v>
      </c>
      <c r="BB21" s="4">
        <v>10.46</v>
      </c>
      <c r="BC21" s="4">
        <v>0.94</v>
      </c>
      <c r="BD21" s="4">
        <v>19.332999999999998</v>
      </c>
      <c r="BE21" s="4">
        <v>2081.5309999999999</v>
      </c>
      <c r="BF21" s="4">
        <v>213.935</v>
      </c>
      <c r="BG21" s="4">
        <v>0.20200000000000001</v>
      </c>
      <c r="BH21" s="4">
        <v>9.7000000000000003E-2</v>
      </c>
      <c r="BI21" s="4">
        <v>0.3</v>
      </c>
      <c r="BJ21" s="4">
        <v>0.157</v>
      </c>
      <c r="BK21" s="4">
        <v>7.5999999999999998E-2</v>
      </c>
      <c r="BL21" s="4">
        <v>0.23300000000000001</v>
      </c>
      <c r="BM21" s="4">
        <v>0.308</v>
      </c>
      <c r="BQ21" s="4">
        <v>0</v>
      </c>
      <c r="BR21" s="4">
        <v>0.19223000000000001</v>
      </c>
      <c r="BS21" s="4">
        <v>-5</v>
      </c>
      <c r="BT21" s="4">
        <v>8.0000000000000002E-3</v>
      </c>
      <c r="BU21" s="4">
        <v>4.6976209999999998</v>
      </c>
      <c r="BV21" s="4">
        <v>0.16159999999999999</v>
      </c>
      <c r="BW21" s="4">
        <f t="shared" si="9"/>
        <v>1.2411114682</v>
      </c>
      <c r="BY21" s="4">
        <f t="shared" si="10"/>
        <v>7546.8485167962217</v>
      </c>
      <c r="BZ21" s="4">
        <f t="shared" si="11"/>
        <v>775.64784643649307</v>
      </c>
      <c r="CA21" s="4">
        <f t="shared" si="12"/>
        <v>0.56922295038460002</v>
      </c>
      <c r="CB21" s="4">
        <f t="shared" si="13"/>
        <v>1.1166921574424</v>
      </c>
    </row>
    <row r="22" spans="1:80" x14ac:dyDescent="0.25">
      <c r="A22" s="2">
        <v>42804</v>
      </c>
      <c r="B22" s="3">
        <v>0.62871771990740744</v>
      </c>
      <c r="C22" s="4">
        <v>13.723000000000001</v>
      </c>
      <c r="D22" s="4">
        <v>2.1456</v>
      </c>
      <c r="E22" s="4">
        <v>21456.351351000001</v>
      </c>
      <c r="F22" s="4">
        <v>9.1</v>
      </c>
      <c r="G22" s="4">
        <v>-13.3</v>
      </c>
      <c r="H22" s="4">
        <v>59.5</v>
      </c>
      <c r="J22" s="4">
        <v>0</v>
      </c>
      <c r="K22" s="4">
        <v>0.83899999999999997</v>
      </c>
      <c r="L22" s="4">
        <v>11.513400000000001</v>
      </c>
      <c r="M22" s="4">
        <v>1.8001</v>
      </c>
      <c r="N22" s="4">
        <v>7.6346999999999996</v>
      </c>
      <c r="O22" s="4">
        <v>0</v>
      </c>
      <c r="P22" s="4">
        <v>7.6</v>
      </c>
      <c r="Q22" s="4">
        <v>5.9436</v>
      </c>
      <c r="R22" s="4">
        <v>0</v>
      </c>
      <c r="S22" s="4">
        <v>5.9</v>
      </c>
      <c r="T22" s="4">
        <v>59.506799999999998</v>
      </c>
      <c r="W22" s="4">
        <v>0</v>
      </c>
      <c r="X22" s="4">
        <v>0</v>
      </c>
      <c r="Y22" s="4">
        <v>11.3</v>
      </c>
      <c r="Z22" s="4">
        <v>862</v>
      </c>
      <c r="AA22" s="4">
        <v>874</v>
      </c>
      <c r="AB22" s="4">
        <v>836</v>
      </c>
      <c r="AC22" s="4">
        <v>91</v>
      </c>
      <c r="AD22" s="4">
        <v>14.46</v>
      </c>
      <c r="AE22" s="4">
        <v>0.33</v>
      </c>
      <c r="AF22" s="4">
        <v>992</v>
      </c>
      <c r="AG22" s="4">
        <v>-7</v>
      </c>
      <c r="AH22" s="4">
        <v>9.7230000000000008</v>
      </c>
      <c r="AI22" s="4">
        <v>27</v>
      </c>
      <c r="AJ22" s="4">
        <v>136</v>
      </c>
      <c r="AK22" s="4">
        <v>134.69999999999999</v>
      </c>
      <c r="AL22" s="4">
        <v>4.5999999999999996</v>
      </c>
      <c r="AM22" s="4">
        <v>142</v>
      </c>
      <c r="AN22" s="4" t="s">
        <v>155</v>
      </c>
      <c r="AO22" s="4">
        <v>1</v>
      </c>
      <c r="AP22" s="5">
        <v>0.83701388888888895</v>
      </c>
      <c r="AQ22" s="4">
        <v>47.15887</v>
      </c>
      <c r="AR22" s="4">
        <v>-88.486643999999998</v>
      </c>
      <c r="AS22" s="4">
        <v>311.8</v>
      </c>
      <c r="AT22" s="4">
        <v>40.9</v>
      </c>
      <c r="AU22" s="4">
        <v>12</v>
      </c>
      <c r="AV22" s="4">
        <v>8</v>
      </c>
      <c r="AW22" s="4" t="s">
        <v>443</v>
      </c>
      <c r="AX22" s="4">
        <v>2</v>
      </c>
      <c r="AY22" s="4">
        <v>1</v>
      </c>
      <c r="AZ22" s="4">
        <v>2.6</v>
      </c>
      <c r="BA22" s="4">
        <v>11.154</v>
      </c>
      <c r="BB22" s="4">
        <v>10.52</v>
      </c>
      <c r="BC22" s="4">
        <v>0.94</v>
      </c>
      <c r="BD22" s="4">
        <v>19.193000000000001</v>
      </c>
      <c r="BE22" s="4">
        <v>2090.5030000000002</v>
      </c>
      <c r="BF22" s="4">
        <v>208.03200000000001</v>
      </c>
      <c r="BG22" s="4">
        <v>0.14499999999999999</v>
      </c>
      <c r="BH22" s="4">
        <v>0</v>
      </c>
      <c r="BI22" s="4">
        <v>0.14499999999999999</v>
      </c>
      <c r="BJ22" s="4">
        <v>0.113</v>
      </c>
      <c r="BK22" s="4">
        <v>0</v>
      </c>
      <c r="BL22" s="4">
        <v>0.113</v>
      </c>
      <c r="BM22" s="4">
        <v>0.44800000000000001</v>
      </c>
      <c r="BQ22" s="4">
        <v>0</v>
      </c>
      <c r="BR22" s="4">
        <v>0.18029100000000001</v>
      </c>
      <c r="BS22" s="4">
        <v>-5</v>
      </c>
      <c r="BT22" s="4">
        <v>7.7229999999999998E-3</v>
      </c>
      <c r="BU22" s="4">
        <v>4.4058609999999998</v>
      </c>
      <c r="BV22" s="4">
        <v>0.156005</v>
      </c>
      <c r="BW22" s="4">
        <f t="shared" si="9"/>
        <v>1.1640284761999999</v>
      </c>
      <c r="BY22" s="4">
        <f t="shared" si="10"/>
        <v>7108.6373794724595</v>
      </c>
      <c r="BZ22" s="4">
        <f t="shared" si="11"/>
        <v>707.40106631103367</v>
      </c>
      <c r="CA22" s="4">
        <f t="shared" si="12"/>
        <v>0.38425011773740003</v>
      </c>
      <c r="CB22" s="4">
        <f t="shared" si="13"/>
        <v>1.5233986968704001</v>
      </c>
    </row>
    <row r="23" spans="1:80" x14ac:dyDescent="0.25">
      <c r="A23" s="2">
        <v>42804</v>
      </c>
      <c r="B23" s="3">
        <v>0.62872929398148147</v>
      </c>
      <c r="C23" s="4">
        <v>13.881</v>
      </c>
      <c r="D23" s="4">
        <v>1.7331000000000001</v>
      </c>
      <c r="E23" s="4">
        <v>17330.822581</v>
      </c>
      <c r="F23" s="4">
        <v>8.6999999999999993</v>
      </c>
      <c r="G23" s="4">
        <v>-13.4</v>
      </c>
      <c r="H23" s="4">
        <v>21.1</v>
      </c>
      <c r="J23" s="4">
        <v>0</v>
      </c>
      <c r="K23" s="4">
        <v>0.84189999999999998</v>
      </c>
      <c r="L23" s="4">
        <v>11.686400000000001</v>
      </c>
      <c r="M23" s="4">
        <v>1.4591000000000001</v>
      </c>
      <c r="N23" s="4">
        <v>7.3501000000000003</v>
      </c>
      <c r="O23" s="4">
        <v>0</v>
      </c>
      <c r="P23" s="4">
        <v>7.4</v>
      </c>
      <c r="Q23" s="4">
        <v>5.7221000000000002</v>
      </c>
      <c r="R23" s="4">
        <v>0</v>
      </c>
      <c r="S23" s="4">
        <v>5.7</v>
      </c>
      <c r="T23" s="4">
        <v>21.104199999999999</v>
      </c>
      <c r="W23" s="4">
        <v>0</v>
      </c>
      <c r="X23" s="4">
        <v>0</v>
      </c>
      <c r="Y23" s="4">
        <v>11.2</v>
      </c>
      <c r="Z23" s="4">
        <v>862</v>
      </c>
      <c r="AA23" s="4">
        <v>875</v>
      </c>
      <c r="AB23" s="4">
        <v>833</v>
      </c>
      <c r="AC23" s="4">
        <v>91</v>
      </c>
      <c r="AD23" s="4">
        <v>14.46</v>
      </c>
      <c r="AE23" s="4">
        <v>0.33</v>
      </c>
      <c r="AF23" s="4">
        <v>992</v>
      </c>
      <c r="AG23" s="4">
        <v>-7</v>
      </c>
      <c r="AH23" s="4">
        <v>9</v>
      </c>
      <c r="AI23" s="4">
        <v>27</v>
      </c>
      <c r="AJ23" s="4">
        <v>136</v>
      </c>
      <c r="AK23" s="4">
        <v>133.4</v>
      </c>
      <c r="AL23" s="4">
        <v>4.5</v>
      </c>
      <c r="AM23" s="4">
        <v>142</v>
      </c>
      <c r="AN23" s="4" t="s">
        <v>155</v>
      </c>
      <c r="AO23" s="4">
        <v>1</v>
      </c>
      <c r="AP23" s="5">
        <v>0.83702546296296287</v>
      </c>
      <c r="AQ23" s="4">
        <v>47.158845999999997</v>
      </c>
      <c r="AR23" s="4">
        <v>-88.486412999999999</v>
      </c>
      <c r="AS23" s="4">
        <v>311.7</v>
      </c>
      <c r="AT23" s="4">
        <v>36.799999999999997</v>
      </c>
      <c r="AU23" s="4">
        <v>12</v>
      </c>
      <c r="AV23" s="4">
        <v>7</v>
      </c>
      <c r="AW23" s="4" t="s">
        <v>438</v>
      </c>
      <c r="AX23" s="4">
        <v>1.5756239999999999</v>
      </c>
      <c r="AY23" s="4">
        <v>1.070729</v>
      </c>
      <c r="AZ23" s="4">
        <v>2.3170829999999998</v>
      </c>
      <c r="BA23" s="4">
        <v>11.154</v>
      </c>
      <c r="BB23" s="4">
        <v>10.73</v>
      </c>
      <c r="BC23" s="4">
        <v>0.96</v>
      </c>
      <c r="BD23" s="4">
        <v>18.78</v>
      </c>
      <c r="BE23" s="4">
        <v>2149.7559999999999</v>
      </c>
      <c r="BF23" s="4">
        <v>170.828</v>
      </c>
      <c r="BG23" s="4">
        <v>0.14199999999999999</v>
      </c>
      <c r="BH23" s="4">
        <v>0</v>
      </c>
      <c r="BI23" s="4">
        <v>0.14199999999999999</v>
      </c>
      <c r="BJ23" s="4">
        <v>0.11</v>
      </c>
      <c r="BK23" s="4">
        <v>0</v>
      </c>
      <c r="BL23" s="4">
        <v>0.11</v>
      </c>
      <c r="BM23" s="4">
        <v>0.161</v>
      </c>
      <c r="BQ23" s="4">
        <v>0</v>
      </c>
      <c r="BR23" s="4">
        <v>0.17658699999999999</v>
      </c>
      <c r="BS23" s="4">
        <v>-5</v>
      </c>
      <c r="BT23" s="4">
        <v>7.0000000000000001E-3</v>
      </c>
      <c r="BU23" s="4">
        <v>4.3153449999999998</v>
      </c>
      <c r="BV23" s="4">
        <v>0.1414</v>
      </c>
      <c r="BW23" s="4">
        <f t="shared" si="9"/>
        <v>1.140114149</v>
      </c>
      <c r="BY23" s="4">
        <f t="shared" si="10"/>
        <v>7159.9413703318751</v>
      </c>
      <c r="BZ23" s="4">
        <f t="shared" si="11"/>
        <v>568.95687901838801</v>
      </c>
      <c r="CA23" s="4">
        <f t="shared" si="12"/>
        <v>0.36636415980999998</v>
      </c>
      <c r="CB23" s="4">
        <f t="shared" si="13"/>
        <v>0.53622390663100006</v>
      </c>
    </row>
    <row r="24" spans="1:80" x14ac:dyDescent="0.25">
      <c r="A24" s="2">
        <v>42804</v>
      </c>
      <c r="B24" s="3">
        <v>0.62874086805555562</v>
      </c>
      <c r="C24" s="4">
        <v>13.972</v>
      </c>
      <c r="D24" s="4">
        <v>1.8751</v>
      </c>
      <c r="E24" s="4">
        <v>18751.236051</v>
      </c>
      <c r="F24" s="4">
        <v>8.1</v>
      </c>
      <c r="G24" s="4">
        <v>-15.4</v>
      </c>
      <c r="H24" s="4">
        <v>49.6</v>
      </c>
      <c r="J24" s="4">
        <v>0</v>
      </c>
      <c r="K24" s="4">
        <v>0.83960000000000001</v>
      </c>
      <c r="L24" s="4">
        <v>11.7311</v>
      </c>
      <c r="M24" s="4">
        <v>1.5744</v>
      </c>
      <c r="N24" s="4">
        <v>6.7865000000000002</v>
      </c>
      <c r="O24" s="4">
        <v>0</v>
      </c>
      <c r="P24" s="4">
        <v>6.8</v>
      </c>
      <c r="Q24" s="4">
        <v>5.2832999999999997</v>
      </c>
      <c r="R24" s="4">
        <v>0</v>
      </c>
      <c r="S24" s="4">
        <v>5.3</v>
      </c>
      <c r="T24" s="4">
        <v>49.628500000000003</v>
      </c>
      <c r="W24" s="4">
        <v>0</v>
      </c>
      <c r="X24" s="4">
        <v>0</v>
      </c>
      <c r="Y24" s="4">
        <v>11.3</v>
      </c>
      <c r="Z24" s="4">
        <v>861</v>
      </c>
      <c r="AA24" s="4">
        <v>875</v>
      </c>
      <c r="AB24" s="4">
        <v>833</v>
      </c>
      <c r="AC24" s="4">
        <v>91</v>
      </c>
      <c r="AD24" s="4">
        <v>14.46</v>
      </c>
      <c r="AE24" s="4">
        <v>0.33</v>
      </c>
      <c r="AF24" s="4">
        <v>992</v>
      </c>
      <c r="AG24" s="4">
        <v>-7</v>
      </c>
      <c r="AH24" s="4">
        <v>8.7232769999999995</v>
      </c>
      <c r="AI24" s="4">
        <v>27</v>
      </c>
      <c r="AJ24" s="4">
        <v>136</v>
      </c>
      <c r="AK24" s="4">
        <v>131.69999999999999</v>
      </c>
      <c r="AL24" s="4">
        <v>4.5999999999999996</v>
      </c>
      <c r="AM24" s="4">
        <v>142</v>
      </c>
      <c r="AN24" s="4" t="s">
        <v>155</v>
      </c>
      <c r="AO24" s="4">
        <v>1</v>
      </c>
      <c r="AP24" s="5">
        <v>0.83703703703703702</v>
      </c>
      <c r="AQ24" s="4">
        <v>47.158811999999998</v>
      </c>
      <c r="AR24" s="4">
        <v>-88.486202000000006</v>
      </c>
      <c r="AS24" s="4">
        <v>311.60000000000002</v>
      </c>
      <c r="AT24" s="4">
        <v>35.4</v>
      </c>
      <c r="AU24" s="4">
        <v>12</v>
      </c>
      <c r="AV24" s="4">
        <v>7</v>
      </c>
      <c r="AW24" s="4" t="s">
        <v>438</v>
      </c>
      <c r="AX24" s="4">
        <v>1.4</v>
      </c>
      <c r="AY24" s="4">
        <v>1.170771</v>
      </c>
      <c r="AZ24" s="4">
        <v>2.2000000000000002</v>
      </c>
      <c r="BA24" s="4">
        <v>11.154</v>
      </c>
      <c r="BB24" s="4">
        <v>10.57</v>
      </c>
      <c r="BC24" s="4">
        <v>0.95</v>
      </c>
      <c r="BD24" s="4">
        <v>19.100999999999999</v>
      </c>
      <c r="BE24" s="4">
        <v>2131.4879999999998</v>
      </c>
      <c r="BF24" s="4">
        <v>182.06899999999999</v>
      </c>
      <c r="BG24" s="4">
        <v>0.129</v>
      </c>
      <c r="BH24" s="4">
        <v>0</v>
      </c>
      <c r="BI24" s="4">
        <v>0.129</v>
      </c>
      <c r="BJ24" s="4">
        <v>0.10100000000000001</v>
      </c>
      <c r="BK24" s="4">
        <v>0</v>
      </c>
      <c r="BL24" s="4">
        <v>0.10100000000000001</v>
      </c>
      <c r="BM24" s="4">
        <v>0.37390000000000001</v>
      </c>
      <c r="BQ24" s="4">
        <v>0</v>
      </c>
      <c r="BR24" s="4">
        <v>0.192082</v>
      </c>
      <c r="BS24" s="4">
        <v>-5</v>
      </c>
      <c r="BT24" s="4">
        <v>6.7229999999999998E-3</v>
      </c>
      <c r="BU24" s="4">
        <v>4.6940020000000002</v>
      </c>
      <c r="BV24" s="4">
        <v>0.13580999999999999</v>
      </c>
      <c r="BW24" s="4">
        <f t="shared" si="9"/>
        <v>1.2401553284</v>
      </c>
      <c r="BY24" s="4">
        <f t="shared" si="10"/>
        <v>7722.0202560144762</v>
      </c>
      <c r="BZ24" s="4">
        <f t="shared" si="11"/>
        <v>659.60517065650845</v>
      </c>
      <c r="CA24" s="4">
        <f t="shared" si="12"/>
        <v>0.3659059051036001</v>
      </c>
      <c r="CB24" s="4">
        <f t="shared" si="13"/>
        <v>1.3545764150320403</v>
      </c>
    </row>
    <row r="25" spans="1:80" x14ac:dyDescent="0.25">
      <c r="A25" s="2">
        <v>42804</v>
      </c>
      <c r="B25" s="3">
        <v>0.62875244212962966</v>
      </c>
      <c r="C25" s="4">
        <v>13.819000000000001</v>
      </c>
      <c r="D25" s="4">
        <v>1.738</v>
      </c>
      <c r="E25" s="4">
        <v>17379.741310000001</v>
      </c>
      <c r="F25" s="4">
        <v>8</v>
      </c>
      <c r="G25" s="4">
        <v>-23.9</v>
      </c>
      <c r="H25" s="4">
        <v>29.6</v>
      </c>
      <c r="J25" s="4">
        <v>0</v>
      </c>
      <c r="K25" s="4">
        <v>0.84250000000000003</v>
      </c>
      <c r="L25" s="4">
        <v>11.642099999999999</v>
      </c>
      <c r="M25" s="4">
        <v>1.4641999999999999</v>
      </c>
      <c r="N25" s="4">
        <v>6.74</v>
      </c>
      <c r="O25" s="4">
        <v>0</v>
      </c>
      <c r="P25" s="4">
        <v>6.7</v>
      </c>
      <c r="Q25" s="4">
        <v>5.2478999999999996</v>
      </c>
      <c r="R25" s="4">
        <v>0</v>
      </c>
      <c r="S25" s="4">
        <v>5.2</v>
      </c>
      <c r="T25" s="4">
        <v>29.643599999999999</v>
      </c>
      <c r="W25" s="4">
        <v>0</v>
      </c>
      <c r="X25" s="4">
        <v>0</v>
      </c>
      <c r="Y25" s="4">
        <v>11.4</v>
      </c>
      <c r="Z25" s="4">
        <v>860</v>
      </c>
      <c r="AA25" s="4">
        <v>874</v>
      </c>
      <c r="AB25" s="4">
        <v>832</v>
      </c>
      <c r="AC25" s="4">
        <v>91.3</v>
      </c>
      <c r="AD25" s="4">
        <v>14.51</v>
      </c>
      <c r="AE25" s="4">
        <v>0.33</v>
      </c>
      <c r="AF25" s="4">
        <v>992</v>
      </c>
      <c r="AG25" s="4">
        <v>-7</v>
      </c>
      <c r="AH25" s="4">
        <v>8</v>
      </c>
      <c r="AI25" s="4">
        <v>27</v>
      </c>
      <c r="AJ25" s="4">
        <v>136</v>
      </c>
      <c r="AK25" s="4">
        <v>130.69999999999999</v>
      </c>
      <c r="AL25" s="4">
        <v>4.9000000000000004</v>
      </c>
      <c r="AM25" s="4">
        <v>142</v>
      </c>
      <c r="AN25" s="4" t="s">
        <v>155</v>
      </c>
      <c r="AO25" s="4">
        <v>1</v>
      </c>
      <c r="AP25" s="5">
        <v>0.83704861111111117</v>
      </c>
      <c r="AQ25" s="4">
        <v>47.158766</v>
      </c>
      <c r="AR25" s="4">
        <v>-88.486007999999998</v>
      </c>
      <c r="AS25" s="4">
        <v>311.5</v>
      </c>
      <c r="AT25" s="4">
        <v>34.299999999999997</v>
      </c>
      <c r="AU25" s="4">
        <v>12</v>
      </c>
      <c r="AV25" s="4">
        <v>7</v>
      </c>
      <c r="AW25" s="4" t="s">
        <v>438</v>
      </c>
      <c r="AX25" s="4">
        <v>1.3291999999999999</v>
      </c>
      <c r="AY25" s="4">
        <v>1.2</v>
      </c>
      <c r="AZ25" s="4">
        <v>2.0583999999999998</v>
      </c>
      <c r="BA25" s="4">
        <v>11.154</v>
      </c>
      <c r="BB25" s="4">
        <v>10.77</v>
      </c>
      <c r="BC25" s="4">
        <v>0.97</v>
      </c>
      <c r="BD25" s="4">
        <v>18.695</v>
      </c>
      <c r="BE25" s="4">
        <v>2147.8789999999999</v>
      </c>
      <c r="BF25" s="4">
        <v>171.93600000000001</v>
      </c>
      <c r="BG25" s="4">
        <v>0.13</v>
      </c>
      <c r="BH25" s="4">
        <v>0</v>
      </c>
      <c r="BI25" s="4">
        <v>0.13</v>
      </c>
      <c r="BJ25" s="4">
        <v>0.10100000000000001</v>
      </c>
      <c r="BK25" s="4">
        <v>0</v>
      </c>
      <c r="BL25" s="4">
        <v>0.10100000000000001</v>
      </c>
      <c r="BM25" s="4">
        <v>0.2268</v>
      </c>
      <c r="BQ25" s="4">
        <v>0</v>
      </c>
      <c r="BR25" s="4">
        <v>0.17538100000000001</v>
      </c>
      <c r="BS25" s="4">
        <v>-5</v>
      </c>
      <c r="BT25" s="4">
        <v>6.0000000000000001E-3</v>
      </c>
      <c r="BU25" s="4">
        <v>4.285882</v>
      </c>
      <c r="BV25" s="4">
        <v>0.1212</v>
      </c>
      <c r="BW25" s="4">
        <f t="shared" si="9"/>
        <v>1.1323300243999999</v>
      </c>
      <c r="BY25" s="4">
        <f t="shared" si="10"/>
        <v>7104.8480777937602</v>
      </c>
      <c r="BZ25" s="4">
        <f t="shared" si="11"/>
        <v>568.73741914863365</v>
      </c>
      <c r="CA25" s="4">
        <f t="shared" si="12"/>
        <v>0.33409221648760007</v>
      </c>
      <c r="CB25" s="4">
        <f t="shared" si="13"/>
        <v>0.75021895741968003</v>
      </c>
    </row>
    <row r="26" spans="1:80" x14ac:dyDescent="0.25">
      <c r="A26" s="2">
        <v>42804</v>
      </c>
      <c r="B26" s="3">
        <v>0.6287640162037037</v>
      </c>
      <c r="C26" s="4">
        <v>13.867000000000001</v>
      </c>
      <c r="D26" s="4">
        <v>1.2405999999999999</v>
      </c>
      <c r="E26" s="4">
        <v>12405.689949</v>
      </c>
      <c r="F26" s="4">
        <v>8</v>
      </c>
      <c r="G26" s="4">
        <v>-23.9</v>
      </c>
      <c r="H26" s="4">
        <v>30.5</v>
      </c>
      <c r="J26" s="4">
        <v>0</v>
      </c>
      <c r="K26" s="4">
        <v>0.84719999999999995</v>
      </c>
      <c r="L26" s="4">
        <v>11.7476</v>
      </c>
      <c r="M26" s="4">
        <v>1.0509999999999999</v>
      </c>
      <c r="N26" s="4">
        <v>6.7629999999999999</v>
      </c>
      <c r="O26" s="4">
        <v>0</v>
      </c>
      <c r="P26" s="4">
        <v>6.8</v>
      </c>
      <c r="Q26" s="4">
        <v>5.2680999999999996</v>
      </c>
      <c r="R26" s="4">
        <v>0</v>
      </c>
      <c r="S26" s="4">
        <v>5.3</v>
      </c>
      <c r="T26" s="4">
        <v>30.5242</v>
      </c>
      <c r="W26" s="4">
        <v>0</v>
      </c>
      <c r="X26" s="4">
        <v>0</v>
      </c>
      <c r="Y26" s="4">
        <v>11.3</v>
      </c>
      <c r="Z26" s="4">
        <v>859</v>
      </c>
      <c r="AA26" s="4">
        <v>874</v>
      </c>
      <c r="AB26" s="4">
        <v>832</v>
      </c>
      <c r="AC26" s="4">
        <v>92</v>
      </c>
      <c r="AD26" s="4">
        <v>14.62</v>
      </c>
      <c r="AE26" s="4">
        <v>0.34</v>
      </c>
      <c r="AF26" s="4">
        <v>992</v>
      </c>
      <c r="AG26" s="4">
        <v>-7</v>
      </c>
      <c r="AH26" s="4">
        <v>8</v>
      </c>
      <c r="AI26" s="4">
        <v>27</v>
      </c>
      <c r="AJ26" s="4">
        <v>136</v>
      </c>
      <c r="AK26" s="4">
        <v>130.30000000000001</v>
      </c>
      <c r="AL26" s="4">
        <v>4.7</v>
      </c>
      <c r="AM26" s="4">
        <v>142</v>
      </c>
      <c r="AN26" s="4" t="s">
        <v>155</v>
      </c>
      <c r="AO26" s="4">
        <v>1</v>
      </c>
      <c r="AP26" s="5">
        <v>0.83706018518518521</v>
      </c>
      <c r="AQ26" s="4">
        <v>47.158715000000001</v>
      </c>
      <c r="AR26" s="4">
        <v>-88.485826000000003</v>
      </c>
      <c r="AS26" s="4">
        <v>311.2</v>
      </c>
      <c r="AT26" s="4">
        <v>31.4</v>
      </c>
      <c r="AU26" s="4">
        <v>12</v>
      </c>
      <c r="AV26" s="4">
        <v>7</v>
      </c>
      <c r="AW26" s="4" t="s">
        <v>438</v>
      </c>
      <c r="AX26" s="4">
        <v>1.3</v>
      </c>
      <c r="AY26" s="4">
        <v>1.2</v>
      </c>
      <c r="AZ26" s="4">
        <v>2</v>
      </c>
      <c r="BA26" s="4">
        <v>11.154</v>
      </c>
      <c r="BB26" s="4">
        <v>11.12</v>
      </c>
      <c r="BC26" s="4">
        <v>1</v>
      </c>
      <c r="BD26" s="4">
        <v>18.042000000000002</v>
      </c>
      <c r="BE26" s="4">
        <v>2219.61</v>
      </c>
      <c r="BF26" s="4">
        <v>126.384</v>
      </c>
      <c r="BG26" s="4">
        <v>0.13400000000000001</v>
      </c>
      <c r="BH26" s="4">
        <v>0</v>
      </c>
      <c r="BI26" s="4">
        <v>0.13400000000000001</v>
      </c>
      <c r="BJ26" s="4">
        <v>0.104</v>
      </c>
      <c r="BK26" s="4">
        <v>0</v>
      </c>
      <c r="BL26" s="4">
        <v>0.104</v>
      </c>
      <c r="BM26" s="4">
        <v>0.23910000000000001</v>
      </c>
      <c r="BQ26" s="4">
        <v>0</v>
      </c>
      <c r="BR26" s="4">
        <v>0.18204699999999999</v>
      </c>
      <c r="BS26" s="4">
        <v>-5</v>
      </c>
      <c r="BT26" s="4">
        <v>6.2769999999999996E-3</v>
      </c>
      <c r="BU26" s="4">
        <v>4.4487730000000001</v>
      </c>
      <c r="BV26" s="4">
        <v>0.12679499999999999</v>
      </c>
      <c r="BW26" s="4">
        <f t="shared" si="9"/>
        <v>1.1753658266</v>
      </c>
      <c r="BY26" s="4">
        <f t="shared" si="10"/>
        <v>7621.1707735374548</v>
      </c>
      <c r="BZ26" s="4">
        <f t="shared" si="11"/>
        <v>433.94742636893761</v>
      </c>
      <c r="CA26" s="4">
        <f t="shared" si="12"/>
        <v>0.35709055214560004</v>
      </c>
      <c r="CB26" s="4">
        <f t="shared" si="13"/>
        <v>0.82096491363474011</v>
      </c>
    </row>
    <row r="27" spans="1:80" x14ac:dyDescent="0.25">
      <c r="A27" s="2">
        <v>42804</v>
      </c>
      <c r="B27" s="3">
        <v>0.62877559027777774</v>
      </c>
      <c r="C27" s="4">
        <v>14.401</v>
      </c>
      <c r="D27" s="4">
        <v>0.88819999999999999</v>
      </c>
      <c r="E27" s="4">
        <v>8881.6476349999994</v>
      </c>
      <c r="F27" s="4">
        <v>7.8</v>
      </c>
      <c r="G27" s="4">
        <v>-23.8</v>
      </c>
      <c r="H27" s="4">
        <v>29.7</v>
      </c>
      <c r="J27" s="4">
        <v>0</v>
      </c>
      <c r="K27" s="4">
        <v>0.84599999999999997</v>
      </c>
      <c r="L27" s="4">
        <v>12.183299999999999</v>
      </c>
      <c r="M27" s="4">
        <v>0.75139999999999996</v>
      </c>
      <c r="N27" s="4">
        <v>6.5972</v>
      </c>
      <c r="O27" s="4">
        <v>0</v>
      </c>
      <c r="P27" s="4">
        <v>6.6</v>
      </c>
      <c r="Q27" s="4">
        <v>5.1388999999999996</v>
      </c>
      <c r="R27" s="4">
        <v>0</v>
      </c>
      <c r="S27" s="4">
        <v>5.0999999999999996</v>
      </c>
      <c r="T27" s="4">
        <v>29.662700000000001</v>
      </c>
      <c r="W27" s="4">
        <v>0</v>
      </c>
      <c r="X27" s="4">
        <v>0</v>
      </c>
      <c r="Y27" s="4">
        <v>11.3</v>
      </c>
      <c r="Z27" s="4">
        <v>860</v>
      </c>
      <c r="AA27" s="4">
        <v>874</v>
      </c>
      <c r="AB27" s="4">
        <v>833</v>
      </c>
      <c r="AC27" s="4">
        <v>92</v>
      </c>
      <c r="AD27" s="4">
        <v>14.62</v>
      </c>
      <c r="AE27" s="4">
        <v>0.34</v>
      </c>
      <c r="AF27" s="4">
        <v>992</v>
      </c>
      <c r="AG27" s="4">
        <v>-7</v>
      </c>
      <c r="AH27" s="4">
        <v>8</v>
      </c>
      <c r="AI27" s="4">
        <v>27</v>
      </c>
      <c r="AJ27" s="4">
        <v>136</v>
      </c>
      <c r="AK27" s="4">
        <v>131</v>
      </c>
      <c r="AL27" s="4">
        <v>4.5</v>
      </c>
      <c r="AM27" s="4">
        <v>142</v>
      </c>
      <c r="AN27" s="4" t="s">
        <v>155</v>
      </c>
      <c r="AO27" s="4">
        <v>1</v>
      </c>
      <c r="AP27" s="5">
        <v>0.83707175925925925</v>
      </c>
      <c r="AQ27" s="4">
        <v>47.158664999999999</v>
      </c>
      <c r="AR27" s="4">
        <v>-88.485667000000007</v>
      </c>
      <c r="AS27" s="4">
        <v>311</v>
      </c>
      <c r="AT27" s="4">
        <v>30.4</v>
      </c>
      <c r="AU27" s="4">
        <v>12</v>
      </c>
      <c r="AV27" s="4">
        <v>7</v>
      </c>
      <c r="AW27" s="4" t="s">
        <v>438</v>
      </c>
      <c r="AX27" s="4">
        <v>1.3</v>
      </c>
      <c r="AY27" s="4">
        <v>1.2707999999999999</v>
      </c>
      <c r="AZ27" s="4">
        <v>2</v>
      </c>
      <c r="BA27" s="4">
        <v>11.154</v>
      </c>
      <c r="BB27" s="4">
        <v>11.04</v>
      </c>
      <c r="BC27" s="4">
        <v>0.99</v>
      </c>
      <c r="BD27" s="4">
        <v>18.204999999999998</v>
      </c>
      <c r="BE27" s="4">
        <v>2277.6640000000002</v>
      </c>
      <c r="BF27" s="4">
        <v>89.405000000000001</v>
      </c>
      <c r="BG27" s="4">
        <v>0.129</v>
      </c>
      <c r="BH27" s="4">
        <v>0</v>
      </c>
      <c r="BI27" s="4">
        <v>0.129</v>
      </c>
      <c r="BJ27" s="4">
        <v>0.10100000000000001</v>
      </c>
      <c r="BK27" s="4">
        <v>0</v>
      </c>
      <c r="BL27" s="4">
        <v>0.10100000000000001</v>
      </c>
      <c r="BM27" s="4">
        <v>0.22989999999999999</v>
      </c>
      <c r="BQ27" s="4">
        <v>0</v>
      </c>
      <c r="BR27" s="4">
        <v>0.18446000000000001</v>
      </c>
      <c r="BS27" s="4">
        <v>-5</v>
      </c>
      <c r="BT27" s="4">
        <v>7.2769999999999996E-3</v>
      </c>
      <c r="BU27" s="4">
        <v>4.5077410000000002</v>
      </c>
      <c r="BV27" s="4">
        <v>0.14699499999999999</v>
      </c>
      <c r="BW27" s="4">
        <f t="shared" si="9"/>
        <v>1.1909451722</v>
      </c>
      <c r="BY27" s="4">
        <f t="shared" si="10"/>
        <v>7924.1627506231252</v>
      </c>
      <c r="BZ27" s="4">
        <f t="shared" si="11"/>
        <v>311.04665601223905</v>
      </c>
      <c r="CA27" s="4">
        <f t="shared" si="12"/>
        <v>0.35138652488380007</v>
      </c>
      <c r="CB27" s="4">
        <f t="shared" si="13"/>
        <v>0.79983922842361999</v>
      </c>
    </row>
    <row r="28" spans="1:80" x14ac:dyDescent="0.25">
      <c r="A28" s="2">
        <v>42804</v>
      </c>
      <c r="B28" s="3">
        <v>0.62878716435185178</v>
      </c>
      <c r="C28" s="4">
        <v>14.347</v>
      </c>
      <c r="D28" s="4">
        <v>1.3212999999999999</v>
      </c>
      <c r="E28" s="4">
        <v>13212.805872999999</v>
      </c>
      <c r="F28" s="4">
        <v>6.6</v>
      </c>
      <c r="G28" s="4">
        <v>-24</v>
      </c>
      <c r="H28" s="4">
        <v>23.2</v>
      </c>
      <c r="J28" s="4">
        <v>0</v>
      </c>
      <c r="K28" s="4">
        <v>0.84199999999999997</v>
      </c>
      <c r="L28" s="4">
        <v>12.079499999999999</v>
      </c>
      <c r="M28" s="4">
        <v>1.1125</v>
      </c>
      <c r="N28" s="4">
        <v>5.5987999999999998</v>
      </c>
      <c r="O28" s="4">
        <v>0</v>
      </c>
      <c r="P28" s="4">
        <v>5.6</v>
      </c>
      <c r="Q28" s="4">
        <v>4.3612000000000002</v>
      </c>
      <c r="R28" s="4">
        <v>0</v>
      </c>
      <c r="S28" s="4">
        <v>4.4000000000000004</v>
      </c>
      <c r="T28" s="4">
        <v>23.245100000000001</v>
      </c>
      <c r="W28" s="4">
        <v>0</v>
      </c>
      <c r="X28" s="4">
        <v>0</v>
      </c>
      <c r="Y28" s="4">
        <v>11.2</v>
      </c>
      <c r="Z28" s="4">
        <v>860</v>
      </c>
      <c r="AA28" s="4">
        <v>873</v>
      </c>
      <c r="AB28" s="4">
        <v>832</v>
      </c>
      <c r="AC28" s="4">
        <v>92</v>
      </c>
      <c r="AD28" s="4">
        <v>14.62</v>
      </c>
      <c r="AE28" s="4">
        <v>0.34</v>
      </c>
      <c r="AF28" s="4">
        <v>992</v>
      </c>
      <c r="AG28" s="4">
        <v>-7</v>
      </c>
      <c r="AH28" s="4">
        <v>8</v>
      </c>
      <c r="AI28" s="4">
        <v>27</v>
      </c>
      <c r="AJ28" s="4">
        <v>136</v>
      </c>
      <c r="AK28" s="4">
        <v>131</v>
      </c>
      <c r="AL28" s="4">
        <v>4.3</v>
      </c>
      <c r="AM28" s="4">
        <v>142</v>
      </c>
      <c r="AN28" s="4" t="s">
        <v>155</v>
      </c>
      <c r="AO28" s="4">
        <v>1</v>
      </c>
      <c r="AP28" s="5">
        <v>0.83708333333333329</v>
      </c>
      <c r="AQ28" s="4">
        <v>47.158617999999997</v>
      </c>
      <c r="AR28" s="4">
        <v>-88.485515000000007</v>
      </c>
      <c r="AS28" s="4">
        <v>310.8</v>
      </c>
      <c r="AT28" s="4">
        <v>29.6</v>
      </c>
      <c r="AU28" s="4">
        <v>12</v>
      </c>
      <c r="AV28" s="4">
        <v>8</v>
      </c>
      <c r="AW28" s="4" t="s">
        <v>443</v>
      </c>
      <c r="AX28" s="4">
        <v>1.4416</v>
      </c>
      <c r="AY28" s="4">
        <v>1.3</v>
      </c>
      <c r="AZ28" s="4">
        <v>2.1415999999999999</v>
      </c>
      <c r="BA28" s="4">
        <v>11.154</v>
      </c>
      <c r="BB28" s="4">
        <v>10.74</v>
      </c>
      <c r="BC28" s="4">
        <v>0.96</v>
      </c>
      <c r="BD28" s="4">
        <v>18.77</v>
      </c>
      <c r="BE28" s="4">
        <v>2214.1880000000001</v>
      </c>
      <c r="BF28" s="4">
        <v>129.78700000000001</v>
      </c>
      <c r="BG28" s="4">
        <v>0.107</v>
      </c>
      <c r="BH28" s="4">
        <v>0</v>
      </c>
      <c r="BI28" s="4">
        <v>0.107</v>
      </c>
      <c r="BJ28" s="4">
        <v>8.4000000000000005E-2</v>
      </c>
      <c r="BK28" s="4">
        <v>0</v>
      </c>
      <c r="BL28" s="4">
        <v>8.4000000000000005E-2</v>
      </c>
      <c r="BM28" s="4">
        <v>0.1767</v>
      </c>
      <c r="BQ28" s="4">
        <v>0</v>
      </c>
      <c r="BR28" s="4">
        <v>0.17</v>
      </c>
      <c r="BS28" s="4">
        <v>-5</v>
      </c>
      <c r="BT28" s="4">
        <v>7.7229999999999998E-3</v>
      </c>
      <c r="BU28" s="4">
        <v>4.1543749999999999</v>
      </c>
      <c r="BV28" s="4">
        <v>0.156005</v>
      </c>
      <c r="BW28" s="4">
        <f t="shared" si="9"/>
        <v>1.097585875</v>
      </c>
      <c r="BY28" s="4">
        <f t="shared" si="10"/>
        <v>7099.4542209155006</v>
      </c>
      <c r="BZ28" s="4">
        <f t="shared" si="11"/>
        <v>416.14210941887501</v>
      </c>
      <c r="CA28" s="4">
        <f t="shared" si="12"/>
        <v>0.26933311650000002</v>
      </c>
      <c r="CB28" s="4">
        <f t="shared" si="13"/>
        <v>0.56656144863750002</v>
      </c>
    </row>
    <row r="29" spans="1:80" x14ac:dyDescent="0.25">
      <c r="A29" s="2">
        <v>42804</v>
      </c>
      <c r="B29" s="3">
        <v>0.62879873842592593</v>
      </c>
      <c r="C29" s="4">
        <v>13.882</v>
      </c>
      <c r="D29" s="4">
        <v>2.3738999999999999</v>
      </c>
      <c r="E29" s="4">
        <v>23739.200000000001</v>
      </c>
      <c r="F29" s="4">
        <v>5.4</v>
      </c>
      <c r="G29" s="4">
        <v>-24</v>
      </c>
      <c r="H29" s="4">
        <v>83</v>
      </c>
      <c r="J29" s="4">
        <v>0</v>
      </c>
      <c r="K29" s="4">
        <v>0.83509999999999995</v>
      </c>
      <c r="L29" s="4">
        <v>11.592599999999999</v>
      </c>
      <c r="M29" s="4">
        <v>1.9824999999999999</v>
      </c>
      <c r="N29" s="4">
        <v>4.5095999999999998</v>
      </c>
      <c r="O29" s="4">
        <v>0</v>
      </c>
      <c r="P29" s="4">
        <v>4.5</v>
      </c>
      <c r="Q29" s="4">
        <v>3.5127999999999999</v>
      </c>
      <c r="R29" s="4">
        <v>0</v>
      </c>
      <c r="S29" s="4">
        <v>3.5</v>
      </c>
      <c r="T29" s="4">
        <v>82.9709</v>
      </c>
      <c r="W29" s="4">
        <v>0</v>
      </c>
      <c r="X29" s="4">
        <v>0</v>
      </c>
      <c r="Y29" s="4">
        <v>11.2</v>
      </c>
      <c r="Z29" s="4">
        <v>860</v>
      </c>
      <c r="AA29" s="4">
        <v>874</v>
      </c>
      <c r="AB29" s="4">
        <v>833</v>
      </c>
      <c r="AC29" s="4">
        <v>92</v>
      </c>
      <c r="AD29" s="4">
        <v>14.62</v>
      </c>
      <c r="AE29" s="4">
        <v>0.34</v>
      </c>
      <c r="AF29" s="4">
        <v>992</v>
      </c>
      <c r="AG29" s="4">
        <v>-7</v>
      </c>
      <c r="AH29" s="4">
        <v>8</v>
      </c>
      <c r="AI29" s="4">
        <v>27</v>
      </c>
      <c r="AJ29" s="4">
        <v>136</v>
      </c>
      <c r="AK29" s="4">
        <v>130.69999999999999</v>
      </c>
      <c r="AL29" s="4">
        <v>4.4000000000000004</v>
      </c>
      <c r="AM29" s="4">
        <v>142</v>
      </c>
      <c r="AN29" s="4" t="s">
        <v>155</v>
      </c>
      <c r="AO29" s="4">
        <v>1</v>
      </c>
      <c r="AP29" s="5">
        <v>0.83709490740740744</v>
      </c>
      <c r="AQ29" s="4">
        <v>47.158582000000003</v>
      </c>
      <c r="AR29" s="4">
        <v>-88.485353000000003</v>
      </c>
      <c r="AS29" s="4">
        <v>310.5</v>
      </c>
      <c r="AT29" s="4">
        <v>29</v>
      </c>
      <c r="AU29" s="4">
        <v>12</v>
      </c>
      <c r="AV29" s="4">
        <v>8</v>
      </c>
      <c r="AW29" s="4" t="s">
        <v>443</v>
      </c>
      <c r="AX29" s="4">
        <v>1.5</v>
      </c>
      <c r="AY29" s="4">
        <v>1.3</v>
      </c>
      <c r="AZ29" s="4">
        <v>2.2000000000000002</v>
      </c>
      <c r="BA29" s="4">
        <v>11.154</v>
      </c>
      <c r="BB29" s="4">
        <v>10.26</v>
      </c>
      <c r="BC29" s="4">
        <v>0.92</v>
      </c>
      <c r="BD29" s="4">
        <v>19.745000000000001</v>
      </c>
      <c r="BE29" s="4">
        <v>2063.8679999999999</v>
      </c>
      <c r="BF29" s="4">
        <v>224.63900000000001</v>
      </c>
      <c r="BG29" s="4">
        <v>8.4000000000000005E-2</v>
      </c>
      <c r="BH29" s="4">
        <v>0</v>
      </c>
      <c r="BI29" s="4">
        <v>8.4000000000000005E-2</v>
      </c>
      <c r="BJ29" s="4">
        <v>6.5000000000000002E-2</v>
      </c>
      <c r="BK29" s="4">
        <v>0</v>
      </c>
      <c r="BL29" s="4">
        <v>6.5000000000000002E-2</v>
      </c>
      <c r="BM29" s="4">
        <v>0.61250000000000004</v>
      </c>
      <c r="BQ29" s="4">
        <v>0</v>
      </c>
      <c r="BR29" s="4">
        <v>0.16639899999999999</v>
      </c>
      <c r="BS29" s="4">
        <v>-5</v>
      </c>
      <c r="BT29" s="4">
        <v>7.0000000000000001E-3</v>
      </c>
      <c r="BU29" s="4">
        <v>4.066376</v>
      </c>
      <c r="BV29" s="4">
        <v>0.1414</v>
      </c>
      <c r="BW29" s="4">
        <f t="shared" si="9"/>
        <v>1.0743365391999999</v>
      </c>
      <c r="BY29" s="4">
        <f t="shared" si="10"/>
        <v>6477.303176767623</v>
      </c>
      <c r="BZ29" s="4">
        <f t="shared" si="11"/>
        <v>705.01355141215527</v>
      </c>
      <c r="CA29" s="4">
        <f t="shared" si="12"/>
        <v>0.20399788479200001</v>
      </c>
      <c r="CB29" s="4">
        <f t="shared" si="13"/>
        <v>1.9222877605400004</v>
      </c>
    </row>
    <row r="30" spans="1:80" x14ac:dyDescent="0.25">
      <c r="A30" s="2">
        <v>42804</v>
      </c>
      <c r="B30" s="3">
        <v>0.62881031249999997</v>
      </c>
      <c r="C30" s="4">
        <v>13.327999999999999</v>
      </c>
      <c r="D30" s="4">
        <v>3.3447</v>
      </c>
      <c r="E30" s="4">
        <v>33447.355931999999</v>
      </c>
      <c r="F30" s="4">
        <v>5.3</v>
      </c>
      <c r="G30" s="4">
        <v>-23.9</v>
      </c>
      <c r="H30" s="4">
        <v>110.9</v>
      </c>
      <c r="J30" s="4">
        <v>0</v>
      </c>
      <c r="K30" s="4">
        <v>0.82969999999999999</v>
      </c>
      <c r="L30" s="4">
        <v>11.059100000000001</v>
      </c>
      <c r="M30" s="4">
        <v>2.7753000000000001</v>
      </c>
      <c r="N30" s="4">
        <v>4.3975999999999997</v>
      </c>
      <c r="O30" s="4">
        <v>0</v>
      </c>
      <c r="P30" s="4">
        <v>4.4000000000000004</v>
      </c>
      <c r="Q30" s="4">
        <v>3.4256000000000002</v>
      </c>
      <c r="R30" s="4">
        <v>0</v>
      </c>
      <c r="S30" s="4">
        <v>3.4</v>
      </c>
      <c r="T30" s="4">
        <v>110.90179999999999</v>
      </c>
      <c r="W30" s="4">
        <v>0</v>
      </c>
      <c r="X30" s="4">
        <v>0</v>
      </c>
      <c r="Y30" s="4">
        <v>11.2</v>
      </c>
      <c r="Z30" s="4">
        <v>860</v>
      </c>
      <c r="AA30" s="4">
        <v>875</v>
      </c>
      <c r="AB30" s="4">
        <v>835</v>
      </c>
      <c r="AC30" s="4">
        <v>92</v>
      </c>
      <c r="AD30" s="4">
        <v>14.62</v>
      </c>
      <c r="AE30" s="4">
        <v>0.34</v>
      </c>
      <c r="AF30" s="4">
        <v>992</v>
      </c>
      <c r="AG30" s="4">
        <v>-7</v>
      </c>
      <c r="AH30" s="4">
        <v>8</v>
      </c>
      <c r="AI30" s="4">
        <v>27</v>
      </c>
      <c r="AJ30" s="4">
        <v>136</v>
      </c>
      <c r="AK30" s="4">
        <v>129.69999999999999</v>
      </c>
      <c r="AL30" s="4">
        <v>4.4000000000000004</v>
      </c>
      <c r="AM30" s="4">
        <v>142</v>
      </c>
      <c r="AN30" s="4" t="s">
        <v>155</v>
      </c>
      <c r="AO30" s="4">
        <v>1</v>
      </c>
      <c r="AP30" s="5">
        <v>0.83710648148148159</v>
      </c>
      <c r="AQ30" s="4">
        <v>47.158558999999997</v>
      </c>
      <c r="AR30" s="4">
        <v>-88.485190000000003</v>
      </c>
      <c r="AS30" s="4">
        <v>310.3</v>
      </c>
      <c r="AT30" s="4">
        <v>28.5</v>
      </c>
      <c r="AU30" s="4">
        <v>12</v>
      </c>
      <c r="AV30" s="4">
        <v>8</v>
      </c>
      <c r="AW30" s="4" t="s">
        <v>443</v>
      </c>
      <c r="AX30" s="4">
        <v>1.5</v>
      </c>
      <c r="AY30" s="4">
        <v>1.3</v>
      </c>
      <c r="AZ30" s="4">
        <v>2.2000000000000002</v>
      </c>
      <c r="BA30" s="4">
        <v>11.154</v>
      </c>
      <c r="BB30" s="4">
        <v>9.92</v>
      </c>
      <c r="BC30" s="4">
        <v>0.89</v>
      </c>
      <c r="BD30" s="4">
        <v>20.518999999999998</v>
      </c>
      <c r="BE30" s="4">
        <v>1931.4870000000001</v>
      </c>
      <c r="BF30" s="4">
        <v>308.5</v>
      </c>
      <c r="BG30" s="4">
        <v>0.08</v>
      </c>
      <c r="BH30" s="4">
        <v>0</v>
      </c>
      <c r="BI30" s="4">
        <v>0.08</v>
      </c>
      <c r="BJ30" s="4">
        <v>6.3E-2</v>
      </c>
      <c r="BK30" s="4">
        <v>0</v>
      </c>
      <c r="BL30" s="4">
        <v>6.3E-2</v>
      </c>
      <c r="BM30" s="4">
        <v>0.80310000000000004</v>
      </c>
      <c r="BQ30" s="4">
        <v>0</v>
      </c>
      <c r="BR30" s="4">
        <v>0.145089</v>
      </c>
      <c r="BS30" s="4">
        <v>-5</v>
      </c>
      <c r="BT30" s="4">
        <v>7.0000000000000001E-3</v>
      </c>
      <c r="BU30" s="4">
        <v>3.5456129999999999</v>
      </c>
      <c r="BV30" s="4">
        <v>0.1414</v>
      </c>
      <c r="BW30" s="4">
        <f t="shared" si="9"/>
        <v>0.93675095459999991</v>
      </c>
      <c r="BY30" s="4">
        <f t="shared" si="10"/>
        <v>5285.5221204786267</v>
      </c>
      <c r="BZ30" s="4">
        <f t="shared" si="11"/>
        <v>844.21151898389996</v>
      </c>
      <c r="CA30" s="4">
        <f t="shared" si="12"/>
        <v>0.1723997591442</v>
      </c>
      <c r="CB30" s="4">
        <f t="shared" si="13"/>
        <v>2.1976864534715403</v>
      </c>
    </row>
    <row r="31" spans="1:80" x14ac:dyDescent="0.25">
      <c r="A31" s="2">
        <v>42804</v>
      </c>
      <c r="B31" s="3">
        <v>0.62882188657407412</v>
      </c>
      <c r="C31" s="4">
        <v>12.935</v>
      </c>
      <c r="D31" s="4">
        <v>3.9192999999999998</v>
      </c>
      <c r="E31" s="4">
        <v>39193.420621999998</v>
      </c>
      <c r="F31" s="4">
        <v>5.3</v>
      </c>
      <c r="G31" s="4">
        <v>-23.9</v>
      </c>
      <c r="H31" s="4">
        <v>161.4</v>
      </c>
      <c r="J31" s="4">
        <v>0</v>
      </c>
      <c r="K31" s="4">
        <v>0.82699999999999996</v>
      </c>
      <c r="L31" s="4">
        <v>10.6975</v>
      </c>
      <c r="M31" s="4">
        <v>3.2412999999999998</v>
      </c>
      <c r="N31" s="4">
        <v>4.3830999999999998</v>
      </c>
      <c r="O31" s="4">
        <v>0</v>
      </c>
      <c r="P31" s="4">
        <v>4.4000000000000004</v>
      </c>
      <c r="Q31" s="4">
        <v>3.4142000000000001</v>
      </c>
      <c r="R31" s="4">
        <v>0</v>
      </c>
      <c r="S31" s="4">
        <v>3.4</v>
      </c>
      <c r="T31" s="4">
        <v>161.35929999999999</v>
      </c>
      <c r="W31" s="4">
        <v>0</v>
      </c>
      <c r="X31" s="4">
        <v>0</v>
      </c>
      <c r="Y31" s="4">
        <v>11.2</v>
      </c>
      <c r="Z31" s="4">
        <v>861</v>
      </c>
      <c r="AA31" s="4">
        <v>876</v>
      </c>
      <c r="AB31" s="4">
        <v>839</v>
      </c>
      <c r="AC31" s="4">
        <v>92</v>
      </c>
      <c r="AD31" s="4">
        <v>14.62</v>
      </c>
      <c r="AE31" s="4">
        <v>0.34</v>
      </c>
      <c r="AF31" s="4">
        <v>992</v>
      </c>
      <c r="AG31" s="4">
        <v>-7</v>
      </c>
      <c r="AH31" s="4">
        <v>8</v>
      </c>
      <c r="AI31" s="4">
        <v>27</v>
      </c>
      <c r="AJ31" s="4">
        <v>136</v>
      </c>
      <c r="AK31" s="4">
        <v>129.6</v>
      </c>
      <c r="AL31" s="4">
        <v>4.3</v>
      </c>
      <c r="AM31" s="4">
        <v>142</v>
      </c>
      <c r="AN31" s="4" t="s">
        <v>155</v>
      </c>
      <c r="AO31" s="4">
        <v>1</v>
      </c>
      <c r="AP31" s="5">
        <v>0.83711805555555552</v>
      </c>
      <c r="AQ31" s="4">
        <v>47.158543999999999</v>
      </c>
      <c r="AR31" s="4">
        <v>-88.485035999999994</v>
      </c>
      <c r="AS31" s="4">
        <v>310.2</v>
      </c>
      <c r="AT31" s="4">
        <v>27.2</v>
      </c>
      <c r="AU31" s="4">
        <v>12</v>
      </c>
      <c r="AV31" s="4">
        <v>9</v>
      </c>
      <c r="AW31" s="4" t="s">
        <v>430</v>
      </c>
      <c r="AX31" s="4">
        <v>1.5708</v>
      </c>
      <c r="AY31" s="4">
        <v>1.3708</v>
      </c>
      <c r="AZ31" s="4">
        <v>2.2000000000000002</v>
      </c>
      <c r="BA31" s="4">
        <v>11.154</v>
      </c>
      <c r="BB31" s="4">
        <v>9.75</v>
      </c>
      <c r="BC31" s="4">
        <v>0.87</v>
      </c>
      <c r="BD31" s="4">
        <v>20.92</v>
      </c>
      <c r="BE31" s="4">
        <v>1853.6289999999999</v>
      </c>
      <c r="BF31" s="4">
        <v>357.46300000000002</v>
      </c>
      <c r="BG31" s="4">
        <v>0.08</v>
      </c>
      <c r="BH31" s="4">
        <v>0</v>
      </c>
      <c r="BI31" s="4">
        <v>0.08</v>
      </c>
      <c r="BJ31" s="4">
        <v>6.2E-2</v>
      </c>
      <c r="BK31" s="4">
        <v>0</v>
      </c>
      <c r="BL31" s="4">
        <v>6.2E-2</v>
      </c>
      <c r="BM31" s="4">
        <v>1.1593</v>
      </c>
      <c r="BQ31" s="4">
        <v>0</v>
      </c>
      <c r="BR31" s="4">
        <v>0.114277</v>
      </c>
      <c r="BS31" s="4">
        <v>-5</v>
      </c>
      <c r="BT31" s="4">
        <v>6.7229999999999998E-3</v>
      </c>
      <c r="BU31" s="4">
        <v>2.7926440000000001</v>
      </c>
      <c r="BV31" s="4">
        <v>0.13580500000000001</v>
      </c>
      <c r="BW31" s="4">
        <f t="shared" si="9"/>
        <v>0.73781654480000003</v>
      </c>
      <c r="BY31" s="4">
        <f t="shared" si="10"/>
        <v>3995.2426935376566</v>
      </c>
      <c r="BZ31" s="4">
        <f t="shared" si="11"/>
        <v>770.46239509634972</v>
      </c>
      <c r="CA31" s="4">
        <f t="shared" si="12"/>
        <v>0.13363248363040001</v>
      </c>
      <c r="CB31" s="4">
        <f t="shared" si="13"/>
        <v>2.4987119076245605</v>
      </c>
    </row>
    <row r="32" spans="1:80" x14ac:dyDescent="0.25">
      <c r="A32" s="2">
        <v>42804</v>
      </c>
      <c r="B32" s="3">
        <v>0.62883346064814816</v>
      </c>
      <c r="C32" s="4">
        <v>12.846</v>
      </c>
      <c r="D32" s="4">
        <v>3.9268999999999998</v>
      </c>
      <c r="E32" s="4">
        <v>39269.112628000003</v>
      </c>
      <c r="F32" s="4">
        <v>5.3</v>
      </c>
      <c r="G32" s="4">
        <v>-25</v>
      </c>
      <c r="H32" s="4">
        <v>209</v>
      </c>
      <c r="J32" s="4">
        <v>0</v>
      </c>
      <c r="K32" s="4">
        <v>0.82769999999999999</v>
      </c>
      <c r="L32" s="4">
        <v>10.6319</v>
      </c>
      <c r="M32" s="4">
        <v>3.2502</v>
      </c>
      <c r="N32" s="4">
        <v>4.3865999999999996</v>
      </c>
      <c r="O32" s="4">
        <v>0</v>
      </c>
      <c r="P32" s="4">
        <v>4.4000000000000004</v>
      </c>
      <c r="Q32" s="4">
        <v>3.4169999999999998</v>
      </c>
      <c r="R32" s="4">
        <v>0</v>
      </c>
      <c r="S32" s="4">
        <v>3.4</v>
      </c>
      <c r="T32" s="4">
        <v>208.96379999999999</v>
      </c>
      <c r="W32" s="4">
        <v>0</v>
      </c>
      <c r="X32" s="4">
        <v>0</v>
      </c>
      <c r="Y32" s="4">
        <v>11.2</v>
      </c>
      <c r="Z32" s="4">
        <v>861</v>
      </c>
      <c r="AA32" s="4">
        <v>877</v>
      </c>
      <c r="AB32" s="4">
        <v>839</v>
      </c>
      <c r="AC32" s="4">
        <v>92</v>
      </c>
      <c r="AD32" s="4">
        <v>14.62</v>
      </c>
      <c r="AE32" s="4">
        <v>0.34</v>
      </c>
      <c r="AF32" s="4">
        <v>992</v>
      </c>
      <c r="AG32" s="4">
        <v>-7</v>
      </c>
      <c r="AH32" s="4">
        <v>8</v>
      </c>
      <c r="AI32" s="4">
        <v>27</v>
      </c>
      <c r="AJ32" s="4">
        <v>136.30000000000001</v>
      </c>
      <c r="AK32" s="4">
        <v>131.30000000000001</v>
      </c>
      <c r="AL32" s="4">
        <v>4.4000000000000004</v>
      </c>
      <c r="AM32" s="4">
        <v>142</v>
      </c>
      <c r="AN32" s="4" t="s">
        <v>155</v>
      </c>
      <c r="AO32" s="4">
        <v>1</v>
      </c>
      <c r="AP32" s="5">
        <v>0.83712962962962967</v>
      </c>
      <c r="AQ32" s="4">
        <v>47.158538</v>
      </c>
      <c r="AR32" s="4">
        <v>-88.484889999999993</v>
      </c>
      <c r="AS32" s="4">
        <v>310</v>
      </c>
      <c r="AT32" s="4">
        <v>25.7</v>
      </c>
      <c r="AU32" s="4">
        <v>12</v>
      </c>
      <c r="AV32" s="4">
        <v>9</v>
      </c>
      <c r="AW32" s="4" t="s">
        <v>430</v>
      </c>
      <c r="AX32" s="4">
        <v>1.4583999999999999</v>
      </c>
      <c r="AY32" s="4">
        <v>1.4</v>
      </c>
      <c r="AZ32" s="4">
        <v>2.2000000000000002</v>
      </c>
      <c r="BA32" s="4">
        <v>11.154</v>
      </c>
      <c r="BB32" s="4">
        <v>9.7899999999999991</v>
      </c>
      <c r="BC32" s="4">
        <v>0.88</v>
      </c>
      <c r="BD32" s="4">
        <v>20.821999999999999</v>
      </c>
      <c r="BE32" s="4">
        <v>1849.163</v>
      </c>
      <c r="BF32" s="4">
        <v>359.78800000000001</v>
      </c>
      <c r="BG32" s="4">
        <v>0.08</v>
      </c>
      <c r="BH32" s="4">
        <v>0</v>
      </c>
      <c r="BI32" s="4">
        <v>0.08</v>
      </c>
      <c r="BJ32" s="4">
        <v>6.2E-2</v>
      </c>
      <c r="BK32" s="4">
        <v>0</v>
      </c>
      <c r="BL32" s="4">
        <v>6.2E-2</v>
      </c>
      <c r="BM32" s="4">
        <v>1.5069999999999999</v>
      </c>
      <c r="BQ32" s="4">
        <v>0</v>
      </c>
      <c r="BR32" s="4">
        <v>0.124972</v>
      </c>
      <c r="BS32" s="4">
        <v>-5</v>
      </c>
      <c r="BT32" s="4">
        <v>6.0000000000000001E-3</v>
      </c>
      <c r="BU32" s="4">
        <v>3.0540029999999998</v>
      </c>
      <c r="BV32" s="4">
        <v>0.1212</v>
      </c>
      <c r="BW32" s="4">
        <f t="shared" si="9"/>
        <v>0.80686759259999996</v>
      </c>
      <c r="BY32" s="4">
        <f t="shared" si="10"/>
        <v>4358.6242279356102</v>
      </c>
      <c r="BZ32" s="4">
        <f t="shared" si="11"/>
        <v>848.04892468673529</v>
      </c>
      <c r="CA32" s="4">
        <f t="shared" si="12"/>
        <v>0.14613892995479999</v>
      </c>
      <c r="CB32" s="4">
        <f t="shared" si="13"/>
        <v>3.5521188297077995</v>
      </c>
    </row>
    <row r="33" spans="1:80" x14ac:dyDescent="0.25">
      <c r="A33" s="2">
        <v>42804</v>
      </c>
      <c r="B33" s="3">
        <v>0.6288450347222222</v>
      </c>
      <c r="C33" s="4">
        <v>13.097</v>
      </c>
      <c r="D33" s="4">
        <v>3.3551000000000002</v>
      </c>
      <c r="E33" s="4">
        <v>33551.351792000001</v>
      </c>
      <c r="F33" s="4">
        <v>5.4</v>
      </c>
      <c r="G33" s="4">
        <v>-18.5</v>
      </c>
      <c r="H33" s="4">
        <v>160.6</v>
      </c>
      <c r="J33" s="4">
        <v>0</v>
      </c>
      <c r="K33" s="4">
        <v>0.83160000000000001</v>
      </c>
      <c r="L33" s="4">
        <v>10.8917</v>
      </c>
      <c r="M33" s="4">
        <v>2.7902</v>
      </c>
      <c r="N33" s="4">
        <v>4.4907000000000004</v>
      </c>
      <c r="O33" s="4">
        <v>0</v>
      </c>
      <c r="P33" s="4">
        <v>4.5</v>
      </c>
      <c r="Q33" s="4">
        <v>3.4981</v>
      </c>
      <c r="R33" s="4">
        <v>0</v>
      </c>
      <c r="S33" s="4">
        <v>3.5</v>
      </c>
      <c r="T33" s="4">
        <v>160.6396</v>
      </c>
      <c r="W33" s="4">
        <v>0</v>
      </c>
      <c r="X33" s="4">
        <v>0</v>
      </c>
      <c r="Y33" s="4">
        <v>11.3</v>
      </c>
      <c r="Z33" s="4">
        <v>861</v>
      </c>
      <c r="AA33" s="4">
        <v>878</v>
      </c>
      <c r="AB33" s="4">
        <v>839</v>
      </c>
      <c r="AC33" s="4">
        <v>92</v>
      </c>
      <c r="AD33" s="4">
        <v>14.62</v>
      </c>
      <c r="AE33" s="4">
        <v>0.34</v>
      </c>
      <c r="AF33" s="4">
        <v>992</v>
      </c>
      <c r="AG33" s="4">
        <v>-7</v>
      </c>
      <c r="AH33" s="4">
        <v>8</v>
      </c>
      <c r="AI33" s="4">
        <v>27</v>
      </c>
      <c r="AJ33" s="4">
        <v>137</v>
      </c>
      <c r="AK33" s="4">
        <v>132.30000000000001</v>
      </c>
      <c r="AL33" s="4">
        <v>4.5</v>
      </c>
      <c r="AM33" s="4">
        <v>142</v>
      </c>
      <c r="AN33" s="4" t="s">
        <v>155</v>
      </c>
      <c r="AO33" s="4">
        <v>1</v>
      </c>
      <c r="AP33" s="5">
        <v>0.83714120370370371</v>
      </c>
      <c r="AQ33" s="4">
        <v>47.158535999999998</v>
      </c>
      <c r="AR33" s="4">
        <v>-88.484752</v>
      </c>
      <c r="AS33" s="4">
        <v>309.8</v>
      </c>
      <c r="AT33" s="4">
        <v>24.2</v>
      </c>
      <c r="AU33" s="4">
        <v>12</v>
      </c>
      <c r="AV33" s="4">
        <v>9</v>
      </c>
      <c r="AW33" s="4" t="s">
        <v>430</v>
      </c>
      <c r="AX33" s="4">
        <v>1.5416000000000001</v>
      </c>
      <c r="AY33" s="4">
        <v>1.1168</v>
      </c>
      <c r="AZ33" s="4">
        <v>2.2707999999999999</v>
      </c>
      <c r="BA33" s="4">
        <v>11.154</v>
      </c>
      <c r="BB33" s="4">
        <v>10.039999999999999</v>
      </c>
      <c r="BC33" s="4">
        <v>0.9</v>
      </c>
      <c r="BD33" s="4">
        <v>20.248000000000001</v>
      </c>
      <c r="BE33" s="4">
        <v>1922.7950000000001</v>
      </c>
      <c r="BF33" s="4">
        <v>313.50700000000001</v>
      </c>
      <c r="BG33" s="4">
        <v>8.3000000000000004E-2</v>
      </c>
      <c r="BH33" s="4">
        <v>0</v>
      </c>
      <c r="BI33" s="4">
        <v>8.3000000000000004E-2</v>
      </c>
      <c r="BJ33" s="4">
        <v>6.5000000000000002E-2</v>
      </c>
      <c r="BK33" s="4">
        <v>0</v>
      </c>
      <c r="BL33" s="4">
        <v>6.5000000000000002E-2</v>
      </c>
      <c r="BM33" s="4">
        <v>1.1758999999999999</v>
      </c>
      <c r="BQ33" s="4">
        <v>0</v>
      </c>
      <c r="BR33" s="4">
        <v>0.15183099999999999</v>
      </c>
      <c r="BS33" s="4">
        <v>-5</v>
      </c>
      <c r="BT33" s="4">
        <v>6.2769999999999996E-3</v>
      </c>
      <c r="BU33" s="4">
        <v>3.7103700000000002</v>
      </c>
      <c r="BV33" s="4">
        <v>0.12679499999999999</v>
      </c>
      <c r="BW33" s="4">
        <f t="shared" si="9"/>
        <v>0.980279754</v>
      </c>
      <c r="BY33" s="4">
        <f t="shared" si="10"/>
        <v>5506.237986386971</v>
      </c>
      <c r="BZ33" s="4">
        <f t="shared" si="11"/>
        <v>897.77857358596202</v>
      </c>
      <c r="CA33" s="4">
        <f t="shared" si="12"/>
        <v>0.18613813179000002</v>
      </c>
      <c r="CB33" s="4">
        <f t="shared" si="13"/>
        <v>3.3673819872594</v>
      </c>
    </row>
    <row r="34" spans="1:80" x14ac:dyDescent="0.25">
      <c r="A34" s="2">
        <v>42804</v>
      </c>
      <c r="B34" s="3">
        <v>0.62885660879629623</v>
      </c>
      <c r="C34" s="4">
        <v>13.353999999999999</v>
      </c>
      <c r="D34" s="4">
        <v>2.7387000000000001</v>
      </c>
      <c r="E34" s="4">
        <v>27386.856678</v>
      </c>
      <c r="F34" s="4">
        <v>5.4</v>
      </c>
      <c r="G34" s="4">
        <v>-18.600000000000001</v>
      </c>
      <c r="H34" s="4">
        <v>180.3</v>
      </c>
      <c r="J34" s="4">
        <v>0</v>
      </c>
      <c r="K34" s="4">
        <v>0.83589999999999998</v>
      </c>
      <c r="L34" s="4">
        <v>11.162699999999999</v>
      </c>
      <c r="M34" s="4">
        <v>2.2892999999999999</v>
      </c>
      <c r="N34" s="4">
        <v>4.5138999999999996</v>
      </c>
      <c r="O34" s="4">
        <v>0</v>
      </c>
      <c r="P34" s="4">
        <v>4.5</v>
      </c>
      <c r="Q34" s="4">
        <v>3.5162</v>
      </c>
      <c r="R34" s="4">
        <v>0</v>
      </c>
      <c r="S34" s="4">
        <v>3.5</v>
      </c>
      <c r="T34" s="4">
        <v>180.32509999999999</v>
      </c>
      <c r="W34" s="4">
        <v>0</v>
      </c>
      <c r="X34" s="4">
        <v>0</v>
      </c>
      <c r="Y34" s="4">
        <v>11.4</v>
      </c>
      <c r="Z34" s="4">
        <v>862</v>
      </c>
      <c r="AA34" s="4">
        <v>877</v>
      </c>
      <c r="AB34" s="4">
        <v>839</v>
      </c>
      <c r="AC34" s="4">
        <v>92</v>
      </c>
      <c r="AD34" s="4">
        <v>14.62</v>
      </c>
      <c r="AE34" s="4">
        <v>0.34</v>
      </c>
      <c r="AF34" s="4">
        <v>992</v>
      </c>
      <c r="AG34" s="4">
        <v>-7</v>
      </c>
      <c r="AH34" s="4">
        <v>8</v>
      </c>
      <c r="AI34" s="4">
        <v>27</v>
      </c>
      <c r="AJ34" s="4">
        <v>137</v>
      </c>
      <c r="AK34" s="4">
        <v>132.69999999999999</v>
      </c>
      <c r="AL34" s="4">
        <v>4.7</v>
      </c>
      <c r="AM34" s="4">
        <v>142</v>
      </c>
      <c r="AN34" s="4" t="s">
        <v>155</v>
      </c>
      <c r="AO34" s="4">
        <v>1</v>
      </c>
      <c r="AP34" s="5">
        <v>0.83715277777777775</v>
      </c>
      <c r="AQ34" s="4">
        <v>47.158546999999999</v>
      </c>
      <c r="AR34" s="4">
        <v>-88.484626000000006</v>
      </c>
      <c r="AS34" s="4">
        <v>309.60000000000002</v>
      </c>
      <c r="AT34" s="4">
        <v>22.7</v>
      </c>
      <c r="AU34" s="4">
        <v>12</v>
      </c>
      <c r="AV34" s="4">
        <v>9</v>
      </c>
      <c r="AW34" s="4" t="s">
        <v>430</v>
      </c>
      <c r="AX34" s="4">
        <v>1.6</v>
      </c>
      <c r="AY34" s="4">
        <v>1.3540000000000001</v>
      </c>
      <c r="AZ34" s="4">
        <v>2.5832000000000002</v>
      </c>
      <c r="BA34" s="4">
        <v>11.154</v>
      </c>
      <c r="BB34" s="4">
        <v>10.31</v>
      </c>
      <c r="BC34" s="4">
        <v>0.92</v>
      </c>
      <c r="BD34" s="4">
        <v>19.63</v>
      </c>
      <c r="BE34" s="4">
        <v>2004.0940000000001</v>
      </c>
      <c r="BF34" s="4">
        <v>261.59399999999999</v>
      </c>
      <c r="BG34" s="4">
        <v>8.5000000000000006E-2</v>
      </c>
      <c r="BH34" s="4">
        <v>0</v>
      </c>
      <c r="BI34" s="4">
        <v>8.5000000000000006E-2</v>
      </c>
      <c r="BJ34" s="4">
        <v>6.6000000000000003E-2</v>
      </c>
      <c r="BK34" s="4">
        <v>0</v>
      </c>
      <c r="BL34" s="4">
        <v>6.6000000000000003E-2</v>
      </c>
      <c r="BM34" s="4">
        <v>1.3424</v>
      </c>
      <c r="BQ34" s="4">
        <v>0</v>
      </c>
      <c r="BR34" s="4">
        <v>0.14901400000000001</v>
      </c>
      <c r="BS34" s="4">
        <v>-5</v>
      </c>
      <c r="BT34" s="4">
        <v>6.7229999999999998E-3</v>
      </c>
      <c r="BU34" s="4">
        <v>3.6415299999999999</v>
      </c>
      <c r="BV34" s="4">
        <v>0.13580500000000001</v>
      </c>
      <c r="BW34" s="4">
        <f t="shared" si="9"/>
        <v>0.96209222599999999</v>
      </c>
      <c r="BY34" s="4">
        <f t="shared" si="10"/>
        <v>5632.5720295042765</v>
      </c>
      <c r="BZ34" s="4">
        <f t="shared" si="11"/>
        <v>735.21853140927601</v>
      </c>
      <c r="CA34" s="4">
        <f t="shared" si="12"/>
        <v>0.18549516836400001</v>
      </c>
      <c r="CB34" s="4">
        <f t="shared" si="13"/>
        <v>3.7728593032096005</v>
      </c>
    </row>
    <row r="35" spans="1:80" x14ac:dyDescent="0.25">
      <c r="A35" s="2">
        <v>42804</v>
      </c>
      <c r="B35" s="3">
        <v>0.62886818287037038</v>
      </c>
      <c r="C35" s="4">
        <v>13.474</v>
      </c>
      <c r="D35" s="4">
        <v>2.6162999999999998</v>
      </c>
      <c r="E35" s="4">
        <v>26162.950257</v>
      </c>
      <c r="F35" s="4">
        <v>5.4</v>
      </c>
      <c r="G35" s="4">
        <v>-19.899999999999999</v>
      </c>
      <c r="H35" s="4">
        <v>161</v>
      </c>
      <c r="J35" s="4">
        <v>0</v>
      </c>
      <c r="K35" s="4">
        <v>0.83609999999999995</v>
      </c>
      <c r="L35" s="4">
        <v>11.266400000000001</v>
      </c>
      <c r="M35" s="4">
        <v>2.1876000000000002</v>
      </c>
      <c r="N35" s="4">
        <v>4.5007000000000001</v>
      </c>
      <c r="O35" s="4">
        <v>0</v>
      </c>
      <c r="P35" s="4">
        <v>4.5</v>
      </c>
      <c r="Q35" s="4">
        <v>3.5059</v>
      </c>
      <c r="R35" s="4">
        <v>0</v>
      </c>
      <c r="S35" s="4">
        <v>3.5</v>
      </c>
      <c r="T35" s="4">
        <v>160.98429999999999</v>
      </c>
      <c r="W35" s="4">
        <v>0</v>
      </c>
      <c r="X35" s="4">
        <v>0</v>
      </c>
      <c r="Y35" s="4">
        <v>11.4</v>
      </c>
      <c r="Z35" s="4">
        <v>861</v>
      </c>
      <c r="AA35" s="4">
        <v>874</v>
      </c>
      <c r="AB35" s="4">
        <v>840</v>
      </c>
      <c r="AC35" s="4">
        <v>92</v>
      </c>
      <c r="AD35" s="4">
        <v>14.62</v>
      </c>
      <c r="AE35" s="4">
        <v>0.34</v>
      </c>
      <c r="AF35" s="4">
        <v>992</v>
      </c>
      <c r="AG35" s="4">
        <v>-7</v>
      </c>
      <c r="AH35" s="4">
        <v>8.2769999999999992</v>
      </c>
      <c r="AI35" s="4">
        <v>27</v>
      </c>
      <c r="AJ35" s="4">
        <v>137</v>
      </c>
      <c r="AK35" s="4">
        <v>131.69999999999999</v>
      </c>
      <c r="AL35" s="4">
        <v>4.5999999999999996</v>
      </c>
      <c r="AM35" s="4">
        <v>142</v>
      </c>
      <c r="AN35" s="4" t="s">
        <v>155</v>
      </c>
      <c r="AO35" s="4">
        <v>1</v>
      </c>
      <c r="AP35" s="5">
        <v>0.83716435185185178</v>
      </c>
      <c r="AQ35" s="4">
        <v>47.158569999999997</v>
      </c>
      <c r="AR35" s="4">
        <v>-88.484506999999994</v>
      </c>
      <c r="AS35" s="4">
        <v>309.60000000000002</v>
      </c>
      <c r="AT35" s="4">
        <v>21.5</v>
      </c>
      <c r="AU35" s="4">
        <v>12</v>
      </c>
      <c r="AV35" s="4">
        <v>9</v>
      </c>
      <c r="AW35" s="4" t="s">
        <v>430</v>
      </c>
      <c r="AX35" s="4">
        <v>2.0956000000000001</v>
      </c>
      <c r="AY35" s="4">
        <v>1.1459999999999999</v>
      </c>
      <c r="AZ35" s="4">
        <v>3.0539999999999998</v>
      </c>
      <c r="BA35" s="4">
        <v>11.154</v>
      </c>
      <c r="BB35" s="4">
        <v>10.33</v>
      </c>
      <c r="BC35" s="4">
        <v>0.93</v>
      </c>
      <c r="BD35" s="4">
        <v>19.599</v>
      </c>
      <c r="BE35" s="4">
        <v>2022.71</v>
      </c>
      <c r="BF35" s="4">
        <v>249.96899999999999</v>
      </c>
      <c r="BG35" s="4">
        <v>8.5000000000000006E-2</v>
      </c>
      <c r="BH35" s="4">
        <v>0</v>
      </c>
      <c r="BI35" s="4">
        <v>8.5000000000000006E-2</v>
      </c>
      <c r="BJ35" s="4">
        <v>6.6000000000000003E-2</v>
      </c>
      <c r="BK35" s="4">
        <v>0</v>
      </c>
      <c r="BL35" s="4">
        <v>6.6000000000000003E-2</v>
      </c>
      <c r="BM35" s="4">
        <v>1.1983999999999999</v>
      </c>
      <c r="BQ35" s="4">
        <v>0</v>
      </c>
      <c r="BR35" s="4">
        <v>0.141817</v>
      </c>
      <c r="BS35" s="4">
        <v>-5</v>
      </c>
      <c r="BT35" s="4">
        <v>6.0000000000000001E-3</v>
      </c>
      <c r="BU35" s="4">
        <v>3.4656530000000001</v>
      </c>
      <c r="BV35" s="4">
        <v>0.1212</v>
      </c>
      <c r="BW35" s="4">
        <f t="shared" si="9"/>
        <v>0.91562552259999996</v>
      </c>
      <c r="BY35" s="4">
        <f t="shared" si="10"/>
        <v>5410.3264740784343</v>
      </c>
      <c r="BZ35" s="4">
        <f t="shared" si="11"/>
        <v>668.61482782945268</v>
      </c>
      <c r="CA35" s="4">
        <f t="shared" si="12"/>
        <v>0.17653620503640002</v>
      </c>
      <c r="CB35" s="4">
        <f t="shared" si="13"/>
        <v>3.20546951690336</v>
      </c>
    </row>
    <row r="36" spans="1:80" x14ac:dyDescent="0.25">
      <c r="A36" s="2">
        <v>42804</v>
      </c>
      <c r="B36" s="3">
        <v>0.62887975694444442</v>
      </c>
      <c r="C36" s="4">
        <v>13.561</v>
      </c>
      <c r="D36" s="4">
        <v>2.1414</v>
      </c>
      <c r="E36" s="4">
        <v>21413.904282</v>
      </c>
      <c r="F36" s="4">
        <v>5.3</v>
      </c>
      <c r="G36" s="4">
        <v>-25.5</v>
      </c>
      <c r="H36" s="4">
        <v>180.3</v>
      </c>
      <c r="J36" s="4">
        <v>0</v>
      </c>
      <c r="K36" s="4">
        <v>0.84019999999999995</v>
      </c>
      <c r="L36" s="4">
        <v>11.393700000000001</v>
      </c>
      <c r="M36" s="4">
        <v>1.7991999999999999</v>
      </c>
      <c r="N36" s="4">
        <v>4.4386999999999999</v>
      </c>
      <c r="O36" s="4">
        <v>0</v>
      </c>
      <c r="P36" s="4">
        <v>4.4000000000000004</v>
      </c>
      <c r="Q36" s="4">
        <v>3.4575</v>
      </c>
      <c r="R36" s="4">
        <v>0</v>
      </c>
      <c r="S36" s="4">
        <v>3.5</v>
      </c>
      <c r="T36" s="4">
        <v>180.3013</v>
      </c>
      <c r="W36" s="4">
        <v>0</v>
      </c>
      <c r="X36" s="4">
        <v>0</v>
      </c>
      <c r="Y36" s="4">
        <v>11.3</v>
      </c>
      <c r="Z36" s="4">
        <v>862</v>
      </c>
      <c r="AA36" s="4">
        <v>875</v>
      </c>
      <c r="AB36" s="4">
        <v>841</v>
      </c>
      <c r="AC36" s="4">
        <v>92</v>
      </c>
      <c r="AD36" s="4">
        <v>14.62</v>
      </c>
      <c r="AE36" s="4">
        <v>0.34</v>
      </c>
      <c r="AF36" s="4">
        <v>992</v>
      </c>
      <c r="AG36" s="4">
        <v>-7</v>
      </c>
      <c r="AH36" s="4">
        <v>9</v>
      </c>
      <c r="AI36" s="4">
        <v>27</v>
      </c>
      <c r="AJ36" s="4">
        <v>137</v>
      </c>
      <c r="AK36" s="4">
        <v>131.30000000000001</v>
      </c>
      <c r="AL36" s="4">
        <v>4.2</v>
      </c>
      <c r="AM36" s="4">
        <v>142</v>
      </c>
      <c r="AN36" s="4" t="s">
        <v>155</v>
      </c>
      <c r="AO36" s="4">
        <v>1</v>
      </c>
      <c r="AP36" s="5">
        <v>0.83717592592592593</v>
      </c>
      <c r="AQ36" s="4">
        <v>47.158608999999998</v>
      </c>
      <c r="AR36" s="4">
        <v>-88.484399999999994</v>
      </c>
      <c r="AS36" s="4">
        <v>309.5</v>
      </c>
      <c r="AT36" s="4">
        <v>20.6</v>
      </c>
      <c r="AU36" s="4">
        <v>12</v>
      </c>
      <c r="AV36" s="4">
        <v>9</v>
      </c>
      <c r="AW36" s="4" t="s">
        <v>430</v>
      </c>
      <c r="AX36" s="4">
        <v>2.5124</v>
      </c>
      <c r="AY36" s="4">
        <v>1</v>
      </c>
      <c r="AZ36" s="4">
        <v>3.4123999999999999</v>
      </c>
      <c r="BA36" s="4">
        <v>11.154</v>
      </c>
      <c r="BB36" s="4">
        <v>10.62</v>
      </c>
      <c r="BC36" s="4">
        <v>0.95</v>
      </c>
      <c r="BD36" s="4">
        <v>19.021999999999998</v>
      </c>
      <c r="BE36" s="4">
        <v>2085.828</v>
      </c>
      <c r="BF36" s="4">
        <v>209.63300000000001</v>
      </c>
      <c r="BG36" s="4">
        <v>8.5000000000000006E-2</v>
      </c>
      <c r="BH36" s="4">
        <v>0</v>
      </c>
      <c r="BI36" s="4">
        <v>8.5000000000000006E-2</v>
      </c>
      <c r="BJ36" s="4">
        <v>6.6000000000000003E-2</v>
      </c>
      <c r="BK36" s="4">
        <v>0</v>
      </c>
      <c r="BL36" s="4">
        <v>6.6000000000000003E-2</v>
      </c>
      <c r="BM36" s="4">
        <v>1.3686</v>
      </c>
      <c r="BQ36" s="4">
        <v>0</v>
      </c>
      <c r="BR36" s="4">
        <v>0.16447899999999999</v>
      </c>
      <c r="BS36" s="4">
        <v>-5</v>
      </c>
      <c r="BT36" s="4">
        <v>6.0000000000000001E-3</v>
      </c>
      <c r="BU36" s="4">
        <v>4.0194559999999999</v>
      </c>
      <c r="BV36" s="4">
        <v>0.1212</v>
      </c>
      <c r="BW36" s="4">
        <f t="shared" si="9"/>
        <v>1.0619402752</v>
      </c>
      <c r="BY36" s="4">
        <f t="shared" si="10"/>
        <v>6470.6892885325824</v>
      </c>
      <c r="BZ36" s="4">
        <f t="shared" si="11"/>
        <v>650.3268762443264</v>
      </c>
      <c r="CA36" s="4">
        <f t="shared" si="12"/>
        <v>0.20474626529280002</v>
      </c>
      <c r="CB36" s="4">
        <f t="shared" si="13"/>
        <v>4.2456930102988801</v>
      </c>
    </row>
    <row r="37" spans="1:80" x14ac:dyDescent="0.25">
      <c r="A37" s="2">
        <v>42804</v>
      </c>
      <c r="B37" s="3">
        <v>0.62889133101851857</v>
      </c>
      <c r="C37" s="4">
        <v>13.779</v>
      </c>
      <c r="D37" s="4">
        <v>1.3948</v>
      </c>
      <c r="E37" s="4">
        <v>13948.357488</v>
      </c>
      <c r="F37" s="4">
        <v>5.2</v>
      </c>
      <c r="G37" s="4">
        <v>-25.5</v>
      </c>
      <c r="H37" s="4">
        <v>170.5</v>
      </c>
      <c r="J37" s="4">
        <v>0</v>
      </c>
      <c r="K37" s="4">
        <v>0.84609999999999996</v>
      </c>
      <c r="L37" s="4">
        <v>11.6577</v>
      </c>
      <c r="M37" s="4">
        <v>1.1800999999999999</v>
      </c>
      <c r="N37" s="4">
        <v>4.3994999999999997</v>
      </c>
      <c r="O37" s="4">
        <v>0</v>
      </c>
      <c r="P37" s="4">
        <v>4.4000000000000004</v>
      </c>
      <c r="Q37" s="4">
        <v>3.427</v>
      </c>
      <c r="R37" s="4">
        <v>0</v>
      </c>
      <c r="S37" s="4">
        <v>3.4</v>
      </c>
      <c r="T37" s="4">
        <v>170.5187</v>
      </c>
      <c r="W37" s="4">
        <v>0</v>
      </c>
      <c r="X37" s="4">
        <v>0</v>
      </c>
      <c r="Y37" s="4">
        <v>11.4</v>
      </c>
      <c r="Z37" s="4">
        <v>862</v>
      </c>
      <c r="AA37" s="4">
        <v>876</v>
      </c>
      <c r="AB37" s="4">
        <v>841</v>
      </c>
      <c r="AC37" s="4">
        <v>92</v>
      </c>
      <c r="AD37" s="4">
        <v>14.62</v>
      </c>
      <c r="AE37" s="4">
        <v>0.34</v>
      </c>
      <c r="AF37" s="4">
        <v>992</v>
      </c>
      <c r="AG37" s="4">
        <v>-7</v>
      </c>
      <c r="AH37" s="4">
        <v>9</v>
      </c>
      <c r="AI37" s="4">
        <v>27</v>
      </c>
      <c r="AJ37" s="4">
        <v>137</v>
      </c>
      <c r="AK37" s="4">
        <v>132</v>
      </c>
      <c r="AL37" s="4">
        <v>4.3</v>
      </c>
      <c r="AM37" s="4">
        <v>142</v>
      </c>
      <c r="AN37" s="4" t="s">
        <v>155</v>
      </c>
      <c r="AO37" s="4">
        <v>1</v>
      </c>
      <c r="AP37" s="5">
        <v>0.83718750000000008</v>
      </c>
      <c r="AQ37" s="4">
        <v>47.158670000000001</v>
      </c>
      <c r="AR37" s="4">
        <v>-88.484311000000005</v>
      </c>
      <c r="AS37" s="4">
        <v>309.3</v>
      </c>
      <c r="AT37" s="4">
        <v>20.399999999999999</v>
      </c>
      <c r="AU37" s="4">
        <v>12</v>
      </c>
      <c r="AV37" s="4">
        <v>9</v>
      </c>
      <c r="AW37" s="4" t="s">
        <v>430</v>
      </c>
      <c r="AX37" s="4">
        <v>2.6</v>
      </c>
      <c r="AY37" s="4">
        <v>1</v>
      </c>
      <c r="AZ37" s="4">
        <v>3.5</v>
      </c>
      <c r="BA37" s="4">
        <v>11.154</v>
      </c>
      <c r="BB37" s="4">
        <v>11.05</v>
      </c>
      <c r="BC37" s="4">
        <v>0.99</v>
      </c>
      <c r="BD37" s="4">
        <v>18.195</v>
      </c>
      <c r="BE37" s="4">
        <v>2193.4659999999999</v>
      </c>
      <c r="BF37" s="4">
        <v>141.32599999999999</v>
      </c>
      <c r="BG37" s="4">
        <v>8.6999999999999994E-2</v>
      </c>
      <c r="BH37" s="4">
        <v>0</v>
      </c>
      <c r="BI37" s="4">
        <v>8.6999999999999994E-2</v>
      </c>
      <c r="BJ37" s="4">
        <v>6.8000000000000005E-2</v>
      </c>
      <c r="BK37" s="4">
        <v>0</v>
      </c>
      <c r="BL37" s="4">
        <v>6.8000000000000005E-2</v>
      </c>
      <c r="BM37" s="4">
        <v>1.3304</v>
      </c>
      <c r="BQ37" s="4">
        <v>0</v>
      </c>
      <c r="BR37" s="4">
        <v>0.20145099999999999</v>
      </c>
      <c r="BS37" s="4">
        <v>-5</v>
      </c>
      <c r="BT37" s="4">
        <v>6.2769999999999996E-3</v>
      </c>
      <c r="BU37" s="4">
        <v>4.9229589999999996</v>
      </c>
      <c r="BV37" s="4">
        <v>0.12679499999999999</v>
      </c>
      <c r="BW37" s="4">
        <f t="shared" si="9"/>
        <v>1.3006457677999999</v>
      </c>
      <c r="BY37" s="4">
        <f t="shared" si="10"/>
        <v>8334.1612708729881</v>
      </c>
      <c r="BZ37" s="4">
        <f t="shared" si="11"/>
        <v>536.97375558472118</v>
      </c>
      <c r="CA37" s="4">
        <f t="shared" si="12"/>
        <v>0.25836870342160001</v>
      </c>
      <c r="CB37" s="4">
        <f t="shared" si="13"/>
        <v>5.0549076916484799</v>
      </c>
    </row>
    <row r="38" spans="1:80" x14ac:dyDescent="0.25">
      <c r="A38" s="2">
        <v>42804</v>
      </c>
      <c r="B38" s="3">
        <v>0.62890290509259261</v>
      </c>
      <c r="C38" s="4">
        <v>13.891999999999999</v>
      </c>
      <c r="D38" s="4">
        <v>0.69020000000000004</v>
      </c>
      <c r="E38" s="4">
        <v>6901.9948850000001</v>
      </c>
      <c r="F38" s="4">
        <v>5.4</v>
      </c>
      <c r="G38" s="4">
        <v>-14.9</v>
      </c>
      <c r="H38" s="4">
        <v>89.6</v>
      </c>
      <c r="J38" s="4">
        <v>0</v>
      </c>
      <c r="K38" s="4">
        <v>0.85250000000000004</v>
      </c>
      <c r="L38" s="4">
        <v>11.8429</v>
      </c>
      <c r="M38" s="4">
        <v>0.58840000000000003</v>
      </c>
      <c r="N38" s="4">
        <v>4.6032999999999999</v>
      </c>
      <c r="O38" s="4">
        <v>0</v>
      </c>
      <c r="P38" s="4">
        <v>4.5999999999999996</v>
      </c>
      <c r="Q38" s="4">
        <v>3.5857999999999999</v>
      </c>
      <c r="R38" s="4">
        <v>0</v>
      </c>
      <c r="S38" s="4">
        <v>3.6</v>
      </c>
      <c r="T38" s="4">
        <v>89.587400000000002</v>
      </c>
      <c r="W38" s="4">
        <v>0</v>
      </c>
      <c r="X38" s="4">
        <v>0</v>
      </c>
      <c r="Y38" s="4">
        <v>11.4</v>
      </c>
      <c r="Z38" s="4">
        <v>863</v>
      </c>
      <c r="AA38" s="4">
        <v>877</v>
      </c>
      <c r="AB38" s="4">
        <v>840</v>
      </c>
      <c r="AC38" s="4">
        <v>92</v>
      </c>
      <c r="AD38" s="4">
        <v>14.62</v>
      </c>
      <c r="AE38" s="4">
        <v>0.34</v>
      </c>
      <c r="AF38" s="4">
        <v>992</v>
      </c>
      <c r="AG38" s="4">
        <v>-7</v>
      </c>
      <c r="AH38" s="4">
        <v>8.7230000000000008</v>
      </c>
      <c r="AI38" s="4">
        <v>27</v>
      </c>
      <c r="AJ38" s="4">
        <v>137</v>
      </c>
      <c r="AK38" s="4">
        <v>132</v>
      </c>
      <c r="AL38" s="4">
        <v>4.5</v>
      </c>
      <c r="AM38" s="4">
        <v>142</v>
      </c>
      <c r="AN38" s="4" t="s">
        <v>155</v>
      </c>
      <c r="AO38" s="4">
        <v>1</v>
      </c>
      <c r="AP38" s="5">
        <v>0.83719907407407401</v>
      </c>
      <c r="AQ38" s="4">
        <v>47.158738</v>
      </c>
      <c r="AR38" s="4">
        <v>-88.484234000000001</v>
      </c>
      <c r="AS38" s="4">
        <v>309</v>
      </c>
      <c r="AT38" s="4">
        <v>20.9</v>
      </c>
      <c r="AU38" s="4">
        <v>12</v>
      </c>
      <c r="AV38" s="4">
        <v>9</v>
      </c>
      <c r="AW38" s="4" t="s">
        <v>430</v>
      </c>
      <c r="AX38" s="4">
        <v>1.8919999999999999</v>
      </c>
      <c r="AY38" s="4">
        <v>1.1415999999999999</v>
      </c>
      <c r="AZ38" s="4">
        <v>3.3584000000000001</v>
      </c>
      <c r="BA38" s="4">
        <v>11.154</v>
      </c>
      <c r="BB38" s="4">
        <v>11.55</v>
      </c>
      <c r="BC38" s="4">
        <v>1.04</v>
      </c>
      <c r="BD38" s="4">
        <v>17.306999999999999</v>
      </c>
      <c r="BE38" s="4">
        <v>2302.8429999999998</v>
      </c>
      <c r="BF38" s="4">
        <v>72.817999999999998</v>
      </c>
      <c r="BG38" s="4">
        <v>9.4E-2</v>
      </c>
      <c r="BH38" s="4">
        <v>0</v>
      </c>
      <c r="BI38" s="4">
        <v>9.4E-2</v>
      </c>
      <c r="BJ38" s="4">
        <v>7.2999999999999995E-2</v>
      </c>
      <c r="BK38" s="4">
        <v>0</v>
      </c>
      <c r="BL38" s="4">
        <v>7.2999999999999995E-2</v>
      </c>
      <c r="BM38" s="4">
        <v>0.72230000000000005</v>
      </c>
      <c r="BQ38" s="4">
        <v>0</v>
      </c>
      <c r="BR38" s="4">
        <v>0.247831</v>
      </c>
      <c r="BS38" s="4">
        <v>-5</v>
      </c>
      <c r="BT38" s="4">
        <v>6.7229999999999998E-3</v>
      </c>
      <c r="BU38" s="4">
        <v>6.0563700000000003</v>
      </c>
      <c r="BV38" s="4">
        <v>0.13580500000000001</v>
      </c>
      <c r="BW38" s="4">
        <f t="shared" si="9"/>
        <v>1.600092954</v>
      </c>
      <c r="BY38" s="4">
        <f t="shared" si="10"/>
        <v>10764.193694798538</v>
      </c>
      <c r="BZ38" s="4">
        <f t="shared" si="11"/>
        <v>340.37364095938801</v>
      </c>
      <c r="CA38" s="4">
        <f t="shared" si="12"/>
        <v>0.341224364718</v>
      </c>
      <c r="CB38" s="4">
        <f t="shared" si="13"/>
        <v>3.3762514881618007</v>
      </c>
    </row>
    <row r="39" spans="1:80" x14ac:dyDescent="0.25">
      <c r="A39" s="2">
        <v>42804</v>
      </c>
      <c r="B39" s="3">
        <v>0.62891447916666665</v>
      </c>
      <c r="C39" s="4">
        <v>13.923</v>
      </c>
      <c r="D39" s="4">
        <v>0.33079999999999998</v>
      </c>
      <c r="E39" s="4">
        <v>3308.462164</v>
      </c>
      <c r="F39" s="4">
        <v>5.3</v>
      </c>
      <c r="G39" s="4">
        <v>-19.399999999999999</v>
      </c>
      <c r="H39" s="4">
        <v>79.8</v>
      </c>
      <c r="J39" s="4">
        <v>0</v>
      </c>
      <c r="K39" s="4">
        <v>0.85599999999999998</v>
      </c>
      <c r="L39" s="4">
        <v>11.918100000000001</v>
      </c>
      <c r="M39" s="4">
        <v>0.28320000000000001</v>
      </c>
      <c r="N39" s="4">
        <v>4.5366999999999997</v>
      </c>
      <c r="O39" s="4">
        <v>0</v>
      </c>
      <c r="P39" s="4">
        <v>4.5</v>
      </c>
      <c r="Q39" s="4">
        <v>3.5339</v>
      </c>
      <c r="R39" s="4">
        <v>0</v>
      </c>
      <c r="S39" s="4">
        <v>3.5</v>
      </c>
      <c r="T39" s="4">
        <v>79.813100000000006</v>
      </c>
      <c r="W39" s="4">
        <v>0</v>
      </c>
      <c r="X39" s="4">
        <v>0</v>
      </c>
      <c r="Y39" s="4">
        <v>11.4</v>
      </c>
      <c r="Z39" s="4">
        <v>863</v>
      </c>
      <c r="AA39" s="4">
        <v>877</v>
      </c>
      <c r="AB39" s="4">
        <v>842</v>
      </c>
      <c r="AC39" s="4">
        <v>92</v>
      </c>
      <c r="AD39" s="4">
        <v>14.62</v>
      </c>
      <c r="AE39" s="4">
        <v>0.34</v>
      </c>
      <c r="AF39" s="4">
        <v>992</v>
      </c>
      <c r="AG39" s="4">
        <v>-7</v>
      </c>
      <c r="AH39" s="4">
        <v>8</v>
      </c>
      <c r="AI39" s="4">
        <v>27</v>
      </c>
      <c r="AJ39" s="4">
        <v>137</v>
      </c>
      <c r="AK39" s="4">
        <v>131.69999999999999</v>
      </c>
      <c r="AL39" s="4">
        <v>4.7</v>
      </c>
      <c r="AM39" s="4">
        <v>142</v>
      </c>
      <c r="AN39" s="4" t="s">
        <v>155</v>
      </c>
      <c r="AO39" s="4">
        <v>1</v>
      </c>
      <c r="AP39" s="5">
        <v>0.83721064814814816</v>
      </c>
      <c r="AQ39" s="4">
        <v>47.158807000000003</v>
      </c>
      <c r="AR39" s="4">
        <v>-88.484159000000005</v>
      </c>
      <c r="AS39" s="4">
        <v>308.8</v>
      </c>
      <c r="AT39" s="4">
        <v>21.1</v>
      </c>
      <c r="AU39" s="4">
        <v>12</v>
      </c>
      <c r="AV39" s="4">
        <v>9</v>
      </c>
      <c r="AW39" s="4" t="s">
        <v>430</v>
      </c>
      <c r="AX39" s="4">
        <v>1.6</v>
      </c>
      <c r="AY39" s="4">
        <v>1.2</v>
      </c>
      <c r="AZ39" s="4">
        <v>3.3</v>
      </c>
      <c r="BA39" s="4">
        <v>11.154</v>
      </c>
      <c r="BB39" s="4">
        <v>11.84</v>
      </c>
      <c r="BC39" s="4">
        <v>1.06</v>
      </c>
      <c r="BD39" s="4">
        <v>16.824999999999999</v>
      </c>
      <c r="BE39" s="4">
        <v>2361.4580000000001</v>
      </c>
      <c r="BF39" s="4">
        <v>35.713999999999999</v>
      </c>
      <c r="BG39" s="4">
        <v>9.4E-2</v>
      </c>
      <c r="BH39" s="4">
        <v>0</v>
      </c>
      <c r="BI39" s="4">
        <v>9.4E-2</v>
      </c>
      <c r="BJ39" s="4">
        <v>7.2999999999999995E-2</v>
      </c>
      <c r="BK39" s="4">
        <v>0</v>
      </c>
      <c r="BL39" s="4">
        <v>7.2999999999999995E-2</v>
      </c>
      <c r="BM39" s="4">
        <v>0.65569999999999995</v>
      </c>
      <c r="BQ39" s="4">
        <v>0</v>
      </c>
      <c r="BR39" s="4">
        <v>0.26135700000000001</v>
      </c>
      <c r="BS39" s="4">
        <v>-5</v>
      </c>
      <c r="BT39" s="4">
        <v>5.7229999999999998E-3</v>
      </c>
      <c r="BU39" s="4">
        <v>6.3869119999999997</v>
      </c>
      <c r="BV39" s="4">
        <v>0.115605</v>
      </c>
      <c r="BW39" s="4">
        <f t="shared" si="9"/>
        <v>1.6874221503999998</v>
      </c>
      <c r="BY39" s="4">
        <f t="shared" si="10"/>
        <v>11640.615181013773</v>
      </c>
      <c r="BZ39" s="4">
        <f t="shared" si="11"/>
        <v>176.04925879466239</v>
      </c>
      <c r="CA39" s="4">
        <f t="shared" si="12"/>
        <v>0.35984756375679999</v>
      </c>
      <c r="CB39" s="4">
        <f t="shared" si="13"/>
        <v>3.2322198295251194</v>
      </c>
    </row>
    <row r="40" spans="1:80" x14ac:dyDescent="0.25">
      <c r="A40" s="2">
        <v>42804</v>
      </c>
      <c r="B40" s="3">
        <v>0.62892605324074069</v>
      </c>
      <c r="C40" s="4">
        <v>13.981</v>
      </c>
      <c r="D40" s="4">
        <v>0.16320000000000001</v>
      </c>
      <c r="E40" s="4">
        <v>1632.3026850000001</v>
      </c>
      <c r="F40" s="4">
        <v>5.3</v>
      </c>
      <c r="G40" s="4">
        <v>-22.2</v>
      </c>
      <c r="H40" s="4">
        <v>37.9</v>
      </c>
      <c r="J40" s="4">
        <v>0</v>
      </c>
      <c r="K40" s="4">
        <v>0.85729999999999995</v>
      </c>
      <c r="L40" s="4">
        <v>11.985200000000001</v>
      </c>
      <c r="M40" s="4">
        <v>0.1399</v>
      </c>
      <c r="N40" s="4">
        <v>4.5434999999999999</v>
      </c>
      <c r="O40" s="4">
        <v>0</v>
      </c>
      <c r="P40" s="4">
        <v>4.5</v>
      </c>
      <c r="Q40" s="4">
        <v>3.5392000000000001</v>
      </c>
      <c r="R40" s="4">
        <v>0</v>
      </c>
      <c r="S40" s="4">
        <v>3.5</v>
      </c>
      <c r="T40" s="4">
        <v>37.8904</v>
      </c>
      <c r="W40" s="4">
        <v>0</v>
      </c>
      <c r="X40" s="4">
        <v>0</v>
      </c>
      <c r="Y40" s="4">
        <v>11.4</v>
      </c>
      <c r="Z40" s="4">
        <v>863</v>
      </c>
      <c r="AA40" s="4">
        <v>875</v>
      </c>
      <c r="AB40" s="4">
        <v>840</v>
      </c>
      <c r="AC40" s="4">
        <v>92</v>
      </c>
      <c r="AD40" s="4">
        <v>14.62</v>
      </c>
      <c r="AE40" s="4">
        <v>0.34</v>
      </c>
      <c r="AF40" s="4">
        <v>992</v>
      </c>
      <c r="AG40" s="4">
        <v>-7</v>
      </c>
      <c r="AH40" s="4">
        <v>8</v>
      </c>
      <c r="AI40" s="4">
        <v>27</v>
      </c>
      <c r="AJ40" s="4">
        <v>137</v>
      </c>
      <c r="AK40" s="4">
        <v>130.69999999999999</v>
      </c>
      <c r="AL40" s="4">
        <v>4.8</v>
      </c>
      <c r="AM40" s="4">
        <v>142</v>
      </c>
      <c r="AN40" s="4" t="s">
        <v>155</v>
      </c>
      <c r="AO40" s="4">
        <v>1</v>
      </c>
      <c r="AP40" s="5">
        <v>0.8372222222222222</v>
      </c>
      <c r="AQ40" s="4">
        <v>47.158875000000002</v>
      </c>
      <c r="AR40" s="4">
        <v>-88.484084999999993</v>
      </c>
      <c r="AS40" s="4">
        <v>308.60000000000002</v>
      </c>
      <c r="AT40" s="4">
        <v>21.1</v>
      </c>
      <c r="AU40" s="4">
        <v>12</v>
      </c>
      <c r="AV40" s="4">
        <v>9</v>
      </c>
      <c r="AW40" s="4" t="s">
        <v>430</v>
      </c>
      <c r="AX40" s="4">
        <v>1.6</v>
      </c>
      <c r="AY40" s="4">
        <v>1.2707710000000001</v>
      </c>
      <c r="AZ40" s="4">
        <v>2.9461460000000002</v>
      </c>
      <c r="BA40" s="4">
        <v>11.154</v>
      </c>
      <c r="BB40" s="4">
        <v>11.95</v>
      </c>
      <c r="BC40" s="4">
        <v>1.07</v>
      </c>
      <c r="BD40" s="4">
        <v>16.651</v>
      </c>
      <c r="BE40" s="4">
        <v>2390.5439999999999</v>
      </c>
      <c r="BF40" s="4">
        <v>17.763999999999999</v>
      </c>
      <c r="BG40" s="4">
        <v>9.5000000000000001E-2</v>
      </c>
      <c r="BH40" s="4">
        <v>0</v>
      </c>
      <c r="BI40" s="4">
        <v>9.5000000000000001E-2</v>
      </c>
      <c r="BJ40" s="4">
        <v>7.3999999999999996E-2</v>
      </c>
      <c r="BK40" s="4">
        <v>0</v>
      </c>
      <c r="BL40" s="4">
        <v>7.3999999999999996E-2</v>
      </c>
      <c r="BM40" s="4">
        <v>0.31340000000000001</v>
      </c>
      <c r="BQ40" s="4">
        <v>0</v>
      </c>
      <c r="BR40" s="4">
        <v>0.30457299999999998</v>
      </c>
      <c r="BS40" s="4">
        <v>-5</v>
      </c>
      <c r="BT40" s="4">
        <v>5.2769999999999996E-3</v>
      </c>
      <c r="BU40" s="4">
        <v>7.4430019999999999</v>
      </c>
      <c r="BV40" s="4">
        <v>0.106595</v>
      </c>
      <c r="BW40" s="4">
        <f t="shared" si="9"/>
        <v>1.9664411283999998</v>
      </c>
      <c r="BY40" s="4">
        <f t="shared" si="10"/>
        <v>13732.501388069319</v>
      </c>
      <c r="BZ40" s="4">
        <f t="shared" si="11"/>
        <v>102.0454568741104</v>
      </c>
      <c r="CA40" s="4">
        <f t="shared" si="12"/>
        <v>0.42509366182639996</v>
      </c>
      <c r="CB40" s="4">
        <f t="shared" si="13"/>
        <v>1.8003291029242401</v>
      </c>
    </row>
    <row r="41" spans="1:80" x14ac:dyDescent="0.25">
      <c r="A41" s="2">
        <v>42804</v>
      </c>
      <c r="B41" s="3">
        <v>0.62893762731481484</v>
      </c>
      <c r="C41" s="4">
        <v>14.266</v>
      </c>
      <c r="D41" s="4">
        <v>9.7900000000000001E-2</v>
      </c>
      <c r="E41" s="4">
        <v>979.01680699999997</v>
      </c>
      <c r="F41" s="4">
        <v>5.6</v>
      </c>
      <c r="G41" s="4">
        <v>-22</v>
      </c>
      <c r="H41" s="4">
        <v>10.3</v>
      </c>
      <c r="J41" s="4">
        <v>0</v>
      </c>
      <c r="K41" s="4">
        <v>0.85540000000000005</v>
      </c>
      <c r="L41" s="4">
        <v>12.2027</v>
      </c>
      <c r="M41" s="4">
        <v>8.3699999999999997E-2</v>
      </c>
      <c r="N41" s="4">
        <v>4.7901999999999996</v>
      </c>
      <c r="O41" s="4">
        <v>0</v>
      </c>
      <c r="P41" s="4">
        <v>4.8</v>
      </c>
      <c r="Q41" s="4">
        <v>3.7313000000000001</v>
      </c>
      <c r="R41" s="4">
        <v>0</v>
      </c>
      <c r="S41" s="4">
        <v>3.7</v>
      </c>
      <c r="T41" s="4">
        <v>10.311199999999999</v>
      </c>
      <c r="W41" s="4">
        <v>0</v>
      </c>
      <c r="X41" s="4">
        <v>0</v>
      </c>
      <c r="Y41" s="4">
        <v>11.3</v>
      </c>
      <c r="Z41" s="4">
        <v>864</v>
      </c>
      <c r="AA41" s="4">
        <v>876</v>
      </c>
      <c r="AB41" s="4">
        <v>842</v>
      </c>
      <c r="AC41" s="4">
        <v>92</v>
      </c>
      <c r="AD41" s="4">
        <v>14.62</v>
      </c>
      <c r="AE41" s="4">
        <v>0.34</v>
      </c>
      <c r="AF41" s="4">
        <v>992</v>
      </c>
      <c r="AG41" s="4">
        <v>-7</v>
      </c>
      <c r="AH41" s="4">
        <v>8.2769999999999992</v>
      </c>
      <c r="AI41" s="4">
        <v>27</v>
      </c>
      <c r="AJ41" s="4">
        <v>137</v>
      </c>
      <c r="AK41" s="4">
        <v>130</v>
      </c>
      <c r="AL41" s="4">
        <v>4.7</v>
      </c>
      <c r="AM41" s="4">
        <v>142</v>
      </c>
      <c r="AN41" s="4" t="s">
        <v>155</v>
      </c>
      <c r="AO41" s="4">
        <v>1</v>
      </c>
      <c r="AP41" s="5">
        <v>0.83723379629629635</v>
      </c>
      <c r="AQ41" s="4">
        <v>47.158974000000001</v>
      </c>
      <c r="AR41" s="4">
        <v>-88.484076999999999</v>
      </c>
      <c r="AS41" s="4">
        <v>308.5</v>
      </c>
      <c r="AT41" s="4">
        <v>22.3</v>
      </c>
      <c r="AU41" s="4">
        <v>12</v>
      </c>
      <c r="AV41" s="4">
        <v>9</v>
      </c>
      <c r="AW41" s="4" t="s">
        <v>430</v>
      </c>
      <c r="AX41" s="4">
        <v>1.6</v>
      </c>
      <c r="AY41" s="4">
        <v>1.3</v>
      </c>
      <c r="AZ41" s="4">
        <v>2.8</v>
      </c>
      <c r="BA41" s="4">
        <v>11.154</v>
      </c>
      <c r="BB41" s="4">
        <v>11.79</v>
      </c>
      <c r="BC41" s="4">
        <v>1.06</v>
      </c>
      <c r="BD41" s="4">
        <v>16.905999999999999</v>
      </c>
      <c r="BE41" s="4">
        <v>2402.4189999999999</v>
      </c>
      <c r="BF41" s="4">
        <v>10.494</v>
      </c>
      <c r="BG41" s="4">
        <v>9.9000000000000005E-2</v>
      </c>
      <c r="BH41" s="4">
        <v>0</v>
      </c>
      <c r="BI41" s="4">
        <v>9.9000000000000005E-2</v>
      </c>
      <c r="BJ41" s="4">
        <v>7.6999999999999999E-2</v>
      </c>
      <c r="BK41" s="4">
        <v>0</v>
      </c>
      <c r="BL41" s="4">
        <v>7.6999999999999999E-2</v>
      </c>
      <c r="BM41" s="4">
        <v>8.4199999999999997E-2</v>
      </c>
      <c r="BQ41" s="4">
        <v>0</v>
      </c>
      <c r="BR41" s="4">
        <v>0.35966700000000001</v>
      </c>
      <c r="BS41" s="4">
        <v>-5</v>
      </c>
      <c r="BT41" s="4">
        <v>6.0000000000000001E-3</v>
      </c>
      <c r="BU41" s="4">
        <v>8.7893620000000006</v>
      </c>
      <c r="BV41" s="4">
        <v>0.1212</v>
      </c>
      <c r="BW41" s="4">
        <f t="shared" si="9"/>
        <v>2.3221494404</v>
      </c>
      <c r="BY41" s="4">
        <f t="shared" si="10"/>
        <v>16297.120619822083</v>
      </c>
      <c r="BZ41" s="4">
        <f t="shared" si="11"/>
        <v>71.187408934250413</v>
      </c>
      <c r="CA41" s="4">
        <f t="shared" si="12"/>
        <v>0.52233947855320007</v>
      </c>
      <c r="CB41" s="4">
        <f t="shared" si="13"/>
        <v>0.57118161161272007</v>
      </c>
    </row>
    <row r="42" spans="1:80" x14ac:dyDescent="0.25">
      <c r="A42" s="2">
        <v>42804</v>
      </c>
      <c r="B42" s="3">
        <v>0.62894920138888888</v>
      </c>
      <c r="C42" s="4">
        <v>14.711</v>
      </c>
      <c r="D42" s="4">
        <v>7.4099999999999999E-2</v>
      </c>
      <c r="E42" s="4">
        <v>740.712446</v>
      </c>
      <c r="F42" s="4">
        <v>7.6</v>
      </c>
      <c r="G42" s="4">
        <v>-32</v>
      </c>
      <c r="H42" s="4">
        <v>30</v>
      </c>
      <c r="J42" s="4">
        <v>0</v>
      </c>
      <c r="K42" s="4">
        <v>0.85160000000000002</v>
      </c>
      <c r="L42" s="4">
        <v>12.5282</v>
      </c>
      <c r="M42" s="4">
        <v>6.3100000000000003E-2</v>
      </c>
      <c r="N42" s="4">
        <v>6.4305000000000003</v>
      </c>
      <c r="O42" s="4">
        <v>0</v>
      </c>
      <c r="P42" s="4">
        <v>6.4</v>
      </c>
      <c r="Q42" s="4">
        <v>5.0091000000000001</v>
      </c>
      <c r="R42" s="4">
        <v>0</v>
      </c>
      <c r="S42" s="4">
        <v>5</v>
      </c>
      <c r="T42" s="4">
        <v>30.038</v>
      </c>
      <c r="W42" s="4">
        <v>0</v>
      </c>
      <c r="X42" s="4">
        <v>0</v>
      </c>
      <c r="Y42" s="4">
        <v>11.4</v>
      </c>
      <c r="Z42" s="4">
        <v>866</v>
      </c>
      <c r="AA42" s="4">
        <v>877</v>
      </c>
      <c r="AB42" s="4">
        <v>844</v>
      </c>
      <c r="AC42" s="4">
        <v>92</v>
      </c>
      <c r="AD42" s="4">
        <v>14.62</v>
      </c>
      <c r="AE42" s="4">
        <v>0.34</v>
      </c>
      <c r="AF42" s="4">
        <v>992</v>
      </c>
      <c r="AG42" s="4">
        <v>-7</v>
      </c>
      <c r="AH42" s="4">
        <v>9</v>
      </c>
      <c r="AI42" s="4">
        <v>27</v>
      </c>
      <c r="AJ42" s="4">
        <v>137</v>
      </c>
      <c r="AK42" s="4">
        <v>130.30000000000001</v>
      </c>
      <c r="AL42" s="4">
        <v>4.5999999999999996</v>
      </c>
      <c r="AM42" s="4">
        <v>142</v>
      </c>
      <c r="AN42" s="4" t="s">
        <v>155</v>
      </c>
      <c r="AO42" s="4">
        <v>1</v>
      </c>
      <c r="AP42" s="5">
        <v>0.83724537037037028</v>
      </c>
      <c r="AQ42" s="4">
        <v>47.159081999999998</v>
      </c>
      <c r="AR42" s="4">
        <v>-88.484088</v>
      </c>
      <c r="AS42" s="4">
        <v>308.39999999999998</v>
      </c>
      <c r="AT42" s="4">
        <v>25.5</v>
      </c>
      <c r="AU42" s="4">
        <v>12</v>
      </c>
      <c r="AV42" s="4">
        <v>8</v>
      </c>
      <c r="AW42" s="4" t="s">
        <v>443</v>
      </c>
      <c r="AX42" s="4">
        <v>1.6</v>
      </c>
      <c r="AY42" s="4">
        <v>1.3708</v>
      </c>
      <c r="AZ42" s="4">
        <v>2.8</v>
      </c>
      <c r="BA42" s="4">
        <v>11.154</v>
      </c>
      <c r="BB42" s="4">
        <v>11.48</v>
      </c>
      <c r="BC42" s="4">
        <v>1.03</v>
      </c>
      <c r="BD42" s="4">
        <v>17.425999999999998</v>
      </c>
      <c r="BE42" s="4">
        <v>2406.2269999999999</v>
      </c>
      <c r="BF42" s="4">
        <v>7.7110000000000003</v>
      </c>
      <c r="BG42" s="4">
        <v>0.129</v>
      </c>
      <c r="BH42" s="4">
        <v>0</v>
      </c>
      <c r="BI42" s="4">
        <v>0.129</v>
      </c>
      <c r="BJ42" s="4">
        <v>0.10100000000000001</v>
      </c>
      <c r="BK42" s="4">
        <v>0</v>
      </c>
      <c r="BL42" s="4">
        <v>0.10100000000000001</v>
      </c>
      <c r="BM42" s="4">
        <v>0.2392</v>
      </c>
      <c r="BQ42" s="4">
        <v>0</v>
      </c>
      <c r="BR42" s="4">
        <v>0.40545999999999999</v>
      </c>
      <c r="BS42" s="4">
        <v>-5</v>
      </c>
      <c r="BT42" s="4">
        <v>6.0000000000000001E-3</v>
      </c>
      <c r="BU42" s="4">
        <v>9.9084289999999999</v>
      </c>
      <c r="BV42" s="4">
        <v>0.1212</v>
      </c>
      <c r="BW42" s="4">
        <f t="shared" si="9"/>
        <v>2.6178069418000001</v>
      </c>
      <c r="BY42" s="4">
        <f t="shared" si="10"/>
        <v>18401.2011011822</v>
      </c>
      <c r="BZ42" s="4">
        <f t="shared" si="11"/>
        <v>58.968526947464206</v>
      </c>
      <c r="CA42" s="4">
        <f t="shared" si="12"/>
        <v>0.77237987572220013</v>
      </c>
      <c r="CB42" s="4">
        <f t="shared" si="13"/>
        <v>1.8292402601262401</v>
      </c>
    </row>
    <row r="43" spans="1:80" x14ac:dyDescent="0.25">
      <c r="A43" s="2">
        <v>42804</v>
      </c>
      <c r="B43" s="3">
        <v>0.62896077546296303</v>
      </c>
      <c r="C43" s="4">
        <v>15.074999999999999</v>
      </c>
      <c r="D43" s="4">
        <v>0.1447</v>
      </c>
      <c r="E43" s="4">
        <v>1447.3472670000001</v>
      </c>
      <c r="F43" s="4">
        <v>11.8</v>
      </c>
      <c r="G43" s="4">
        <v>-32</v>
      </c>
      <c r="H43" s="4">
        <v>0.5</v>
      </c>
      <c r="J43" s="4">
        <v>0</v>
      </c>
      <c r="K43" s="4">
        <v>0.84770000000000001</v>
      </c>
      <c r="L43" s="4">
        <v>12.779</v>
      </c>
      <c r="M43" s="4">
        <v>0.1227</v>
      </c>
      <c r="N43" s="4">
        <v>10.010999999999999</v>
      </c>
      <c r="O43" s="4">
        <v>0</v>
      </c>
      <c r="P43" s="4">
        <v>10</v>
      </c>
      <c r="Q43" s="4">
        <v>7.7980999999999998</v>
      </c>
      <c r="R43" s="4">
        <v>0</v>
      </c>
      <c r="S43" s="4">
        <v>7.8</v>
      </c>
      <c r="T43" s="4">
        <v>0.50609999999999999</v>
      </c>
      <c r="W43" s="4">
        <v>0</v>
      </c>
      <c r="X43" s="4">
        <v>0</v>
      </c>
      <c r="Y43" s="4">
        <v>11.4</v>
      </c>
      <c r="Z43" s="4">
        <v>867</v>
      </c>
      <c r="AA43" s="4">
        <v>878</v>
      </c>
      <c r="AB43" s="4">
        <v>843</v>
      </c>
      <c r="AC43" s="4">
        <v>92</v>
      </c>
      <c r="AD43" s="4">
        <v>14.62</v>
      </c>
      <c r="AE43" s="4">
        <v>0.34</v>
      </c>
      <c r="AF43" s="4">
        <v>992</v>
      </c>
      <c r="AG43" s="4">
        <v>-7</v>
      </c>
      <c r="AH43" s="4">
        <v>9</v>
      </c>
      <c r="AI43" s="4">
        <v>27</v>
      </c>
      <c r="AJ43" s="4">
        <v>136.69999999999999</v>
      </c>
      <c r="AK43" s="4">
        <v>130.69999999999999</v>
      </c>
      <c r="AL43" s="4">
        <v>4.5999999999999996</v>
      </c>
      <c r="AM43" s="4">
        <v>142</v>
      </c>
      <c r="AN43" s="4" t="s">
        <v>155</v>
      </c>
      <c r="AO43" s="4">
        <v>1</v>
      </c>
      <c r="AP43" s="5">
        <v>0.83725694444444443</v>
      </c>
      <c r="AQ43" s="4">
        <v>47.159193999999999</v>
      </c>
      <c r="AR43" s="4">
        <v>-88.484098000000003</v>
      </c>
      <c r="AS43" s="4">
        <v>308.5</v>
      </c>
      <c r="AT43" s="4">
        <v>27.3</v>
      </c>
      <c r="AU43" s="4">
        <v>12</v>
      </c>
      <c r="AV43" s="4">
        <v>9</v>
      </c>
      <c r="AW43" s="4" t="s">
        <v>430</v>
      </c>
      <c r="AX43" s="4">
        <v>1.5291999999999999</v>
      </c>
      <c r="AY43" s="4">
        <v>1.4708000000000001</v>
      </c>
      <c r="AZ43" s="4">
        <v>2.8</v>
      </c>
      <c r="BA43" s="4">
        <v>11.154</v>
      </c>
      <c r="BB43" s="4">
        <v>11.17</v>
      </c>
      <c r="BC43" s="4">
        <v>1</v>
      </c>
      <c r="BD43" s="4">
        <v>17.966999999999999</v>
      </c>
      <c r="BE43" s="4">
        <v>2395.723</v>
      </c>
      <c r="BF43" s="4">
        <v>14.64</v>
      </c>
      <c r="BG43" s="4">
        <v>0.19700000000000001</v>
      </c>
      <c r="BH43" s="4">
        <v>0</v>
      </c>
      <c r="BI43" s="4">
        <v>0.19700000000000001</v>
      </c>
      <c r="BJ43" s="4">
        <v>0.153</v>
      </c>
      <c r="BK43" s="4">
        <v>0</v>
      </c>
      <c r="BL43" s="4">
        <v>0.153</v>
      </c>
      <c r="BM43" s="4">
        <v>3.8999999999999998E-3</v>
      </c>
      <c r="BQ43" s="4">
        <v>0</v>
      </c>
      <c r="BR43" s="4">
        <v>0.40291100000000002</v>
      </c>
      <c r="BS43" s="4">
        <v>-5</v>
      </c>
      <c r="BT43" s="4">
        <v>6.0000000000000001E-3</v>
      </c>
      <c r="BU43" s="4">
        <v>9.8461379999999998</v>
      </c>
      <c r="BV43" s="4">
        <v>0.1212</v>
      </c>
      <c r="BW43" s="4">
        <f t="shared" si="9"/>
        <v>2.6013496595999999</v>
      </c>
      <c r="BY43" s="4">
        <f t="shared" si="10"/>
        <v>18205.696350867973</v>
      </c>
      <c r="BZ43" s="4">
        <f t="shared" si="11"/>
        <v>111.253009874976</v>
      </c>
      <c r="CA43" s="4">
        <f t="shared" si="12"/>
        <v>1.1626851441852</v>
      </c>
      <c r="CB43" s="4">
        <f t="shared" si="13"/>
        <v>2.9637072302759998E-2</v>
      </c>
    </row>
    <row r="44" spans="1:80" x14ac:dyDescent="0.25">
      <c r="A44" s="2">
        <v>42804</v>
      </c>
      <c r="B44" s="3">
        <v>0.62897234953703707</v>
      </c>
      <c r="C44" s="4">
        <v>14.981999999999999</v>
      </c>
      <c r="D44" s="4">
        <v>0.25540000000000002</v>
      </c>
      <c r="E44" s="4">
        <v>2553.6860069999998</v>
      </c>
      <c r="F44" s="4">
        <v>29.3</v>
      </c>
      <c r="G44" s="4">
        <v>-29.7</v>
      </c>
      <c r="H44" s="4">
        <v>20</v>
      </c>
      <c r="J44" s="4">
        <v>0</v>
      </c>
      <c r="K44" s="4">
        <v>0.84740000000000004</v>
      </c>
      <c r="L44" s="4">
        <v>12.695499999999999</v>
      </c>
      <c r="M44" s="4">
        <v>0.21640000000000001</v>
      </c>
      <c r="N44" s="4">
        <v>24.831199999999999</v>
      </c>
      <c r="O44" s="4">
        <v>0</v>
      </c>
      <c r="P44" s="4">
        <v>24.8</v>
      </c>
      <c r="Q44" s="4">
        <v>19.342400000000001</v>
      </c>
      <c r="R44" s="4">
        <v>0</v>
      </c>
      <c r="S44" s="4">
        <v>19.3</v>
      </c>
      <c r="T44" s="4">
        <v>20</v>
      </c>
      <c r="W44" s="4">
        <v>0</v>
      </c>
      <c r="X44" s="4">
        <v>0</v>
      </c>
      <c r="Y44" s="4">
        <v>11.3</v>
      </c>
      <c r="Z44" s="4">
        <v>867</v>
      </c>
      <c r="AA44" s="4">
        <v>880</v>
      </c>
      <c r="AB44" s="4">
        <v>843</v>
      </c>
      <c r="AC44" s="4">
        <v>92</v>
      </c>
      <c r="AD44" s="4">
        <v>14.62</v>
      </c>
      <c r="AE44" s="4">
        <v>0.34</v>
      </c>
      <c r="AF44" s="4">
        <v>992</v>
      </c>
      <c r="AG44" s="4">
        <v>-7</v>
      </c>
      <c r="AH44" s="4">
        <v>9</v>
      </c>
      <c r="AI44" s="4">
        <v>27</v>
      </c>
      <c r="AJ44" s="4">
        <v>136.30000000000001</v>
      </c>
      <c r="AK44" s="4">
        <v>130</v>
      </c>
      <c r="AL44" s="4">
        <v>4.5999999999999996</v>
      </c>
      <c r="AM44" s="4">
        <v>142</v>
      </c>
      <c r="AN44" s="4" t="s">
        <v>155</v>
      </c>
      <c r="AO44" s="4">
        <v>1</v>
      </c>
      <c r="AP44" s="5">
        <v>0.83726851851851858</v>
      </c>
      <c r="AQ44" s="4">
        <v>47.159317999999999</v>
      </c>
      <c r="AR44" s="4">
        <v>-88.484110999999999</v>
      </c>
      <c r="AS44" s="4">
        <v>308.60000000000002</v>
      </c>
      <c r="AT44" s="4">
        <v>29.1</v>
      </c>
      <c r="AU44" s="4">
        <v>12</v>
      </c>
      <c r="AV44" s="4">
        <v>10</v>
      </c>
      <c r="AW44" s="4" t="s">
        <v>419</v>
      </c>
      <c r="AX44" s="4">
        <v>1.5</v>
      </c>
      <c r="AY44" s="4">
        <v>1.1459999999999999</v>
      </c>
      <c r="AZ44" s="4">
        <v>2.1627999999999998</v>
      </c>
      <c r="BA44" s="4">
        <v>11.154</v>
      </c>
      <c r="BB44" s="4">
        <v>11.14</v>
      </c>
      <c r="BC44" s="4">
        <v>1</v>
      </c>
      <c r="BD44" s="4">
        <v>18.013999999999999</v>
      </c>
      <c r="BE44" s="4">
        <v>2377.8200000000002</v>
      </c>
      <c r="BF44" s="4">
        <v>25.795000000000002</v>
      </c>
      <c r="BG44" s="4">
        <v>0.48699999999999999</v>
      </c>
      <c r="BH44" s="4">
        <v>0</v>
      </c>
      <c r="BI44" s="4">
        <v>0.48699999999999999</v>
      </c>
      <c r="BJ44" s="4">
        <v>0.379</v>
      </c>
      <c r="BK44" s="4">
        <v>0</v>
      </c>
      <c r="BL44" s="4">
        <v>0.379</v>
      </c>
      <c r="BM44" s="4">
        <v>0.15529999999999999</v>
      </c>
      <c r="BQ44" s="4">
        <v>0</v>
      </c>
      <c r="BR44" s="4">
        <v>0.43843199999999999</v>
      </c>
      <c r="BS44" s="4">
        <v>-5</v>
      </c>
      <c r="BT44" s="4">
        <v>6.0000000000000001E-3</v>
      </c>
      <c r="BU44" s="4">
        <v>10.714181999999999</v>
      </c>
      <c r="BV44" s="4">
        <v>0.1212</v>
      </c>
      <c r="BW44" s="4">
        <f t="shared" si="9"/>
        <v>2.8306868843999995</v>
      </c>
      <c r="BY44" s="4">
        <f t="shared" si="10"/>
        <v>19662.682620532632</v>
      </c>
      <c r="BZ44" s="4">
        <f t="shared" si="11"/>
        <v>213.30416019574199</v>
      </c>
      <c r="CA44" s="4">
        <f t="shared" si="12"/>
        <v>3.1340289480203998</v>
      </c>
      <c r="CB44" s="4">
        <f t="shared" si="13"/>
        <v>1.28420764017828</v>
      </c>
    </row>
    <row r="45" spans="1:80" x14ac:dyDescent="0.25">
      <c r="A45" s="2">
        <v>42804</v>
      </c>
      <c r="B45" s="3">
        <v>0.62898392361111111</v>
      </c>
      <c r="C45" s="4">
        <v>14.682</v>
      </c>
      <c r="D45" s="4">
        <v>0.30020000000000002</v>
      </c>
      <c r="E45" s="4">
        <v>3001.5947930000002</v>
      </c>
      <c r="F45" s="4">
        <v>38.700000000000003</v>
      </c>
      <c r="G45" s="4">
        <v>-28.3</v>
      </c>
      <c r="H45" s="4">
        <v>9.4</v>
      </c>
      <c r="J45" s="4">
        <v>0</v>
      </c>
      <c r="K45" s="4">
        <v>0.84960000000000002</v>
      </c>
      <c r="L45" s="4">
        <v>12.473800000000001</v>
      </c>
      <c r="M45" s="4">
        <v>0.255</v>
      </c>
      <c r="N45" s="4">
        <v>32.870199999999997</v>
      </c>
      <c r="O45" s="4">
        <v>0</v>
      </c>
      <c r="P45" s="4">
        <v>32.9</v>
      </c>
      <c r="Q45" s="4">
        <v>25.604399999999998</v>
      </c>
      <c r="R45" s="4">
        <v>0</v>
      </c>
      <c r="S45" s="4">
        <v>25.6</v>
      </c>
      <c r="T45" s="4">
        <v>9.4285999999999994</v>
      </c>
      <c r="W45" s="4">
        <v>0</v>
      </c>
      <c r="X45" s="4">
        <v>0</v>
      </c>
      <c r="Y45" s="4">
        <v>11.4</v>
      </c>
      <c r="Z45" s="4">
        <v>865</v>
      </c>
      <c r="AA45" s="4">
        <v>877</v>
      </c>
      <c r="AB45" s="4">
        <v>844</v>
      </c>
      <c r="AC45" s="4">
        <v>92</v>
      </c>
      <c r="AD45" s="4">
        <v>14.62</v>
      </c>
      <c r="AE45" s="4">
        <v>0.34</v>
      </c>
      <c r="AF45" s="4">
        <v>992</v>
      </c>
      <c r="AG45" s="4">
        <v>-7</v>
      </c>
      <c r="AH45" s="4">
        <v>9</v>
      </c>
      <c r="AI45" s="4">
        <v>27</v>
      </c>
      <c r="AJ45" s="4">
        <v>136.69999999999999</v>
      </c>
      <c r="AK45" s="4">
        <v>130.30000000000001</v>
      </c>
      <c r="AL45" s="4">
        <v>4.7</v>
      </c>
      <c r="AM45" s="4">
        <v>142</v>
      </c>
      <c r="AN45" s="4" t="s">
        <v>155</v>
      </c>
      <c r="AO45" s="4">
        <v>1</v>
      </c>
      <c r="AP45" s="5">
        <v>0.83728009259259262</v>
      </c>
      <c r="AQ45" s="4">
        <v>47.159452000000002</v>
      </c>
      <c r="AR45" s="4">
        <v>-88.484126000000003</v>
      </c>
      <c r="AS45" s="4">
        <v>309.2</v>
      </c>
      <c r="AT45" s="4">
        <v>32.4</v>
      </c>
      <c r="AU45" s="4">
        <v>12</v>
      </c>
      <c r="AV45" s="4">
        <v>10</v>
      </c>
      <c r="AW45" s="4" t="s">
        <v>419</v>
      </c>
      <c r="AX45" s="4">
        <v>1.5</v>
      </c>
      <c r="AY45" s="4">
        <v>1.1415999999999999</v>
      </c>
      <c r="AZ45" s="4">
        <v>2.0415999999999999</v>
      </c>
      <c r="BA45" s="4">
        <v>11.154</v>
      </c>
      <c r="BB45" s="4">
        <v>11.32</v>
      </c>
      <c r="BC45" s="4">
        <v>1.01</v>
      </c>
      <c r="BD45" s="4">
        <v>17.702999999999999</v>
      </c>
      <c r="BE45" s="4">
        <v>2370.194</v>
      </c>
      <c r="BF45" s="4">
        <v>30.841000000000001</v>
      </c>
      <c r="BG45" s="4">
        <v>0.65400000000000003</v>
      </c>
      <c r="BH45" s="4">
        <v>0</v>
      </c>
      <c r="BI45" s="4">
        <v>0.65400000000000003</v>
      </c>
      <c r="BJ45" s="4">
        <v>0.50900000000000001</v>
      </c>
      <c r="BK45" s="4">
        <v>0</v>
      </c>
      <c r="BL45" s="4">
        <v>0.50900000000000001</v>
      </c>
      <c r="BM45" s="4">
        <v>7.4300000000000005E-2</v>
      </c>
      <c r="BQ45" s="4">
        <v>0</v>
      </c>
      <c r="BR45" s="4">
        <v>0.42534699999999998</v>
      </c>
      <c r="BS45" s="4">
        <v>-5</v>
      </c>
      <c r="BT45" s="4">
        <v>6.0000000000000001E-3</v>
      </c>
      <c r="BU45" s="4">
        <v>10.394417000000001</v>
      </c>
      <c r="BV45" s="4">
        <v>0.1212</v>
      </c>
      <c r="BW45" s="4">
        <f t="shared" si="9"/>
        <v>2.7462049714000001</v>
      </c>
      <c r="BY45" s="4">
        <f t="shared" si="10"/>
        <v>19014.67051396388</v>
      </c>
      <c r="BZ45" s="4">
        <f t="shared" si="11"/>
        <v>247.41917890314465</v>
      </c>
      <c r="CA45" s="4">
        <f t="shared" si="12"/>
        <v>4.0834072196654008</v>
      </c>
      <c r="CB45" s="4">
        <f t="shared" si="13"/>
        <v>0.59606514031658009</v>
      </c>
    </row>
    <row r="46" spans="1:80" x14ac:dyDescent="0.25">
      <c r="A46" s="2">
        <v>42804</v>
      </c>
      <c r="B46" s="3">
        <v>0.62899549768518515</v>
      </c>
      <c r="C46" s="4">
        <v>14.385</v>
      </c>
      <c r="D46" s="4">
        <v>0.2147</v>
      </c>
      <c r="E46" s="4">
        <v>2147.2416600000001</v>
      </c>
      <c r="F46" s="4">
        <v>44.6</v>
      </c>
      <c r="G46" s="4">
        <v>-14.6</v>
      </c>
      <c r="H46" s="4">
        <v>0.6</v>
      </c>
      <c r="J46" s="4">
        <v>0</v>
      </c>
      <c r="K46" s="4">
        <v>0.85309999999999997</v>
      </c>
      <c r="L46" s="4">
        <v>12.271699999999999</v>
      </c>
      <c r="M46" s="4">
        <v>0.1832</v>
      </c>
      <c r="N46" s="4">
        <v>38.048000000000002</v>
      </c>
      <c r="O46" s="4">
        <v>0</v>
      </c>
      <c r="P46" s="4">
        <v>38</v>
      </c>
      <c r="Q46" s="4">
        <v>29.638100000000001</v>
      </c>
      <c r="R46" s="4">
        <v>0</v>
      </c>
      <c r="S46" s="4">
        <v>29.6</v>
      </c>
      <c r="T46" s="4">
        <v>0.64959999999999996</v>
      </c>
      <c r="W46" s="4">
        <v>0</v>
      </c>
      <c r="X46" s="4">
        <v>0</v>
      </c>
      <c r="Y46" s="4">
        <v>11.3</v>
      </c>
      <c r="Z46" s="4">
        <v>864</v>
      </c>
      <c r="AA46" s="4">
        <v>876</v>
      </c>
      <c r="AB46" s="4">
        <v>843</v>
      </c>
      <c r="AC46" s="4">
        <v>92</v>
      </c>
      <c r="AD46" s="4">
        <v>14.63</v>
      </c>
      <c r="AE46" s="4">
        <v>0.34</v>
      </c>
      <c r="AF46" s="4">
        <v>992</v>
      </c>
      <c r="AG46" s="4">
        <v>-7</v>
      </c>
      <c r="AH46" s="4">
        <v>9</v>
      </c>
      <c r="AI46" s="4">
        <v>27</v>
      </c>
      <c r="AJ46" s="4">
        <v>136.30000000000001</v>
      </c>
      <c r="AK46" s="4">
        <v>131.30000000000001</v>
      </c>
      <c r="AL46" s="4">
        <v>4.5999999999999996</v>
      </c>
      <c r="AM46" s="4">
        <v>142</v>
      </c>
      <c r="AN46" s="4" t="s">
        <v>155</v>
      </c>
      <c r="AO46" s="4">
        <v>1</v>
      </c>
      <c r="AP46" s="5">
        <v>0.83729166666666666</v>
      </c>
      <c r="AQ46" s="4">
        <v>47.159595000000003</v>
      </c>
      <c r="AR46" s="4">
        <v>-88.484129999999993</v>
      </c>
      <c r="AS46" s="4">
        <v>309.8</v>
      </c>
      <c r="AT46" s="4">
        <v>33.5</v>
      </c>
      <c r="AU46" s="4">
        <v>12</v>
      </c>
      <c r="AV46" s="4">
        <v>10</v>
      </c>
      <c r="AW46" s="4" t="s">
        <v>419</v>
      </c>
      <c r="AX46" s="4">
        <v>1.5</v>
      </c>
      <c r="AY46" s="4">
        <v>1.2</v>
      </c>
      <c r="AZ46" s="4">
        <v>2.1</v>
      </c>
      <c r="BA46" s="4">
        <v>11.154</v>
      </c>
      <c r="BB46" s="4">
        <v>11.6</v>
      </c>
      <c r="BC46" s="4">
        <v>1.04</v>
      </c>
      <c r="BD46" s="4">
        <v>17.221</v>
      </c>
      <c r="BE46" s="4">
        <v>2383.41</v>
      </c>
      <c r="BF46" s="4">
        <v>22.643999999999998</v>
      </c>
      <c r="BG46" s="4">
        <v>0.77400000000000002</v>
      </c>
      <c r="BH46" s="4">
        <v>0</v>
      </c>
      <c r="BI46" s="4">
        <v>0.77400000000000002</v>
      </c>
      <c r="BJ46" s="4">
        <v>0.60299999999999998</v>
      </c>
      <c r="BK46" s="4">
        <v>0</v>
      </c>
      <c r="BL46" s="4">
        <v>0.60299999999999998</v>
      </c>
      <c r="BM46" s="4">
        <v>5.1999999999999998E-3</v>
      </c>
      <c r="BQ46" s="4">
        <v>0</v>
      </c>
      <c r="BR46" s="4">
        <v>0.36072300000000002</v>
      </c>
      <c r="BS46" s="4">
        <v>-5</v>
      </c>
      <c r="BT46" s="4">
        <v>5.7229999999999998E-3</v>
      </c>
      <c r="BU46" s="4">
        <v>8.8151679999999999</v>
      </c>
      <c r="BV46" s="4">
        <v>0.115605</v>
      </c>
      <c r="BW46" s="4">
        <f t="shared" si="9"/>
        <v>2.3289673855999999</v>
      </c>
      <c r="BY46" s="4">
        <f t="shared" si="10"/>
        <v>16215.641150630783</v>
      </c>
      <c r="BZ46" s="4">
        <f t="shared" si="11"/>
        <v>154.05951062338559</v>
      </c>
      <c r="CA46" s="4">
        <f t="shared" si="12"/>
        <v>4.1025386374271999</v>
      </c>
      <c r="CB46" s="4">
        <f t="shared" si="13"/>
        <v>3.537844264448E-2</v>
      </c>
    </row>
    <row r="47" spans="1:80" x14ac:dyDescent="0.25">
      <c r="A47" s="2">
        <v>42804</v>
      </c>
      <c r="B47" s="3">
        <v>0.6290070717592593</v>
      </c>
      <c r="C47" s="4">
        <v>14.2</v>
      </c>
      <c r="D47" s="4">
        <v>0.13830000000000001</v>
      </c>
      <c r="E47" s="4">
        <v>1383.0641129999999</v>
      </c>
      <c r="F47" s="4">
        <v>44.5</v>
      </c>
      <c r="G47" s="4">
        <v>-14.5</v>
      </c>
      <c r="H47" s="4">
        <v>10</v>
      </c>
      <c r="J47" s="4">
        <v>0</v>
      </c>
      <c r="K47" s="4">
        <v>0.85550000000000004</v>
      </c>
      <c r="L47" s="4">
        <v>12.1478</v>
      </c>
      <c r="M47" s="4">
        <v>0.1183</v>
      </c>
      <c r="N47" s="4">
        <v>38.111800000000002</v>
      </c>
      <c r="O47" s="4">
        <v>0</v>
      </c>
      <c r="P47" s="4">
        <v>38.1</v>
      </c>
      <c r="Q47" s="4">
        <v>29.689</v>
      </c>
      <c r="R47" s="4">
        <v>0</v>
      </c>
      <c r="S47" s="4">
        <v>29.7</v>
      </c>
      <c r="T47" s="4">
        <v>10</v>
      </c>
      <c r="W47" s="4">
        <v>0</v>
      </c>
      <c r="X47" s="4">
        <v>0</v>
      </c>
      <c r="Y47" s="4">
        <v>11.4</v>
      </c>
      <c r="Z47" s="4">
        <v>863</v>
      </c>
      <c r="AA47" s="4">
        <v>875</v>
      </c>
      <c r="AB47" s="4">
        <v>841</v>
      </c>
      <c r="AC47" s="4">
        <v>92</v>
      </c>
      <c r="AD47" s="4">
        <v>14.64</v>
      </c>
      <c r="AE47" s="4">
        <v>0.34</v>
      </c>
      <c r="AF47" s="4">
        <v>991</v>
      </c>
      <c r="AG47" s="4">
        <v>-7</v>
      </c>
      <c r="AH47" s="4">
        <v>9</v>
      </c>
      <c r="AI47" s="4">
        <v>27</v>
      </c>
      <c r="AJ47" s="4">
        <v>136.69999999999999</v>
      </c>
      <c r="AK47" s="4">
        <v>131.69999999999999</v>
      </c>
      <c r="AL47" s="4">
        <v>4.5</v>
      </c>
      <c r="AM47" s="4">
        <v>142</v>
      </c>
      <c r="AN47" s="4" t="s">
        <v>155</v>
      </c>
      <c r="AO47" s="4">
        <v>1</v>
      </c>
      <c r="AP47" s="5">
        <v>0.8373032407407407</v>
      </c>
      <c r="AQ47" s="4">
        <v>47.159737999999997</v>
      </c>
      <c r="AR47" s="4">
        <v>-88.484133999999997</v>
      </c>
      <c r="AS47" s="4">
        <v>310.3</v>
      </c>
      <c r="AT47" s="4">
        <v>34.799999999999997</v>
      </c>
      <c r="AU47" s="4">
        <v>12</v>
      </c>
      <c r="AV47" s="4">
        <v>10</v>
      </c>
      <c r="AW47" s="4" t="s">
        <v>419</v>
      </c>
      <c r="AX47" s="4">
        <v>1.4292</v>
      </c>
      <c r="AY47" s="4">
        <v>1.2707999999999999</v>
      </c>
      <c r="AZ47" s="4">
        <v>2.1</v>
      </c>
      <c r="BA47" s="4">
        <v>11.154</v>
      </c>
      <c r="BB47" s="4">
        <v>11.81</v>
      </c>
      <c r="BC47" s="4">
        <v>1.06</v>
      </c>
      <c r="BD47" s="4">
        <v>16.891999999999999</v>
      </c>
      <c r="BE47" s="4">
        <v>2395.5909999999999</v>
      </c>
      <c r="BF47" s="4">
        <v>14.851000000000001</v>
      </c>
      <c r="BG47" s="4">
        <v>0.78700000000000003</v>
      </c>
      <c r="BH47" s="4">
        <v>0</v>
      </c>
      <c r="BI47" s="4">
        <v>0.78700000000000003</v>
      </c>
      <c r="BJ47" s="4">
        <v>0.61299999999999999</v>
      </c>
      <c r="BK47" s="4">
        <v>0</v>
      </c>
      <c r="BL47" s="4">
        <v>0.61299999999999999</v>
      </c>
      <c r="BM47" s="4">
        <v>8.1799999999999998E-2</v>
      </c>
      <c r="BQ47" s="4">
        <v>0</v>
      </c>
      <c r="BR47" s="4">
        <v>0.38880799999999999</v>
      </c>
      <c r="BS47" s="4">
        <v>-5</v>
      </c>
      <c r="BT47" s="4">
        <v>5.2769999999999996E-3</v>
      </c>
      <c r="BU47" s="4">
        <v>9.5014959999999995</v>
      </c>
      <c r="BV47" s="4">
        <v>0.106595</v>
      </c>
      <c r="BW47" s="4">
        <f t="shared" si="9"/>
        <v>2.5102952431999999</v>
      </c>
      <c r="BY47" s="4">
        <f t="shared" si="10"/>
        <v>17567.478751132163</v>
      </c>
      <c r="BZ47" s="4">
        <f t="shared" si="11"/>
        <v>108.90616425469281</v>
      </c>
      <c r="CA47" s="4">
        <f t="shared" si="12"/>
        <v>4.4952850776464004</v>
      </c>
      <c r="CB47" s="4">
        <f t="shared" si="13"/>
        <v>0.59986022732704003</v>
      </c>
    </row>
    <row r="48" spans="1:80" x14ac:dyDescent="0.25">
      <c r="A48" s="2">
        <v>42804</v>
      </c>
      <c r="B48" s="3">
        <v>0.62901864583333333</v>
      </c>
      <c r="C48" s="4">
        <v>14.13</v>
      </c>
      <c r="D48" s="4">
        <v>8.1900000000000001E-2</v>
      </c>
      <c r="E48" s="4">
        <v>819.065744</v>
      </c>
      <c r="F48" s="4">
        <v>42.6</v>
      </c>
      <c r="G48" s="4">
        <v>-15.3</v>
      </c>
      <c r="H48" s="4">
        <v>-0.8</v>
      </c>
      <c r="J48" s="4">
        <v>0</v>
      </c>
      <c r="K48" s="4">
        <v>0.85660000000000003</v>
      </c>
      <c r="L48" s="4">
        <v>12.1043</v>
      </c>
      <c r="M48" s="4">
        <v>7.0199999999999999E-2</v>
      </c>
      <c r="N48" s="4">
        <v>36.480499999999999</v>
      </c>
      <c r="O48" s="4">
        <v>0</v>
      </c>
      <c r="P48" s="4">
        <v>36.5</v>
      </c>
      <c r="Q48" s="4">
        <v>28.418199999999999</v>
      </c>
      <c r="R48" s="4">
        <v>0</v>
      </c>
      <c r="S48" s="4">
        <v>28.4</v>
      </c>
      <c r="T48" s="4">
        <v>0</v>
      </c>
      <c r="W48" s="4">
        <v>0</v>
      </c>
      <c r="X48" s="4">
        <v>0</v>
      </c>
      <c r="Y48" s="4">
        <v>11.3</v>
      </c>
      <c r="Z48" s="4">
        <v>862</v>
      </c>
      <c r="AA48" s="4">
        <v>874</v>
      </c>
      <c r="AB48" s="4">
        <v>839</v>
      </c>
      <c r="AC48" s="4">
        <v>92</v>
      </c>
      <c r="AD48" s="4">
        <v>14.64</v>
      </c>
      <c r="AE48" s="4">
        <v>0.34</v>
      </c>
      <c r="AF48" s="4">
        <v>991</v>
      </c>
      <c r="AG48" s="4">
        <v>-7</v>
      </c>
      <c r="AH48" s="4">
        <v>9</v>
      </c>
      <c r="AI48" s="4">
        <v>27</v>
      </c>
      <c r="AJ48" s="4">
        <v>136</v>
      </c>
      <c r="AK48" s="4">
        <v>131</v>
      </c>
      <c r="AL48" s="4">
        <v>4.3</v>
      </c>
      <c r="AM48" s="4">
        <v>142</v>
      </c>
      <c r="AN48" s="4" t="s">
        <v>155</v>
      </c>
      <c r="AO48" s="4">
        <v>1</v>
      </c>
      <c r="AP48" s="5">
        <v>0.83731481481481485</v>
      </c>
      <c r="AQ48" s="4">
        <v>47.159880999999999</v>
      </c>
      <c r="AR48" s="4">
        <v>-88.484139999999996</v>
      </c>
      <c r="AS48" s="4">
        <v>310.39999999999998</v>
      </c>
      <c r="AT48" s="4">
        <v>35.1</v>
      </c>
      <c r="AU48" s="4">
        <v>12</v>
      </c>
      <c r="AV48" s="4">
        <v>10</v>
      </c>
      <c r="AW48" s="4" t="s">
        <v>419</v>
      </c>
      <c r="AX48" s="4">
        <v>1.1876</v>
      </c>
      <c r="AY48" s="4">
        <v>1.3</v>
      </c>
      <c r="AZ48" s="4">
        <v>1.8168</v>
      </c>
      <c r="BA48" s="4">
        <v>11.154</v>
      </c>
      <c r="BB48" s="4">
        <v>11.91</v>
      </c>
      <c r="BC48" s="4">
        <v>1.07</v>
      </c>
      <c r="BD48" s="4">
        <v>16.736000000000001</v>
      </c>
      <c r="BE48" s="4">
        <v>2405.241</v>
      </c>
      <c r="BF48" s="4">
        <v>8.8740000000000006</v>
      </c>
      <c r="BG48" s="4">
        <v>0.75900000000000001</v>
      </c>
      <c r="BH48" s="4">
        <v>0</v>
      </c>
      <c r="BI48" s="4">
        <v>0.75900000000000001</v>
      </c>
      <c r="BJ48" s="4">
        <v>0.59099999999999997</v>
      </c>
      <c r="BK48" s="4">
        <v>0</v>
      </c>
      <c r="BL48" s="4">
        <v>0.59099999999999997</v>
      </c>
      <c r="BM48" s="4">
        <v>0</v>
      </c>
      <c r="BQ48" s="4">
        <v>0</v>
      </c>
      <c r="BR48" s="4">
        <v>0.44405600000000001</v>
      </c>
      <c r="BS48" s="4">
        <v>-5</v>
      </c>
      <c r="BT48" s="4">
        <v>5.7229999999999998E-3</v>
      </c>
      <c r="BU48" s="4">
        <v>10.851618999999999</v>
      </c>
      <c r="BV48" s="4">
        <v>0.115605</v>
      </c>
      <c r="BW48" s="4">
        <f t="shared" si="9"/>
        <v>2.8669977397999999</v>
      </c>
      <c r="BY48" s="4">
        <f t="shared" si="10"/>
        <v>20144.565746171153</v>
      </c>
      <c r="BZ48" s="4">
        <f t="shared" si="11"/>
        <v>74.322230675230799</v>
      </c>
      <c r="CA48" s="4">
        <f t="shared" si="12"/>
        <v>4.9497902106221998</v>
      </c>
      <c r="CB48" s="4">
        <f t="shared" si="13"/>
        <v>0</v>
      </c>
    </row>
    <row r="49" spans="1:80" x14ac:dyDescent="0.25">
      <c r="A49" s="2">
        <v>42804</v>
      </c>
      <c r="B49" s="3">
        <v>0.62903021990740737</v>
      </c>
      <c r="C49" s="4">
        <v>14.132999999999999</v>
      </c>
      <c r="D49" s="4">
        <v>4.8000000000000001E-2</v>
      </c>
      <c r="E49" s="4">
        <v>480.14492799999999</v>
      </c>
      <c r="F49" s="4">
        <v>39.200000000000003</v>
      </c>
      <c r="G49" s="4">
        <v>-18.8</v>
      </c>
      <c r="H49" s="4">
        <v>0</v>
      </c>
      <c r="J49" s="4">
        <v>0</v>
      </c>
      <c r="K49" s="4">
        <v>0.8569</v>
      </c>
      <c r="L49" s="4">
        <v>12.110799999999999</v>
      </c>
      <c r="M49" s="4">
        <v>4.1099999999999998E-2</v>
      </c>
      <c r="N49" s="4">
        <v>33.619300000000003</v>
      </c>
      <c r="O49" s="4">
        <v>0</v>
      </c>
      <c r="P49" s="4">
        <v>33.6</v>
      </c>
      <c r="Q49" s="4">
        <v>26.189399999999999</v>
      </c>
      <c r="R49" s="4">
        <v>0</v>
      </c>
      <c r="S49" s="4">
        <v>26.2</v>
      </c>
      <c r="T49" s="4">
        <v>0</v>
      </c>
      <c r="W49" s="4">
        <v>0</v>
      </c>
      <c r="X49" s="4">
        <v>0</v>
      </c>
      <c r="Y49" s="4">
        <v>11.3</v>
      </c>
      <c r="Z49" s="4">
        <v>862</v>
      </c>
      <c r="AA49" s="4">
        <v>875</v>
      </c>
      <c r="AB49" s="4">
        <v>840</v>
      </c>
      <c r="AC49" s="4">
        <v>92</v>
      </c>
      <c r="AD49" s="4">
        <v>14.64</v>
      </c>
      <c r="AE49" s="4">
        <v>0.34</v>
      </c>
      <c r="AF49" s="4">
        <v>991</v>
      </c>
      <c r="AG49" s="4">
        <v>-7</v>
      </c>
      <c r="AH49" s="4">
        <v>9</v>
      </c>
      <c r="AI49" s="4">
        <v>27</v>
      </c>
      <c r="AJ49" s="4">
        <v>136</v>
      </c>
      <c r="AK49" s="4">
        <v>131.30000000000001</v>
      </c>
      <c r="AL49" s="4">
        <v>4.2</v>
      </c>
      <c r="AM49" s="4">
        <v>142</v>
      </c>
      <c r="AN49" s="4" t="s">
        <v>155</v>
      </c>
      <c r="AO49" s="4">
        <v>1</v>
      </c>
      <c r="AP49" s="5">
        <v>0.83732638888888899</v>
      </c>
      <c r="AQ49" s="4">
        <v>47.160021999999998</v>
      </c>
      <c r="AR49" s="4">
        <v>-88.484145999999996</v>
      </c>
      <c r="AS49" s="4">
        <v>310.60000000000002</v>
      </c>
      <c r="AT49" s="4">
        <v>35</v>
      </c>
      <c r="AU49" s="4">
        <v>12</v>
      </c>
      <c r="AV49" s="4">
        <v>10</v>
      </c>
      <c r="AW49" s="4" t="s">
        <v>419</v>
      </c>
      <c r="AX49" s="4">
        <v>1.1000000000000001</v>
      </c>
      <c r="AY49" s="4">
        <v>1.0875999999999999</v>
      </c>
      <c r="AZ49" s="4">
        <v>1.7</v>
      </c>
      <c r="BA49" s="4">
        <v>11.154</v>
      </c>
      <c r="BB49" s="4">
        <v>11.94</v>
      </c>
      <c r="BC49" s="4">
        <v>1.07</v>
      </c>
      <c r="BD49" s="4">
        <v>16.693999999999999</v>
      </c>
      <c r="BE49" s="4">
        <v>2411.0079999999998</v>
      </c>
      <c r="BF49" s="4">
        <v>5.2130000000000001</v>
      </c>
      <c r="BG49" s="4">
        <v>0.70099999999999996</v>
      </c>
      <c r="BH49" s="4">
        <v>0</v>
      </c>
      <c r="BI49" s="4">
        <v>0.70099999999999996</v>
      </c>
      <c r="BJ49" s="4">
        <v>0.54600000000000004</v>
      </c>
      <c r="BK49" s="4">
        <v>0</v>
      </c>
      <c r="BL49" s="4">
        <v>0.54600000000000004</v>
      </c>
      <c r="BM49" s="4">
        <v>0</v>
      </c>
      <c r="BQ49" s="4">
        <v>0</v>
      </c>
      <c r="BR49" s="4">
        <v>0.38535199999999997</v>
      </c>
      <c r="BS49" s="4">
        <v>-5</v>
      </c>
      <c r="BT49" s="4">
        <v>5.2769999999999996E-3</v>
      </c>
      <c r="BU49" s="4">
        <v>9.4170390000000008</v>
      </c>
      <c r="BV49" s="4">
        <v>0.106595</v>
      </c>
      <c r="BW49" s="4">
        <f t="shared" si="9"/>
        <v>2.4879817038000001</v>
      </c>
      <c r="BY49" s="4">
        <f t="shared" si="10"/>
        <v>17523.376602747801</v>
      </c>
      <c r="BZ49" s="4">
        <f t="shared" si="11"/>
        <v>37.888452560142603</v>
      </c>
      <c r="CA49" s="4">
        <f t="shared" si="12"/>
        <v>3.9683666023092008</v>
      </c>
      <c r="CB49" s="4">
        <f t="shared" si="13"/>
        <v>0</v>
      </c>
    </row>
    <row r="50" spans="1:80" x14ac:dyDescent="0.25">
      <c r="A50" s="2">
        <v>42804</v>
      </c>
      <c r="B50" s="3">
        <v>0.62904179398148152</v>
      </c>
      <c r="C50" s="4">
        <v>14.148999999999999</v>
      </c>
      <c r="D50" s="4">
        <v>2.93E-2</v>
      </c>
      <c r="E50" s="4">
        <v>292.95221800000002</v>
      </c>
      <c r="F50" s="4">
        <v>35.6</v>
      </c>
      <c r="G50" s="4">
        <v>-18.899999999999999</v>
      </c>
      <c r="H50" s="4">
        <v>-0.4</v>
      </c>
      <c r="J50" s="4">
        <v>0</v>
      </c>
      <c r="K50" s="4">
        <v>0.8569</v>
      </c>
      <c r="L50" s="4">
        <v>12.1248</v>
      </c>
      <c r="M50" s="4">
        <v>2.5100000000000001E-2</v>
      </c>
      <c r="N50" s="4">
        <v>30.493400000000001</v>
      </c>
      <c r="O50" s="4">
        <v>0</v>
      </c>
      <c r="P50" s="4">
        <v>30.5</v>
      </c>
      <c r="Q50" s="4">
        <v>23.754300000000001</v>
      </c>
      <c r="R50" s="4">
        <v>0</v>
      </c>
      <c r="S50" s="4">
        <v>23.8</v>
      </c>
      <c r="T50" s="4">
        <v>0</v>
      </c>
      <c r="W50" s="4">
        <v>0</v>
      </c>
      <c r="X50" s="4">
        <v>0</v>
      </c>
      <c r="Y50" s="4">
        <v>11.3</v>
      </c>
      <c r="Z50" s="4">
        <v>862</v>
      </c>
      <c r="AA50" s="4">
        <v>874</v>
      </c>
      <c r="AB50" s="4">
        <v>839</v>
      </c>
      <c r="AC50" s="4">
        <v>92</v>
      </c>
      <c r="AD50" s="4">
        <v>14.64</v>
      </c>
      <c r="AE50" s="4">
        <v>0.34</v>
      </c>
      <c r="AF50" s="4">
        <v>991</v>
      </c>
      <c r="AG50" s="4">
        <v>-7</v>
      </c>
      <c r="AH50" s="4">
        <v>9</v>
      </c>
      <c r="AI50" s="4">
        <v>27</v>
      </c>
      <c r="AJ50" s="4">
        <v>136</v>
      </c>
      <c r="AK50" s="4">
        <v>132</v>
      </c>
      <c r="AL50" s="4">
        <v>4.0999999999999996</v>
      </c>
      <c r="AM50" s="4">
        <v>142</v>
      </c>
      <c r="AN50" s="4" t="s">
        <v>155</v>
      </c>
      <c r="AO50" s="4">
        <v>1</v>
      </c>
      <c r="AP50" s="5">
        <v>0.83733796296296292</v>
      </c>
      <c r="AQ50" s="4">
        <v>47.160165999999997</v>
      </c>
      <c r="AR50" s="4">
        <v>-88.484148000000005</v>
      </c>
      <c r="AS50" s="4">
        <v>310.89999999999998</v>
      </c>
      <c r="AT50" s="4">
        <v>35.1</v>
      </c>
      <c r="AU50" s="4">
        <v>12</v>
      </c>
      <c r="AV50" s="4">
        <v>10</v>
      </c>
      <c r="AW50" s="4" t="s">
        <v>419</v>
      </c>
      <c r="AX50" s="4">
        <v>1.1000000000000001</v>
      </c>
      <c r="AY50" s="4">
        <v>1</v>
      </c>
      <c r="AZ50" s="4">
        <v>1.7</v>
      </c>
      <c r="BA50" s="4">
        <v>11.154</v>
      </c>
      <c r="BB50" s="4">
        <v>11.95</v>
      </c>
      <c r="BC50" s="4">
        <v>1.07</v>
      </c>
      <c r="BD50" s="4">
        <v>16.693999999999999</v>
      </c>
      <c r="BE50" s="4">
        <v>2414.2020000000002</v>
      </c>
      <c r="BF50" s="4">
        <v>3.181</v>
      </c>
      <c r="BG50" s="4">
        <v>0.63600000000000001</v>
      </c>
      <c r="BH50" s="4">
        <v>0</v>
      </c>
      <c r="BI50" s="4">
        <v>0.63600000000000001</v>
      </c>
      <c r="BJ50" s="4">
        <v>0.495</v>
      </c>
      <c r="BK50" s="4">
        <v>0</v>
      </c>
      <c r="BL50" s="4">
        <v>0.495</v>
      </c>
      <c r="BM50" s="4">
        <v>0</v>
      </c>
      <c r="BQ50" s="4">
        <v>0</v>
      </c>
      <c r="BR50" s="4">
        <v>0.34750199999999998</v>
      </c>
      <c r="BS50" s="4">
        <v>-5</v>
      </c>
      <c r="BT50" s="4">
        <v>6.0000000000000001E-3</v>
      </c>
      <c r="BU50" s="4">
        <v>8.4920799999999996</v>
      </c>
      <c r="BV50" s="4">
        <v>0.1212</v>
      </c>
      <c r="BW50" s="4">
        <f t="shared" si="9"/>
        <v>2.2436075359999998</v>
      </c>
      <c r="BY50" s="4">
        <f t="shared" si="10"/>
        <v>15823.13219425949</v>
      </c>
      <c r="BZ50" s="4">
        <f t="shared" si="11"/>
        <v>20.848869941264002</v>
      </c>
      <c r="CA50" s="4">
        <f t="shared" si="12"/>
        <v>3.2443227352799999</v>
      </c>
      <c r="CB50" s="4">
        <f t="shared" si="13"/>
        <v>0</v>
      </c>
    </row>
    <row r="51" spans="1:80" x14ac:dyDescent="0.25">
      <c r="A51" s="2">
        <v>42804</v>
      </c>
      <c r="B51" s="3">
        <v>0.62905336805555556</v>
      </c>
      <c r="C51" s="4">
        <v>14.586</v>
      </c>
      <c r="D51" s="4">
        <v>1.9599999999999999E-2</v>
      </c>
      <c r="E51" s="4">
        <v>195.89873399999999</v>
      </c>
      <c r="F51" s="4">
        <v>38.299999999999997</v>
      </c>
      <c r="G51" s="4">
        <v>-19</v>
      </c>
      <c r="H51" s="4">
        <v>-7.5</v>
      </c>
      <c r="J51" s="4">
        <v>0</v>
      </c>
      <c r="K51" s="4">
        <v>0.85309999999999997</v>
      </c>
      <c r="L51" s="4">
        <v>12.444100000000001</v>
      </c>
      <c r="M51" s="4">
        <v>1.67E-2</v>
      </c>
      <c r="N51" s="4">
        <v>32.652000000000001</v>
      </c>
      <c r="O51" s="4">
        <v>0</v>
      </c>
      <c r="P51" s="4">
        <v>32.700000000000003</v>
      </c>
      <c r="Q51" s="4">
        <v>25.4358</v>
      </c>
      <c r="R51" s="4">
        <v>0</v>
      </c>
      <c r="S51" s="4">
        <v>25.4</v>
      </c>
      <c r="T51" s="4">
        <v>0</v>
      </c>
      <c r="W51" s="4">
        <v>0</v>
      </c>
      <c r="X51" s="4">
        <v>0</v>
      </c>
      <c r="Y51" s="4">
        <v>11.3</v>
      </c>
      <c r="Z51" s="4">
        <v>862</v>
      </c>
      <c r="AA51" s="4">
        <v>876</v>
      </c>
      <c r="AB51" s="4">
        <v>840</v>
      </c>
      <c r="AC51" s="4">
        <v>92</v>
      </c>
      <c r="AD51" s="4">
        <v>14.64</v>
      </c>
      <c r="AE51" s="4">
        <v>0.34</v>
      </c>
      <c r="AF51" s="4">
        <v>991</v>
      </c>
      <c r="AG51" s="4">
        <v>-7</v>
      </c>
      <c r="AH51" s="4">
        <v>9</v>
      </c>
      <c r="AI51" s="4">
        <v>27</v>
      </c>
      <c r="AJ51" s="4">
        <v>136</v>
      </c>
      <c r="AK51" s="4">
        <v>131.4</v>
      </c>
      <c r="AL51" s="4">
        <v>4.0999999999999996</v>
      </c>
      <c r="AM51" s="4">
        <v>142</v>
      </c>
      <c r="AN51" s="4" t="s">
        <v>155</v>
      </c>
      <c r="AO51" s="4">
        <v>1</v>
      </c>
      <c r="AP51" s="5">
        <v>0.83734953703703707</v>
      </c>
      <c r="AQ51" s="4">
        <v>47.160305999999999</v>
      </c>
      <c r="AR51" s="4">
        <v>-88.484144000000001</v>
      </c>
      <c r="AS51" s="4">
        <v>311</v>
      </c>
      <c r="AT51" s="4">
        <v>34.6</v>
      </c>
      <c r="AU51" s="4">
        <v>12</v>
      </c>
      <c r="AV51" s="4">
        <v>10</v>
      </c>
      <c r="AW51" s="4" t="s">
        <v>419</v>
      </c>
      <c r="AX51" s="4">
        <v>1.1708000000000001</v>
      </c>
      <c r="AY51" s="4">
        <v>1.1415999999999999</v>
      </c>
      <c r="AZ51" s="4">
        <v>1.8415999999999999</v>
      </c>
      <c r="BA51" s="4">
        <v>11.154</v>
      </c>
      <c r="BB51" s="4">
        <v>11.62</v>
      </c>
      <c r="BC51" s="4">
        <v>1.04</v>
      </c>
      <c r="BD51" s="4">
        <v>17.213999999999999</v>
      </c>
      <c r="BE51" s="4">
        <v>2415.7579999999998</v>
      </c>
      <c r="BF51" s="4">
        <v>2.0649999999999999</v>
      </c>
      <c r="BG51" s="4">
        <v>0.66400000000000003</v>
      </c>
      <c r="BH51" s="4">
        <v>0</v>
      </c>
      <c r="BI51" s="4">
        <v>0.66400000000000003</v>
      </c>
      <c r="BJ51" s="4">
        <v>0.51700000000000002</v>
      </c>
      <c r="BK51" s="4">
        <v>0</v>
      </c>
      <c r="BL51" s="4">
        <v>0.51700000000000002</v>
      </c>
      <c r="BM51" s="4">
        <v>0</v>
      </c>
      <c r="BQ51" s="4">
        <v>0</v>
      </c>
      <c r="BR51" s="4">
        <v>0.30646499999999999</v>
      </c>
      <c r="BS51" s="4">
        <v>-5</v>
      </c>
      <c r="BT51" s="4">
        <v>5.7229999999999998E-3</v>
      </c>
      <c r="BU51" s="4">
        <v>7.4892390000000004</v>
      </c>
      <c r="BV51" s="4">
        <v>0.115605</v>
      </c>
      <c r="BW51" s="4">
        <f t="shared" si="9"/>
        <v>1.9786569438000001</v>
      </c>
      <c r="BY51" s="4">
        <f t="shared" si="10"/>
        <v>13963.551491935432</v>
      </c>
      <c r="BZ51" s="4">
        <f t="shared" si="11"/>
        <v>11.936101973313002</v>
      </c>
      <c r="CA51" s="4">
        <f t="shared" si="12"/>
        <v>2.9883606393234001</v>
      </c>
      <c r="CB51" s="4">
        <f t="shared" si="13"/>
        <v>0</v>
      </c>
    </row>
    <row r="52" spans="1:80" x14ac:dyDescent="0.25">
      <c r="A52" s="2">
        <v>42804</v>
      </c>
      <c r="B52" s="3">
        <v>0.6290649421296296</v>
      </c>
      <c r="C52" s="4">
        <v>14.704000000000001</v>
      </c>
      <c r="D52" s="4">
        <v>1.7100000000000001E-2</v>
      </c>
      <c r="E52" s="4">
        <v>170.582278</v>
      </c>
      <c r="F52" s="4">
        <v>71.900000000000006</v>
      </c>
      <c r="G52" s="4">
        <v>-30.1</v>
      </c>
      <c r="H52" s="4">
        <v>0</v>
      </c>
      <c r="J52" s="4">
        <v>0</v>
      </c>
      <c r="K52" s="4">
        <v>0.85209999999999997</v>
      </c>
      <c r="L52" s="4">
        <v>12.529500000000001</v>
      </c>
      <c r="M52" s="4">
        <v>1.4500000000000001E-2</v>
      </c>
      <c r="N52" s="4">
        <v>61.267400000000002</v>
      </c>
      <c r="O52" s="4">
        <v>0</v>
      </c>
      <c r="P52" s="4">
        <v>61.3</v>
      </c>
      <c r="Q52" s="4">
        <v>47.727200000000003</v>
      </c>
      <c r="R52" s="4">
        <v>0</v>
      </c>
      <c r="S52" s="4">
        <v>47.7</v>
      </c>
      <c r="T52" s="4">
        <v>0</v>
      </c>
      <c r="W52" s="4">
        <v>0</v>
      </c>
      <c r="X52" s="4">
        <v>0</v>
      </c>
      <c r="Y52" s="4">
        <v>11.2</v>
      </c>
      <c r="Z52" s="4">
        <v>863</v>
      </c>
      <c r="AA52" s="4">
        <v>877</v>
      </c>
      <c r="AB52" s="4">
        <v>840</v>
      </c>
      <c r="AC52" s="4">
        <v>92</v>
      </c>
      <c r="AD52" s="4">
        <v>14.64</v>
      </c>
      <c r="AE52" s="4">
        <v>0.34</v>
      </c>
      <c r="AF52" s="4">
        <v>991</v>
      </c>
      <c r="AG52" s="4">
        <v>-7</v>
      </c>
      <c r="AH52" s="4">
        <v>9</v>
      </c>
      <c r="AI52" s="4">
        <v>27</v>
      </c>
      <c r="AJ52" s="4">
        <v>136</v>
      </c>
      <c r="AK52" s="4">
        <v>130.6</v>
      </c>
      <c r="AL52" s="4">
        <v>4.0999999999999996</v>
      </c>
      <c r="AM52" s="4">
        <v>142</v>
      </c>
      <c r="AN52" s="4" t="s">
        <v>155</v>
      </c>
      <c r="AO52" s="4">
        <v>1</v>
      </c>
      <c r="AP52" s="5">
        <v>0.83736111111111111</v>
      </c>
      <c r="AQ52" s="4">
        <v>47.160445000000003</v>
      </c>
      <c r="AR52" s="4">
        <v>-88.484136000000007</v>
      </c>
      <c r="AS52" s="4">
        <v>311.39999999999998</v>
      </c>
      <c r="AT52" s="4">
        <v>34.299999999999997</v>
      </c>
      <c r="AU52" s="4">
        <v>12</v>
      </c>
      <c r="AV52" s="4">
        <v>10</v>
      </c>
      <c r="AW52" s="4" t="s">
        <v>419</v>
      </c>
      <c r="AX52" s="4">
        <v>1.2</v>
      </c>
      <c r="AY52" s="4">
        <v>1.2707999999999999</v>
      </c>
      <c r="AZ52" s="4">
        <v>1.9</v>
      </c>
      <c r="BA52" s="4">
        <v>11.154</v>
      </c>
      <c r="BB52" s="4">
        <v>11.53</v>
      </c>
      <c r="BC52" s="4">
        <v>1.03</v>
      </c>
      <c r="BD52" s="4">
        <v>17.353000000000002</v>
      </c>
      <c r="BE52" s="4">
        <v>2416.1480000000001</v>
      </c>
      <c r="BF52" s="4">
        <v>1.784</v>
      </c>
      <c r="BG52" s="4">
        <v>1.2370000000000001</v>
      </c>
      <c r="BH52" s="4">
        <v>0</v>
      </c>
      <c r="BI52" s="4">
        <v>1.2370000000000001</v>
      </c>
      <c r="BJ52" s="4">
        <v>0.96399999999999997</v>
      </c>
      <c r="BK52" s="4">
        <v>0</v>
      </c>
      <c r="BL52" s="4">
        <v>0.96399999999999997</v>
      </c>
      <c r="BM52" s="4">
        <v>0</v>
      </c>
      <c r="BQ52" s="4">
        <v>0</v>
      </c>
      <c r="BR52" s="4">
        <v>0.33207500000000001</v>
      </c>
      <c r="BS52" s="4">
        <v>-5</v>
      </c>
      <c r="BT52" s="4">
        <v>5.0000000000000001E-3</v>
      </c>
      <c r="BU52" s="4">
        <v>8.1150830000000003</v>
      </c>
      <c r="BV52" s="4">
        <v>0.10100000000000001</v>
      </c>
      <c r="BW52" s="4">
        <f t="shared" si="9"/>
        <v>2.1440049285999998</v>
      </c>
      <c r="BY52" s="4">
        <f t="shared" si="10"/>
        <v>15132.869036227194</v>
      </c>
      <c r="BZ52" s="4">
        <f t="shared" si="11"/>
        <v>11.173586369969602</v>
      </c>
      <c r="CA52" s="4">
        <f t="shared" si="12"/>
        <v>6.0377451012616001</v>
      </c>
      <c r="CB52" s="4">
        <f t="shared" si="13"/>
        <v>0</v>
      </c>
    </row>
    <row r="53" spans="1:80" x14ac:dyDescent="0.25">
      <c r="A53" s="2">
        <v>42804</v>
      </c>
      <c r="B53" s="3">
        <v>0.62907651620370364</v>
      </c>
      <c r="C53" s="4">
        <v>14.7</v>
      </c>
      <c r="D53" s="4">
        <v>1.23E-2</v>
      </c>
      <c r="E53" s="4">
        <v>122.83990300000001</v>
      </c>
      <c r="F53" s="4">
        <v>107.4</v>
      </c>
      <c r="G53" s="4">
        <v>-30.3</v>
      </c>
      <c r="H53" s="4">
        <v>-20.6</v>
      </c>
      <c r="J53" s="4">
        <v>0</v>
      </c>
      <c r="K53" s="4">
        <v>0.85219999999999996</v>
      </c>
      <c r="L53" s="4">
        <v>12.527900000000001</v>
      </c>
      <c r="M53" s="4">
        <v>1.0500000000000001E-2</v>
      </c>
      <c r="N53" s="4">
        <v>91.555000000000007</v>
      </c>
      <c r="O53" s="4">
        <v>0</v>
      </c>
      <c r="P53" s="4">
        <v>91.6</v>
      </c>
      <c r="Q53" s="4">
        <v>71.321200000000005</v>
      </c>
      <c r="R53" s="4">
        <v>0</v>
      </c>
      <c r="S53" s="4">
        <v>71.3</v>
      </c>
      <c r="T53" s="4">
        <v>0</v>
      </c>
      <c r="W53" s="4">
        <v>0</v>
      </c>
      <c r="X53" s="4">
        <v>0</v>
      </c>
      <c r="Y53" s="4">
        <v>11.3</v>
      </c>
      <c r="Z53" s="4">
        <v>862</v>
      </c>
      <c r="AA53" s="4">
        <v>875</v>
      </c>
      <c r="AB53" s="4">
        <v>839</v>
      </c>
      <c r="AC53" s="4">
        <v>92</v>
      </c>
      <c r="AD53" s="4">
        <v>14.64</v>
      </c>
      <c r="AE53" s="4">
        <v>0.34</v>
      </c>
      <c r="AF53" s="4">
        <v>991</v>
      </c>
      <c r="AG53" s="4">
        <v>-7</v>
      </c>
      <c r="AH53" s="4">
        <v>9</v>
      </c>
      <c r="AI53" s="4">
        <v>27</v>
      </c>
      <c r="AJ53" s="4">
        <v>136</v>
      </c>
      <c r="AK53" s="4">
        <v>132</v>
      </c>
      <c r="AL53" s="4">
        <v>4.2</v>
      </c>
      <c r="AM53" s="4">
        <v>142</v>
      </c>
      <c r="AN53" s="4" t="s">
        <v>155</v>
      </c>
      <c r="AO53" s="4">
        <v>1</v>
      </c>
      <c r="AP53" s="5">
        <v>0.83737268518518515</v>
      </c>
      <c r="AQ53" s="4">
        <v>47.160581999999998</v>
      </c>
      <c r="AR53" s="4">
        <v>-88.484119000000007</v>
      </c>
      <c r="AS53" s="4">
        <v>311.8</v>
      </c>
      <c r="AT53" s="4">
        <v>34.200000000000003</v>
      </c>
      <c r="AU53" s="4">
        <v>12</v>
      </c>
      <c r="AV53" s="4">
        <v>10</v>
      </c>
      <c r="AW53" s="4" t="s">
        <v>419</v>
      </c>
      <c r="AX53" s="4">
        <v>1.2</v>
      </c>
      <c r="AY53" s="4">
        <v>1.3708</v>
      </c>
      <c r="AZ53" s="4">
        <v>1.9708000000000001</v>
      </c>
      <c r="BA53" s="4">
        <v>11.154</v>
      </c>
      <c r="BB53" s="4">
        <v>11.54</v>
      </c>
      <c r="BC53" s="4">
        <v>1.03</v>
      </c>
      <c r="BD53" s="4">
        <v>17.338000000000001</v>
      </c>
      <c r="BE53" s="4">
        <v>2416.9349999999999</v>
      </c>
      <c r="BF53" s="4">
        <v>1.2849999999999999</v>
      </c>
      <c r="BG53" s="4">
        <v>1.85</v>
      </c>
      <c r="BH53" s="4">
        <v>0</v>
      </c>
      <c r="BI53" s="4">
        <v>1.85</v>
      </c>
      <c r="BJ53" s="4">
        <v>1.4410000000000001</v>
      </c>
      <c r="BK53" s="4">
        <v>0</v>
      </c>
      <c r="BL53" s="4">
        <v>1.4410000000000001</v>
      </c>
      <c r="BM53" s="4">
        <v>0</v>
      </c>
      <c r="BQ53" s="4">
        <v>0</v>
      </c>
      <c r="BR53" s="4">
        <v>0.299873</v>
      </c>
      <c r="BS53" s="4">
        <v>-5</v>
      </c>
      <c r="BT53" s="4">
        <v>5.0000000000000001E-3</v>
      </c>
      <c r="BU53" s="4">
        <v>7.3281460000000003</v>
      </c>
      <c r="BV53" s="4">
        <v>0.10100000000000001</v>
      </c>
      <c r="BW53" s="4">
        <f t="shared" si="9"/>
        <v>1.9360961731999999</v>
      </c>
      <c r="BY53" s="4">
        <f t="shared" si="10"/>
        <v>13669.853440027218</v>
      </c>
      <c r="BZ53" s="4">
        <f t="shared" si="11"/>
        <v>7.2677840613980003</v>
      </c>
      <c r="CA53" s="4">
        <f t="shared" si="12"/>
        <v>8.1500987023147999</v>
      </c>
      <c r="CB53" s="4">
        <f t="shared" si="13"/>
        <v>0</v>
      </c>
    </row>
    <row r="54" spans="1:80" x14ac:dyDescent="0.25">
      <c r="A54" s="2">
        <v>42804</v>
      </c>
      <c r="B54" s="3">
        <v>0.62908809027777779</v>
      </c>
      <c r="C54" s="4">
        <v>14.631</v>
      </c>
      <c r="D54" s="4">
        <v>1.04E-2</v>
      </c>
      <c r="E54" s="4">
        <v>103.656007</v>
      </c>
      <c r="F54" s="4">
        <v>127.7</v>
      </c>
      <c r="G54" s="4">
        <v>-14.6</v>
      </c>
      <c r="H54" s="4">
        <v>-10</v>
      </c>
      <c r="J54" s="4">
        <v>0</v>
      </c>
      <c r="K54" s="4">
        <v>0.8528</v>
      </c>
      <c r="L54" s="4">
        <v>12.478400000000001</v>
      </c>
      <c r="M54" s="4">
        <v>8.8000000000000005E-3</v>
      </c>
      <c r="N54" s="4">
        <v>108.8937</v>
      </c>
      <c r="O54" s="4">
        <v>0</v>
      </c>
      <c r="P54" s="4">
        <v>108.9</v>
      </c>
      <c r="Q54" s="4">
        <v>84.841800000000006</v>
      </c>
      <c r="R54" s="4">
        <v>0</v>
      </c>
      <c r="S54" s="4">
        <v>84.8</v>
      </c>
      <c r="T54" s="4">
        <v>0</v>
      </c>
      <c r="W54" s="4">
        <v>0</v>
      </c>
      <c r="X54" s="4">
        <v>0</v>
      </c>
      <c r="Y54" s="4">
        <v>11.2</v>
      </c>
      <c r="Z54" s="4">
        <v>862</v>
      </c>
      <c r="AA54" s="4">
        <v>874</v>
      </c>
      <c r="AB54" s="4">
        <v>840</v>
      </c>
      <c r="AC54" s="4">
        <v>92.3</v>
      </c>
      <c r="AD54" s="4">
        <v>14.68</v>
      </c>
      <c r="AE54" s="4">
        <v>0.34</v>
      </c>
      <c r="AF54" s="4">
        <v>991</v>
      </c>
      <c r="AG54" s="4">
        <v>-7</v>
      </c>
      <c r="AH54" s="4">
        <v>9</v>
      </c>
      <c r="AI54" s="4">
        <v>27</v>
      </c>
      <c r="AJ54" s="4">
        <v>136</v>
      </c>
      <c r="AK54" s="4">
        <v>132</v>
      </c>
      <c r="AL54" s="4">
        <v>4.2</v>
      </c>
      <c r="AM54" s="4">
        <v>142</v>
      </c>
      <c r="AN54" s="4" t="s">
        <v>155</v>
      </c>
      <c r="AO54" s="4">
        <v>1</v>
      </c>
      <c r="AP54" s="5">
        <v>0.83738425925925919</v>
      </c>
      <c r="AQ54" s="4">
        <v>47.160718000000003</v>
      </c>
      <c r="AR54" s="4">
        <v>-88.484099999999998</v>
      </c>
      <c r="AS54" s="4">
        <v>312</v>
      </c>
      <c r="AT54" s="4">
        <v>34.200000000000003</v>
      </c>
      <c r="AU54" s="4">
        <v>12</v>
      </c>
      <c r="AV54" s="4">
        <v>10</v>
      </c>
      <c r="AW54" s="4" t="s">
        <v>419</v>
      </c>
      <c r="AX54" s="4">
        <v>1.2</v>
      </c>
      <c r="AY54" s="4">
        <v>1.4</v>
      </c>
      <c r="AZ54" s="4">
        <v>2</v>
      </c>
      <c r="BA54" s="4">
        <v>11.154</v>
      </c>
      <c r="BB54" s="4">
        <v>11.59</v>
      </c>
      <c r="BC54" s="4">
        <v>1.04</v>
      </c>
      <c r="BD54" s="4">
        <v>17.254000000000001</v>
      </c>
      <c r="BE54" s="4">
        <v>2417.2739999999999</v>
      </c>
      <c r="BF54" s="4">
        <v>1.0900000000000001</v>
      </c>
      <c r="BG54" s="4">
        <v>2.2090000000000001</v>
      </c>
      <c r="BH54" s="4">
        <v>0</v>
      </c>
      <c r="BI54" s="4">
        <v>2.2090000000000001</v>
      </c>
      <c r="BJ54" s="4">
        <v>1.7210000000000001</v>
      </c>
      <c r="BK54" s="4">
        <v>0</v>
      </c>
      <c r="BL54" s="4">
        <v>1.7210000000000001</v>
      </c>
      <c r="BM54" s="4">
        <v>0</v>
      </c>
      <c r="BQ54" s="4">
        <v>0</v>
      </c>
      <c r="BR54" s="4">
        <v>0.26577000000000001</v>
      </c>
      <c r="BS54" s="4">
        <v>-5</v>
      </c>
      <c r="BT54" s="4">
        <v>5.0000000000000001E-3</v>
      </c>
      <c r="BU54" s="4">
        <v>6.4947540000000004</v>
      </c>
      <c r="BV54" s="4">
        <v>0.10100000000000001</v>
      </c>
      <c r="BW54" s="4">
        <f t="shared" si="9"/>
        <v>1.7159140068000001</v>
      </c>
      <c r="BY54" s="4">
        <f t="shared" si="10"/>
        <v>12116.951265023994</v>
      </c>
      <c r="BZ54" s="4">
        <f t="shared" si="11"/>
        <v>5.4637897395480008</v>
      </c>
      <c r="CA54" s="4">
        <f t="shared" si="12"/>
        <v>8.6267726071212021</v>
      </c>
      <c r="CB54" s="4">
        <f t="shared" si="13"/>
        <v>0</v>
      </c>
    </row>
    <row r="55" spans="1:80" x14ac:dyDescent="0.25">
      <c r="A55" s="2">
        <v>42804</v>
      </c>
      <c r="B55" s="3">
        <v>0.62909966435185183</v>
      </c>
      <c r="C55" s="4">
        <v>14.46</v>
      </c>
      <c r="D55" s="4">
        <v>1.0500000000000001E-2</v>
      </c>
      <c r="E55" s="4">
        <v>104.687246</v>
      </c>
      <c r="F55" s="4">
        <v>135.6</v>
      </c>
      <c r="G55" s="4">
        <v>-12.8</v>
      </c>
      <c r="H55" s="4">
        <v>-11.5</v>
      </c>
      <c r="J55" s="4">
        <v>0</v>
      </c>
      <c r="K55" s="4">
        <v>0.85429999999999995</v>
      </c>
      <c r="L55" s="4">
        <v>12.353400000000001</v>
      </c>
      <c r="M55" s="4">
        <v>8.8999999999999999E-3</v>
      </c>
      <c r="N55" s="4">
        <v>115.8246</v>
      </c>
      <c r="O55" s="4">
        <v>0</v>
      </c>
      <c r="P55" s="4">
        <v>115.8</v>
      </c>
      <c r="Q55" s="4">
        <v>90.279899999999998</v>
      </c>
      <c r="R55" s="4">
        <v>0</v>
      </c>
      <c r="S55" s="4">
        <v>90.3</v>
      </c>
      <c r="T55" s="4">
        <v>0</v>
      </c>
      <c r="W55" s="4">
        <v>0</v>
      </c>
      <c r="X55" s="4">
        <v>0</v>
      </c>
      <c r="Y55" s="4">
        <v>11.2</v>
      </c>
      <c r="Z55" s="4">
        <v>862</v>
      </c>
      <c r="AA55" s="4">
        <v>874</v>
      </c>
      <c r="AB55" s="4">
        <v>840</v>
      </c>
      <c r="AC55" s="4">
        <v>93</v>
      </c>
      <c r="AD55" s="4">
        <v>14.8</v>
      </c>
      <c r="AE55" s="4">
        <v>0.34</v>
      </c>
      <c r="AF55" s="4">
        <v>991</v>
      </c>
      <c r="AG55" s="4">
        <v>-7</v>
      </c>
      <c r="AH55" s="4">
        <v>9</v>
      </c>
      <c r="AI55" s="4">
        <v>27</v>
      </c>
      <c r="AJ55" s="4">
        <v>136</v>
      </c>
      <c r="AK55" s="4">
        <v>131.69999999999999</v>
      </c>
      <c r="AL55" s="4">
        <v>4.0999999999999996</v>
      </c>
      <c r="AM55" s="4">
        <v>142</v>
      </c>
      <c r="AN55" s="4" t="s">
        <v>155</v>
      </c>
      <c r="AO55" s="4">
        <v>1</v>
      </c>
      <c r="AP55" s="5">
        <v>0.83739583333333334</v>
      </c>
      <c r="AQ55" s="4">
        <v>47.160795</v>
      </c>
      <c r="AR55" s="4">
        <v>-88.484012000000007</v>
      </c>
      <c r="AS55" s="4">
        <v>311.7</v>
      </c>
      <c r="AT55" s="4">
        <v>28</v>
      </c>
      <c r="AU55" s="4">
        <v>12</v>
      </c>
      <c r="AV55" s="4">
        <v>10</v>
      </c>
      <c r="AW55" s="4" t="s">
        <v>419</v>
      </c>
      <c r="AX55" s="4">
        <v>1.2</v>
      </c>
      <c r="AY55" s="4">
        <v>1.470729</v>
      </c>
      <c r="AZ55" s="4">
        <v>2.070729</v>
      </c>
      <c r="BA55" s="4">
        <v>11.154</v>
      </c>
      <c r="BB55" s="4">
        <v>11.72</v>
      </c>
      <c r="BC55" s="4">
        <v>1.05</v>
      </c>
      <c r="BD55" s="4">
        <v>17.052</v>
      </c>
      <c r="BE55" s="4">
        <v>2417.3139999999999</v>
      </c>
      <c r="BF55" s="4">
        <v>1.1140000000000001</v>
      </c>
      <c r="BG55" s="4">
        <v>2.3730000000000002</v>
      </c>
      <c r="BH55" s="4">
        <v>0</v>
      </c>
      <c r="BI55" s="4">
        <v>2.3730000000000002</v>
      </c>
      <c r="BJ55" s="4">
        <v>1.85</v>
      </c>
      <c r="BK55" s="4">
        <v>0</v>
      </c>
      <c r="BL55" s="4">
        <v>1.85</v>
      </c>
      <c r="BM55" s="4">
        <v>0</v>
      </c>
      <c r="BQ55" s="4">
        <v>0</v>
      </c>
      <c r="BR55" s="4">
        <v>0.27909400000000001</v>
      </c>
      <c r="BS55" s="4">
        <v>-5</v>
      </c>
      <c r="BT55" s="4">
        <v>5.2769999999999996E-3</v>
      </c>
      <c r="BU55" s="4">
        <v>6.82036</v>
      </c>
      <c r="BV55" s="4">
        <v>0.106595</v>
      </c>
      <c r="BW55" s="4">
        <f t="shared" si="9"/>
        <v>1.8019391119999999</v>
      </c>
      <c r="BY55" s="4">
        <f t="shared" si="10"/>
        <v>12724.629332124272</v>
      </c>
      <c r="BZ55" s="4">
        <f t="shared" si="11"/>
        <v>5.8640445866720006</v>
      </c>
      <c r="CA55" s="4">
        <f t="shared" si="12"/>
        <v>9.7383146188000005</v>
      </c>
      <c r="CB55" s="4">
        <f t="shared" si="13"/>
        <v>0</v>
      </c>
    </row>
    <row r="56" spans="1:80" x14ac:dyDescent="0.25">
      <c r="A56" s="2">
        <v>42804</v>
      </c>
      <c r="B56" s="3">
        <v>0.62911123842592598</v>
      </c>
      <c r="C56" s="4">
        <v>14.46</v>
      </c>
      <c r="D56" s="4">
        <v>1.0999999999999999E-2</v>
      </c>
      <c r="E56" s="4">
        <v>110</v>
      </c>
      <c r="F56" s="4">
        <v>148.6</v>
      </c>
      <c r="G56" s="4">
        <v>-13</v>
      </c>
      <c r="H56" s="4">
        <v>-39</v>
      </c>
      <c r="J56" s="4">
        <v>0</v>
      </c>
      <c r="K56" s="4">
        <v>0.85429999999999995</v>
      </c>
      <c r="L56" s="4">
        <v>12.3529</v>
      </c>
      <c r="M56" s="4">
        <v>9.4000000000000004E-3</v>
      </c>
      <c r="N56" s="4">
        <v>126.905</v>
      </c>
      <c r="O56" s="4">
        <v>0</v>
      </c>
      <c r="P56" s="4">
        <v>126.9</v>
      </c>
      <c r="Q56" s="4">
        <v>98.916600000000003</v>
      </c>
      <c r="R56" s="4">
        <v>0</v>
      </c>
      <c r="S56" s="4">
        <v>98.9</v>
      </c>
      <c r="T56" s="4">
        <v>0</v>
      </c>
      <c r="W56" s="4">
        <v>0</v>
      </c>
      <c r="X56" s="4">
        <v>0</v>
      </c>
      <c r="Y56" s="4">
        <v>11.1</v>
      </c>
      <c r="Z56" s="4">
        <v>863</v>
      </c>
      <c r="AA56" s="4">
        <v>876</v>
      </c>
      <c r="AB56" s="4">
        <v>841</v>
      </c>
      <c r="AC56" s="4">
        <v>93</v>
      </c>
      <c r="AD56" s="4">
        <v>14.8</v>
      </c>
      <c r="AE56" s="4">
        <v>0.34</v>
      </c>
      <c r="AF56" s="4">
        <v>991</v>
      </c>
      <c r="AG56" s="4">
        <v>-7</v>
      </c>
      <c r="AH56" s="4">
        <v>9</v>
      </c>
      <c r="AI56" s="4">
        <v>27</v>
      </c>
      <c r="AJ56" s="4">
        <v>136</v>
      </c>
      <c r="AK56" s="4">
        <v>131</v>
      </c>
      <c r="AL56" s="4">
        <v>4</v>
      </c>
      <c r="AM56" s="4">
        <v>142</v>
      </c>
      <c r="AN56" s="4" t="s">
        <v>155</v>
      </c>
      <c r="AO56" s="4">
        <v>1</v>
      </c>
      <c r="AP56" s="5">
        <v>0.83740740740740749</v>
      </c>
      <c r="AQ56" s="4">
        <v>47.160901000000003</v>
      </c>
      <c r="AR56" s="4">
        <v>-88.483956000000006</v>
      </c>
      <c r="AS56" s="4">
        <v>311.5</v>
      </c>
      <c r="AT56" s="4">
        <v>29.8</v>
      </c>
      <c r="AU56" s="4">
        <v>12</v>
      </c>
      <c r="AV56" s="4">
        <v>9</v>
      </c>
      <c r="AW56" s="4" t="s">
        <v>420</v>
      </c>
      <c r="AX56" s="4">
        <v>1.2</v>
      </c>
      <c r="AY56" s="4">
        <v>1.5707709999999999</v>
      </c>
      <c r="AZ56" s="4">
        <v>2.1</v>
      </c>
      <c r="BA56" s="4">
        <v>11.154</v>
      </c>
      <c r="BB56" s="4">
        <v>11.72</v>
      </c>
      <c r="BC56" s="4">
        <v>1.05</v>
      </c>
      <c r="BD56" s="4">
        <v>17.056999999999999</v>
      </c>
      <c r="BE56" s="4">
        <v>2417.2260000000001</v>
      </c>
      <c r="BF56" s="4">
        <v>1.17</v>
      </c>
      <c r="BG56" s="4">
        <v>2.601</v>
      </c>
      <c r="BH56" s="4">
        <v>0</v>
      </c>
      <c r="BI56" s="4">
        <v>2.601</v>
      </c>
      <c r="BJ56" s="4">
        <v>2.0270000000000001</v>
      </c>
      <c r="BK56" s="4">
        <v>0</v>
      </c>
      <c r="BL56" s="4">
        <v>2.0270000000000001</v>
      </c>
      <c r="BM56" s="4">
        <v>0</v>
      </c>
      <c r="BQ56" s="4">
        <v>0</v>
      </c>
      <c r="BR56" s="4">
        <v>0.29112199999999999</v>
      </c>
      <c r="BS56" s="4">
        <v>-5</v>
      </c>
      <c r="BT56" s="4">
        <v>5.7229999999999998E-3</v>
      </c>
      <c r="BU56" s="4">
        <v>7.1142940000000001</v>
      </c>
      <c r="BV56" s="4">
        <v>0.115605</v>
      </c>
      <c r="BW56" s="4">
        <f t="shared" si="9"/>
        <v>1.8795964748</v>
      </c>
      <c r="BY56" s="4">
        <f t="shared" si="10"/>
        <v>13272.533791473079</v>
      </c>
      <c r="BZ56" s="4">
        <f t="shared" si="11"/>
        <v>6.4242501677640007</v>
      </c>
      <c r="CA56" s="4">
        <f t="shared" si="12"/>
        <v>11.129876145348403</v>
      </c>
      <c r="CB56" s="4">
        <f t="shared" si="13"/>
        <v>0</v>
      </c>
    </row>
    <row r="57" spans="1:80" x14ac:dyDescent="0.25">
      <c r="A57" s="2">
        <v>42804</v>
      </c>
      <c r="B57" s="3">
        <v>0.62912281250000002</v>
      </c>
      <c r="C57" s="4">
        <v>14.936999999999999</v>
      </c>
      <c r="D57" s="4">
        <v>1.8100000000000002E-2</v>
      </c>
      <c r="E57" s="4">
        <v>181.179821</v>
      </c>
      <c r="F57" s="4">
        <v>152.4</v>
      </c>
      <c r="G57" s="4">
        <v>-13.8</v>
      </c>
      <c r="H57" s="4">
        <v>-9.5</v>
      </c>
      <c r="J57" s="4">
        <v>0</v>
      </c>
      <c r="K57" s="4">
        <v>0.85</v>
      </c>
      <c r="L57" s="4">
        <v>12.6957</v>
      </c>
      <c r="M57" s="4">
        <v>1.54E-2</v>
      </c>
      <c r="N57" s="4">
        <v>129.52619999999999</v>
      </c>
      <c r="O57" s="4">
        <v>0</v>
      </c>
      <c r="P57" s="4">
        <v>129.5</v>
      </c>
      <c r="Q57" s="4">
        <v>100.9597</v>
      </c>
      <c r="R57" s="4">
        <v>0</v>
      </c>
      <c r="S57" s="4">
        <v>101</v>
      </c>
      <c r="T57" s="4">
        <v>0</v>
      </c>
      <c r="W57" s="4">
        <v>0</v>
      </c>
      <c r="X57" s="4">
        <v>0</v>
      </c>
      <c r="Y57" s="4">
        <v>11.2</v>
      </c>
      <c r="Z57" s="4">
        <v>865</v>
      </c>
      <c r="AA57" s="4">
        <v>878</v>
      </c>
      <c r="AB57" s="4">
        <v>842</v>
      </c>
      <c r="AC57" s="4">
        <v>93</v>
      </c>
      <c r="AD57" s="4">
        <v>14.8</v>
      </c>
      <c r="AE57" s="4">
        <v>0.34</v>
      </c>
      <c r="AF57" s="4">
        <v>991</v>
      </c>
      <c r="AG57" s="4">
        <v>-7</v>
      </c>
      <c r="AH57" s="4">
        <v>9</v>
      </c>
      <c r="AI57" s="4">
        <v>27</v>
      </c>
      <c r="AJ57" s="4">
        <v>136</v>
      </c>
      <c r="AK57" s="4">
        <v>131.6</v>
      </c>
      <c r="AL57" s="4">
        <v>3.9</v>
      </c>
      <c r="AM57" s="4">
        <v>142</v>
      </c>
      <c r="AN57" s="4" t="s">
        <v>155</v>
      </c>
      <c r="AO57" s="4">
        <v>1</v>
      </c>
      <c r="AP57" s="5">
        <v>0.83741898148148142</v>
      </c>
      <c r="AQ57" s="4">
        <v>47.161028000000002</v>
      </c>
      <c r="AR57" s="4">
        <v>-88.483934000000005</v>
      </c>
      <c r="AS57" s="4">
        <v>311.3</v>
      </c>
      <c r="AT57" s="4">
        <v>31.2</v>
      </c>
      <c r="AU57" s="4">
        <v>12</v>
      </c>
      <c r="AV57" s="4">
        <v>9</v>
      </c>
      <c r="AW57" s="4" t="s">
        <v>420</v>
      </c>
      <c r="AX57" s="4">
        <v>1.2707999999999999</v>
      </c>
      <c r="AY57" s="4">
        <v>1.1752</v>
      </c>
      <c r="AZ57" s="4">
        <v>1.9583999999999999</v>
      </c>
      <c r="BA57" s="4">
        <v>11.154</v>
      </c>
      <c r="BB57" s="4">
        <v>11.37</v>
      </c>
      <c r="BC57" s="4">
        <v>1.02</v>
      </c>
      <c r="BD57" s="4">
        <v>17.652999999999999</v>
      </c>
      <c r="BE57" s="4">
        <v>2415.9189999999999</v>
      </c>
      <c r="BF57" s="4">
        <v>1.865</v>
      </c>
      <c r="BG57" s="4">
        <v>2.581</v>
      </c>
      <c r="BH57" s="4">
        <v>0</v>
      </c>
      <c r="BI57" s="4">
        <v>2.581</v>
      </c>
      <c r="BJ57" s="4">
        <v>2.012</v>
      </c>
      <c r="BK57" s="4">
        <v>0</v>
      </c>
      <c r="BL57" s="4">
        <v>2.012</v>
      </c>
      <c r="BM57" s="4">
        <v>0</v>
      </c>
      <c r="BQ57" s="4">
        <v>0</v>
      </c>
      <c r="BR57" s="4">
        <v>0.31091600000000003</v>
      </c>
      <c r="BS57" s="4">
        <v>-5</v>
      </c>
      <c r="BT57" s="4">
        <v>5.0000000000000001E-3</v>
      </c>
      <c r="BU57" s="4">
        <v>7.5980100000000004</v>
      </c>
      <c r="BV57" s="4">
        <v>0.10100000000000001</v>
      </c>
      <c r="BW57" s="4">
        <f t="shared" si="9"/>
        <v>2.0073942420000002</v>
      </c>
      <c r="BY57" s="4">
        <f t="shared" si="10"/>
        <v>14167.297193414443</v>
      </c>
      <c r="BZ57" s="4">
        <f t="shared" si="11"/>
        <v>10.93662878007</v>
      </c>
      <c r="CA57" s="4">
        <f t="shared" si="12"/>
        <v>11.798657965416002</v>
      </c>
      <c r="CB57" s="4">
        <f t="shared" si="13"/>
        <v>0</v>
      </c>
    </row>
    <row r="58" spans="1:80" x14ac:dyDescent="0.25">
      <c r="A58" s="2">
        <v>42804</v>
      </c>
      <c r="B58" s="3">
        <v>0.62913438657407406</v>
      </c>
      <c r="C58" s="4">
        <v>15.18</v>
      </c>
      <c r="D58" s="4">
        <v>6.2100000000000002E-2</v>
      </c>
      <c r="E58" s="4">
        <v>620.56143199999997</v>
      </c>
      <c r="F58" s="4">
        <v>133.30000000000001</v>
      </c>
      <c r="G58" s="4">
        <v>-14</v>
      </c>
      <c r="H58" s="4">
        <v>-30.9</v>
      </c>
      <c r="J58" s="4">
        <v>0</v>
      </c>
      <c r="K58" s="4">
        <v>0.84740000000000004</v>
      </c>
      <c r="L58" s="4">
        <v>12.863099999999999</v>
      </c>
      <c r="M58" s="4">
        <v>5.2600000000000001E-2</v>
      </c>
      <c r="N58" s="4">
        <v>112.9196</v>
      </c>
      <c r="O58" s="4">
        <v>0</v>
      </c>
      <c r="P58" s="4">
        <v>112.9</v>
      </c>
      <c r="Q58" s="4">
        <v>88.016900000000007</v>
      </c>
      <c r="R58" s="4">
        <v>0</v>
      </c>
      <c r="S58" s="4">
        <v>88</v>
      </c>
      <c r="T58" s="4">
        <v>0</v>
      </c>
      <c r="W58" s="4">
        <v>0</v>
      </c>
      <c r="X58" s="4">
        <v>0</v>
      </c>
      <c r="Y58" s="4">
        <v>11.2</v>
      </c>
      <c r="Z58" s="4">
        <v>866</v>
      </c>
      <c r="AA58" s="4">
        <v>879</v>
      </c>
      <c r="AB58" s="4">
        <v>842</v>
      </c>
      <c r="AC58" s="4">
        <v>93</v>
      </c>
      <c r="AD58" s="4">
        <v>14.8</v>
      </c>
      <c r="AE58" s="4">
        <v>0.34</v>
      </c>
      <c r="AF58" s="4">
        <v>991</v>
      </c>
      <c r="AG58" s="4">
        <v>-7</v>
      </c>
      <c r="AH58" s="4">
        <v>9</v>
      </c>
      <c r="AI58" s="4">
        <v>27</v>
      </c>
      <c r="AJ58" s="4">
        <v>135.69999999999999</v>
      </c>
      <c r="AK58" s="4">
        <v>133.6</v>
      </c>
      <c r="AL58" s="4">
        <v>4</v>
      </c>
      <c r="AM58" s="4">
        <v>142</v>
      </c>
      <c r="AN58" s="4" t="s">
        <v>155</v>
      </c>
      <c r="AO58" s="4">
        <v>1</v>
      </c>
      <c r="AP58" s="5">
        <v>0.83743055555555557</v>
      </c>
      <c r="AQ58" s="4">
        <v>47.161155000000001</v>
      </c>
      <c r="AR58" s="4">
        <v>-88.483930999999998</v>
      </c>
      <c r="AS58" s="4">
        <v>311.3</v>
      </c>
      <c r="AT58" s="4">
        <v>30.9</v>
      </c>
      <c r="AU58" s="4">
        <v>12</v>
      </c>
      <c r="AV58" s="4">
        <v>9</v>
      </c>
      <c r="AW58" s="4" t="s">
        <v>420</v>
      </c>
      <c r="AX58" s="4">
        <v>1.4416</v>
      </c>
      <c r="AY58" s="4">
        <v>1</v>
      </c>
      <c r="AZ58" s="4">
        <v>2.0415999999999999</v>
      </c>
      <c r="BA58" s="4">
        <v>11.154</v>
      </c>
      <c r="BB58" s="4">
        <v>11.16</v>
      </c>
      <c r="BC58" s="4">
        <v>1</v>
      </c>
      <c r="BD58" s="4">
        <v>18.009</v>
      </c>
      <c r="BE58" s="4">
        <v>2408.88</v>
      </c>
      <c r="BF58" s="4">
        <v>6.2679999999999998</v>
      </c>
      <c r="BG58" s="4">
        <v>2.214</v>
      </c>
      <c r="BH58" s="4">
        <v>0</v>
      </c>
      <c r="BI58" s="4">
        <v>2.214</v>
      </c>
      <c r="BJ58" s="4">
        <v>1.726</v>
      </c>
      <c r="BK58" s="4">
        <v>0</v>
      </c>
      <c r="BL58" s="4">
        <v>1.726</v>
      </c>
      <c r="BM58" s="4">
        <v>0</v>
      </c>
      <c r="BQ58" s="4">
        <v>0</v>
      </c>
      <c r="BR58" s="4">
        <v>0.40284999999999999</v>
      </c>
      <c r="BS58" s="4">
        <v>-5</v>
      </c>
      <c r="BT58" s="4">
        <v>5.0000000000000001E-3</v>
      </c>
      <c r="BU58" s="4">
        <v>9.8446470000000001</v>
      </c>
      <c r="BV58" s="4">
        <v>0.10100000000000001</v>
      </c>
      <c r="BW58" s="4">
        <f t="shared" si="9"/>
        <v>2.6009557374000001</v>
      </c>
      <c r="BY58" s="4">
        <f t="shared" si="10"/>
        <v>18302.907646204851</v>
      </c>
      <c r="BZ58" s="4">
        <f t="shared" si="11"/>
        <v>47.624881740232802</v>
      </c>
      <c r="CA58" s="4">
        <f t="shared" si="12"/>
        <v>13.114318105239599</v>
      </c>
      <c r="CB58" s="4">
        <f t="shared" si="13"/>
        <v>0</v>
      </c>
    </row>
    <row r="59" spans="1:80" x14ac:dyDescent="0.25">
      <c r="A59" s="2">
        <v>42804</v>
      </c>
      <c r="B59" s="3">
        <v>0.62914596064814809</v>
      </c>
      <c r="C59" s="4">
        <v>15.083</v>
      </c>
      <c r="D59" s="4">
        <v>0.28949999999999998</v>
      </c>
      <c r="E59" s="4">
        <v>2895.1040800000001</v>
      </c>
      <c r="F59" s="4">
        <v>126.2</v>
      </c>
      <c r="G59" s="4">
        <v>-13.1</v>
      </c>
      <c r="H59" s="4">
        <v>-29.4</v>
      </c>
      <c r="J59" s="4">
        <v>0</v>
      </c>
      <c r="K59" s="4">
        <v>0.84599999999999997</v>
      </c>
      <c r="L59" s="4">
        <v>12.7599</v>
      </c>
      <c r="M59" s="4">
        <v>0.24490000000000001</v>
      </c>
      <c r="N59" s="4">
        <v>106.7988</v>
      </c>
      <c r="O59" s="4">
        <v>0</v>
      </c>
      <c r="P59" s="4">
        <v>106.8</v>
      </c>
      <c r="Q59" s="4">
        <v>83.248099999999994</v>
      </c>
      <c r="R59" s="4">
        <v>0</v>
      </c>
      <c r="S59" s="4">
        <v>83.2</v>
      </c>
      <c r="T59" s="4">
        <v>0</v>
      </c>
      <c r="W59" s="4">
        <v>0</v>
      </c>
      <c r="X59" s="4">
        <v>0</v>
      </c>
      <c r="Y59" s="4">
        <v>11.1</v>
      </c>
      <c r="Z59" s="4">
        <v>867</v>
      </c>
      <c r="AA59" s="4">
        <v>879</v>
      </c>
      <c r="AB59" s="4">
        <v>841</v>
      </c>
      <c r="AC59" s="4">
        <v>93</v>
      </c>
      <c r="AD59" s="4">
        <v>14.81</v>
      </c>
      <c r="AE59" s="4">
        <v>0.34</v>
      </c>
      <c r="AF59" s="4">
        <v>990</v>
      </c>
      <c r="AG59" s="4">
        <v>-7</v>
      </c>
      <c r="AH59" s="4">
        <v>9</v>
      </c>
      <c r="AI59" s="4">
        <v>27</v>
      </c>
      <c r="AJ59" s="4">
        <v>135.30000000000001</v>
      </c>
      <c r="AK59" s="4">
        <v>134.69999999999999</v>
      </c>
      <c r="AL59" s="4">
        <v>4.0999999999999996</v>
      </c>
      <c r="AM59" s="4">
        <v>142</v>
      </c>
      <c r="AN59" s="4" t="s">
        <v>155</v>
      </c>
      <c r="AO59" s="4">
        <v>1</v>
      </c>
      <c r="AP59" s="5">
        <v>0.83744212962962961</v>
      </c>
      <c r="AQ59" s="4">
        <v>47.161284000000002</v>
      </c>
      <c r="AR59" s="4">
        <v>-88.483928000000006</v>
      </c>
      <c r="AS59" s="4">
        <v>311</v>
      </c>
      <c r="AT59" s="4">
        <v>31.8</v>
      </c>
      <c r="AU59" s="4">
        <v>12</v>
      </c>
      <c r="AV59" s="4">
        <v>9</v>
      </c>
      <c r="AW59" s="4" t="s">
        <v>420</v>
      </c>
      <c r="AX59" s="4">
        <v>1.3584000000000001</v>
      </c>
      <c r="AY59" s="4">
        <v>1.0708</v>
      </c>
      <c r="AZ59" s="4">
        <v>2.0291999999999999</v>
      </c>
      <c r="BA59" s="4">
        <v>11.154</v>
      </c>
      <c r="BB59" s="4">
        <v>11.05</v>
      </c>
      <c r="BC59" s="4">
        <v>0.99</v>
      </c>
      <c r="BD59" s="4">
        <v>18.207999999999998</v>
      </c>
      <c r="BE59" s="4">
        <v>2373.1190000000001</v>
      </c>
      <c r="BF59" s="4">
        <v>28.991</v>
      </c>
      <c r="BG59" s="4">
        <v>2.08</v>
      </c>
      <c r="BH59" s="4">
        <v>0</v>
      </c>
      <c r="BI59" s="4">
        <v>2.08</v>
      </c>
      <c r="BJ59" s="4">
        <v>1.621</v>
      </c>
      <c r="BK59" s="4">
        <v>0</v>
      </c>
      <c r="BL59" s="4">
        <v>1.621</v>
      </c>
      <c r="BM59" s="4">
        <v>0</v>
      </c>
      <c r="BQ59" s="4">
        <v>0</v>
      </c>
      <c r="BR59" s="4">
        <v>0.44093700000000002</v>
      </c>
      <c r="BS59" s="4">
        <v>-5</v>
      </c>
      <c r="BT59" s="4">
        <v>5.0000000000000001E-3</v>
      </c>
      <c r="BU59" s="4">
        <v>10.775399999999999</v>
      </c>
      <c r="BV59" s="4">
        <v>0.10100000000000001</v>
      </c>
      <c r="BW59" s="4">
        <f t="shared" si="9"/>
        <v>2.8468606799999998</v>
      </c>
      <c r="BY59" s="4">
        <f t="shared" si="10"/>
        <v>19735.934335552683</v>
      </c>
      <c r="BZ59" s="4">
        <f t="shared" si="11"/>
        <v>241.10230979651999</v>
      </c>
      <c r="CA59" s="4">
        <f t="shared" si="12"/>
        <v>13.480971480119999</v>
      </c>
      <c r="CB59" s="4">
        <f t="shared" si="13"/>
        <v>0</v>
      </c>
    </row>
    <row r="60" spans="1:80" x14ac:dyDescent="0.25">
      <c r="A60" s="2">
        <v>42804</v>
      </c>
      <c r="B60" s="3">
        <v>0.62915753472222224</v>
      </c>
      <c r="C60" s="4">
        <v>14.677</v>
      </c>
      <c r="D60" s="4">
        <v>0.94679999999999997</v>
      </c>
      <c r="E60" s="4">
        <v>9468.1244600000009</v>
      </c>
      <c r="F60" s="4">
        <v>116.4</v>
      </c>
      <c r="G60" s="4">
        <v>-8</v>
      </c>
      <c r="H60" s="4">
        <v>-10.6</v>
      </c>
      <c r="J60" s="4">
        <v>0</v>
      </c>
      <c r="K60" s="4">
        <v>0.84279999999999999</v>
      </c>
      <c r="L60" s="4">
        <v>12.369899999999999</v>
      </c>
      <c r="M60" s="4">
        <v>0.79800000000000004</v>
      </c>
      <c r="N60" s="4">
        <v>98.089500000000001</v>
      </c>
      <c r="O60" s="4">
        <v>0</v>
      </c>
      <c r="P60" s="4">
        <v>98.1</v>
      </c>
      <c r="Q60" s="4">
        <v>76.457400000000007</v>
      </c>
      <c r="R60" s="4">
        <v>0</v>
      </c>
      <c r="S60" s="4">
        <v>76.5</v>
      </c>
      <c r="T60" s="4">
        <v>0</v>
      </c>
      <c r="W60" s="4">
        <v>0</v>
      </c>
      <c r="X60" s="4">
        <v>0</v>
      </c>
      <c r="Y60" s="4">
        <v>11.1</v>
      </c>
      <c r="Z60" s="4">
        <v>866</v>
      </c>
      <c r="AA60" s="4">
        <v>880</v>
      </c>
      <c r="AB60" s="4">
        <v>840</v>
      </c>
      <c r="AC60" s="4">
        <v>93</v>
      </c>
      <c r="AD60" s="4">
        <v>14.8</v>
      </c>
      <c r="AE60" s="4">
        <v>0.34</v>
      </c>
      <c r="AF60" s="4">
        <v>991</v>
      </c>
      <c r="AG60" s="4">
        <v>-7</v>
      </c>
      <c r="AH60" s="4">
        <v>8.7237240000000007</v>
      </c>
      <c r="AI60" s="4">
        <v>27</v>
      </c>
      <c r="AJ60" s="4">
        <v>136</v>
      </c>
      <c r="AK60" s="4">
        <v>133.69999999999999</v>
      </c>
      <c r="AL60" s="4">
        <v>4</v>
      </c>
      <c r="AM60" s="4">
        <v>142</v>
      </c>
      <c r="AN60" s="4" t="s">
        <v>155</v>
      </c>
      <c r="AO60" s="4">
        <v>1</v>
      </c>
      <c r="AP60" s="5">
        <v>0.83745370370370376</v>
      </c>
      <c r="AQ60" s="4">
        <v>47.161414999999998</v>
      </c>
      <c r="AR60" s="4">
        <v>-88.483932999999993</v>
      </c>
      <c r="AS60" s="4">
        <v>311</v>
      </c>
      <c r="AT60" s="4">
        <v>32.200000000000003</v>
      </c>
      <c r="AU60" s="4">
        <v>12</v>
      </c>
      <c r="AV60" s="4">
        <v>9</v>
      </c>
      <c r="AW60" s="4" t="s">
        <v>420</v>
      </c>
      <c r="AX60" s="4">
        <v>1.3</v>
      </c>
      <c r="AY60" s="4">
        <v>1.1708000000000001</v>
      </c>
      <c r="AZ60" s="4">
        <v>2.0708000000000002</v>
      </c>
      <c r="BA60" s="4">
        <v>11.154</v>
      </c>
      <c r="BB60" s="4">
        <v>10.81</v>
      </c>
      <c r="BC60" s="4">
        <v>0.97</v>
      </c>
      <c r="BD60" s="4">
        <v>18.652999999999999</v>
      </c>
      <c r="BE60" s="4">
        <v>2271.9929999999999</v>
      </c>
      <c r="BF60" s="4">
        <v>93.284000000000006</v>
      </c>
      <c r="BG60" s="4">
        <v>1.887</v>
      </c>
      <c r="BH60" s="4">
        <v>0</v>
      </c>
      <c r="BI60" s="4">
        <v>1.887</v>
      </c>
      <c r="BJ60" s="4">
        <v>1.4710000000000001</v>
      </c>
      <c r="BK60" s="4">
        <v>0</v>
      </c>
      <c r="BL60" s="4">
        <v>1.4710000000000001</v>
      </c>
      <c r="BM60" s="4">
        <v>0</v>
      </c>
      <c r="BQ60" s="4">
        <v>0</v>
      </c>
      <c r="BR60" s="4">
        <v>0.46147100000000002</v>
      </c>
      <c r="BS60" s="4">
        <v>-5</v>
      </c>
      <c r="BT60" s="4">
        <v>5.0000000000000001E-3</v>
      </c>
      <c r="BU60" s="4">
        <v>11.277208999999999</v>
      </c>
      <c r="BV60" s="4">
        <v>0.10100000000000001</v>
      </c>
      <c r="BW60" s="4">
        <f t="shared" si="9"/>
        <v>2.9794386177999996</v>
      </c>
      <c r="BY60" s="4">
        <f t="shared" si="10"/>
        <v>19774.858860637054</v>
      </c>
      <c r="BZ60" s="4">
        <f t="shared" si="11"/>
        <v>811.92060624996088</v>
      </c>
      <c r="CA60" s="4">
        <f t="shared" si="12"/>
        <v>12.803216112020198</v>
      </c>
      <c r="CB60" s="4">
        <f t="shared" si="13"/>
        <v>0</v>
      </c>
    </row>
    <row r="61" spans="1:80" x14ac:dyDescent="0.25">
      <c r="A61" s="2">
        <v>42804</v>
      </c>
      <c r="B61" s="3">
        <v>0.62916910879629628</v>
      </c>
      <c r="C61" s="4">
        <v>14.138999999999999</v>
      </c>
      <c r="D61" s="4">
        <v>1.3070999999999999</v>
      </c>
      <c r="E61" s="4">
        <v>13071.258013000001</v>
      </c>
      <c r="F61" s="4">
        <v>113.8</v>
      </c>
      <c r="G61" s="4">
        <v>-1.1000000000000001</v>
      </c>
      <c r="H61" s="4">
        <v>-29.6</v>
      </c>
      <c r="J61" s="4">
        <v>0</v>
      </c>
      <c r="K61" s="4">
        <v>0.84379999999999999</v>
      </c>
      <c r="L61" s="4">
        <v>11.93</v>
      </c>
      <c r="M61" s="4">
        <v>1.1029</v>
      </c>
      <c r="N61" s="4">
        <v>96.044300000000007</v>
      </c>
      <c r="O61" s="4">
        <v>0</v>
      </c>
      <c r="P61" s="4">
        <v>96</v>
      </c>
      <c r="Q61" s="4">
        <v>74.866200000000006</v>
      </c>
      <c r="R61" s="4">
        <v>0</v>
      </c>
      <c r="S61" s="4">
        <v>74.900000000000006</v>
      </c>
      <c r="T61" s="4">
        <v>0</v>
      </c>
      <c r="W61" s="4">
        <v>0</v>
      </c>
      <c r="X61" s="4">
        <v>0</v>
      </c>
      <c r="Y61" s="4">
        <v>11.1</v>
      </c>
      <c r="Z61" s="4">
        <v>867</v>
      </c>
      <c r="AA61" s="4">
        <v>880</v>
      </c>
      <c r="AB61" s="4">
        <v>840</v>
      </c>
      <c r="AC61" s="4">
        <v>93</v>
      </c>
      <c r="AD61" s="4">
        <v>14.81</v>
      </c>
      <c r="AE61" s="4">
        <v>0.34</v>
      </c>
      <c r="AF61" s="4">
        <v>990</v>
      </c>
      <c r="AG61" s="4">
        <v>-7</v>
      </c>
      <c r="AH61" s="4">
        <v>8</v>
      </c>
      <c r="AI61" s="4">
        <v>27</v>
      </c>
      <c r="AJ61" s="4">
        <v>136</v>
      </c>
      <c r="AK61" s="4">
        <v>133</v>
      </c>
      <c r="AL61" s="4">
        <v>3.8</v>
      </c>
      <c r="AM61" s="4">
        <v>142</v>
      </c>
      <c r="AN61" s="4" t="s">
        <v>155</v>
      </c>
      <c r="AO61" s="4">
        <v>1</v>
      </c>
      <c r="AP61" s="5">
        <v>0.83746527777777768</v>
      </c>
      <c r="AQ61" s="4">
        <v>47.161555999999997</v>
      </c>
      <c r="AR61" s="4">
        <v>-88.483973000000006</v>
      </c>
      <c r="AS61" s="4">
        <v>311.60000000000002</v>
      </c>
      <c r="AT61" s="4">
        <v>33.6</v>
      </c>
      <c r="AU61" s="4">
        <v>12</v>
      </c>
      <c r="AV61" s="4">
        <v>9</v>
      </c>
      <c r="AW61" s="4" t="s">
        <v>420</v>
      </c>
      <c r="AX61" s="4">
        <v>1.5124</v>
      </c>
      <c r="AY61" s="4">
        <v>1.4832000000000001</v>
      </c>
      <c r="AZ61" s="4">
        <v>2.4540000000000002</v>
      </c>
      <c r="BA61" s="4">
        <v>11.154</v>
      </c>
      <c r="BB61" s="4">
        <v>10.89</v>
      </c>
      <c r="BC61" s="4">
        <v>0.98</v>
      </c>
      <c r="BD61" s="4">
        <v>18.513000000000002</v>
      </c>
      <c r="BE61" s="4">
        <v>2213.942</v>
      </c>
      <c r="BF61" s="4">
        <v>130.27199999999999</v>
      </c>
      <c r="BG61" s="4">
        <v>1.867</v>
      </c>
      <c r="BH61" s="4">
        <v>0</v>
      </c>
      <c r="BI61" s="4">
        <v>1.867</v>
      </c>
      <c r="BJ61" s="4">
        <v>1.4550000000000001</v>
      </c>
      <c r="BK61" s="4">
        <v>0</v>
      </c>
      <c r="BL61" s="4">
        <v>1.4550000000000001</v>
      </c>
      <c r="BM61" s="4">
        <v>0</v>
      </c>
      <c r="BQ61" s="4">
        <v>0</v>
      </c>
      <c r="BR61" s="4">
        <v>0.49756800000000001</v>
      </c>
      <c r="BS61" s="4">
        <v>-5</v>
      </c>
      <c r="BT61" s="4">
        <v>5.0000000000000001E-3</v>
      </c>
      <c r="BU61" s="4">
        <v>12.159318000000001</v>
      </c>
      <c r="BV61" s="4">
        <v>0.10100000000000001</v>
      </c>
      <c r="BW61" s="4">
        <f t="shared" si="9"/>
        <v>3.2124918156</v>
      </c>
      <c r="BY61" s="4">
        <f t="shared" si="10"/>
        <v>20776.875149558924</v>
      </c>
      <c r="BZ61" s="4">
        <f t="shared" si="11"/>
        <v>1222.5456129760128</v>
      </c>
      <c r="CA61" s="4">
        <f t="shared" si="12"/>
        <v>13.654537175142002</v>
      </c>
      <c r="CB61" s="4">
        <f t="shared" si="13"/>
        <v>0</v>
      </c>
    </row>
    <row r="62" spans="1:80" x14ac:dyDescent="0.25">
      <c r="A62" s="2">
        <v>42804</v>
      </c>
      <c r="B62" s="3">
        <v>0.62918068287037043</v>
      </c>
      <c r="C62" s="4">
        <v>14.131</v>
      </c>
      <c r="D62" s="4">
        <v>1.4456</v>
      </c>
      <c r="E62" s="4">
        <v>14455.725322</v>
      </c>
      <c r="F62" s="4">
        <v>107.1</v>
      </c>
      <c r="G62" s="4">
        <v>-1.3</v>
      </c>
      <c r="H62" s="4">
        <v>-6.5</v>
      </c>
      <c r="J62" s="4">
        <v>0</v>
      </c>
      <c r="K62" s="4">
        <v>0.84240000000000004</v>
      </c>
      <c r="L62" s="4">
        <v>11.9033</v>
      </c>
      <c r="M62" s="4">
        <v>1.2177</v>
      </c>
      <c r="N62" s="4">
        <v>90.218000000000004</v>
      </c>
      <c r="O62" s="4">
        <v>0</v>
      </c>
      <c r="P62" s="4">
        <v>90.2</v>
      </c>
      <c r="Q62" s="4">
        <v>70.324600000000004</v>
      </c>
      <c r="R62" s="4">
        <v>0</v>
      </c>
      <c r="S62" s="4">
        <v>70.3</v>
      </c>
      <c r="T62" s="4">
        <v>0</v>
      </c>
      <c r="W62" s="4">
        <v>0</v>
      </c>
      <c r="X62" s="4">
        <v>0</v>
      </c>
      <c r="Y62" s="4">
        <v>11.1</v>
      </c>
      <c r="Z62" s="4">
        <v>867</v>
      </c>
      <c r="AA62" s="4">
        <v>878</v>
      </c>
      <c r="AB62" s="4">
        <v>840</v>
      </c>
      <c r="AC62" s="4">
        <v>93</v>
      </c>
      <c r="AD62" s="4">
        <v>14.81</v>
      </c>
      <c r="AE62" s="4">
        <v>0.34</v>
      </c>
      <c r="AF62" s="4">
        <v>990</v>
      </c>
      <c r="AG62" s="4">
        <v>-7</v>
      </c>
      <c r="AH62" s="4">
        <v>8</v>
      </c>
      <c r="AI62" s="4">
        <v>27</v>
      </c>
      <c r="AJ62" s="4">
        <v>136</v>
      </c>
      <c r="AK62" s="4">
        <v>133</v>
      </c>
      <c r="AL62" s="4">
        <v>3.7</v>
      </c>
      <c r="AM62" s="4">
        <v>142</v>
      </c>
      <c r="AN62" s="4" t="s">
        <v>155</v>
      </c>
      <c r="AO62" s="4">
        <v>1</v>
      </c>
      <c r="AP62" s="5">
        <v>0.83747685185185183</v>
      </c>
      <c r="AQ62" s="4">
        <v>47.161704</v>
      </c>
      <c r="AR62" s="4">
        <v>-88.484022999999993</v>
      </c>
      <c r="AS62" s="4">
        <v>311.5</v>
      </c>
      <c r="AT62" s="4">
        <v>36</v>
      </c>
      <c r="AU62" s="4">
        <v>12</v>
      </c>
      <c r="AV62" s="4">
        <v>10</v>
      </c>
      <c r="AW62" s="4" t="s">
        <v>419</v>
      </c>
      <c r="AX62" s="4">
        <v>1.1752</v>
      </c>
      <c r="AY62" s="4">
        <v>1.3168</v>
      </c>
      <c r="AZ62" s="4">
        <v>1.8919999999999999</v>
      </c>
      <c r="BA62" s="4">
        <v>11.154</v>
      </c>
      <c r="BB62" s="4">
        <v>10.79</v>
      </c>
      <c r="BC62" s="4">
        <v>0.97</v>
      </c>
      <c r="BD62" s="4">
        <v>18.710999999999999</v>
      </c>
      <c r="BE62" s="4">
        <v>2194.1080000000002</v>
      </c>
      <c r="BF62" s="4">
        <v>142.86199999999999</v>
      </c>
      <c r="BG62" s="4">
        <v>1.7410000000000001</v>
      </c>
      <c r="BH62" s="4">
        <v>0</v>
      </c>
      <c r="BI62" s="4">
        <v>1.7410000000000001</v>
      </c>
      <c r="BJ62" s="4">
        <v>1.357</v>
      </c>
      <c r="BK62" s="4">
        <v>0</v>
      </c>
      <c r="BL62" s="4">
        <v>1.357</v>
      </c>
      <c r="BM62" s="4">
        <v>0</v>
      </c>
      <c r="BQ62" s="4">
        <v>0</v>
      </c>
      <c r="BR62" s="4">
        <v>0.47769</v>
      </c>
      <c r="BS62" s="4">
        <v>-5</v>
      </c>
      <c r="BT62" s="4">
        <v>5.0000000000000001E-3</v>
      </c>
      <c r="BU62" s="4">
        <v>11.673549</v>
      </c>
      <c r="BV62" s="4">
        <v>0.10100000000000001</v>
      </c>
      <c r="BW62" s="4">
        <f t="shared" si="9"/>
        <v>3.0841516457999996</v>
      </c>
      <c r="BY62" s="4">
        <f t="shared" si="10"/>
        <v>19768.134431003567</v>
      </c>
      <c r="BZ62" s="4">
        <f t="shared" si="11"/>
        <v>1287.1359208762885</v>
      </c>
      <c r="CA62" s="4">
        <f t="shared" si="12"/>
        <v>12.2260884253974</v>
      </c>
      <c r="CB62" s="4">
        <f t="shared" si="13"/>
        <v>0</v>
      </c>
    </row>
    <row r="63" spans="1:80" x14ac:dyDescent="0.25">
      <c r="A63" s="2">
        <v>42804</v>
      </c>
      <c r="B63" s="3">
        <v>0.62919225694444447</v>
      </c>
      <c r="C63" s="4">
        <v>13.791</v>
      </c>
      <c r="D63" s="4">
        <v>1.8442000000000001</v>
      </c>
      <c r="E63" s="4">
        <v>18441.588330999999</v>
      </c>
      <c r="F63" s="4">
        <v>88.1</v>
      </c>
      <c r="G63" s="4">
        <v>-3.3</v>
      </c>
      <c r="H63" s="4">
        <v>0</v>
      </c>
      <c r="J63" s="4">
        <v>0</v>
      </c>
      <c r="K63" s="4">
        <v>0.84130000000000005</v>
      </c>
      <c r="L63" s="4">
        <v>11.6022</v>
      </c>
      <c r="M63" s="4">
        <v>1.5515000000000001</v>
      </c>
      <c r="N63" s="4">
        <v>74.107699999999994</v>
      </c>
      <c r="O63" s="4">
        <v>0</v>
      </c>
      <c r="P63" s="4">
        <v>74.099999999999994</v>
      </c>
      <c r="Q63" s="4">
        <v>57.7667</v>
      </c>
      <c r="R63" s="4">
        <v>0</v>
      </c>
      <c r="S63" s="4">
        <v>57.8</v>
      </c>
      <c r="T63" s="4">
        <v>0</v>
      </c>
      <c r="W63" s="4">
        <v>0</v>
      </c>
      <c r="X63" s="4">
        <v>0</v>
      </c>
      <c r="Y63" s="4">
        <v>11.2</v>
      </c>
      <c r="Z63" s="4">
        <v>866</v>
      </c>
      <c r="AA63" s="4">
        <v>879</v>
      </c>
      <c r="AB63" s="4">
        <v>840</v>
      </c>
      <c r="AC63" s="4">
        <v>93</v>
      </c>
      <c r="AD63" s="4">
        <v>14.81</v>
      </c>
      <c r="AE63" s="4">
        <v>0.34</v>
      </c>
      <c r="AF63" s="4">
        <v>990</v>
      </c>
      <c r="AG63" s="4">
        <v>-7</v>
      </c>
      <c r="AH63" s="4">
        <v>8</v>
      </c>
      <c r="AI63" s="4">
        <v>27</v>
      </c>
      <c r="AJ63" s="4">
        <v>136</v>
      </c>
      <c r="AK63" s="4">
        <v>133.30000000000001</v>
      </c>
      <c r="AL63" s="4">
        <v>3.8</v>
      </c>
      <c r="AM63" s="4">
        <v>142</v>
      </c>
      <c r="AN63" s="4" t="s">
        <v>155</v>
      </c>
      <c r="AO63" s="4">
        <v>1</v>
      </c>
      <c r="AP63" s="5">
        <v>0.83748842592592598</v>
      </c>
      <c r="AQ63" s="4">
        <v>47.161853999999998</v>
      </c>
      <c r="AR63" s="4">
        <v>-88.484066999999996</v>
      </c>
      <c r="AS63" s="4">
        <v>311.60000000000002</v>
      </c>
      <c r="AT63" s="4">
        <v>36.799999999999997</v>
      </c>
      <c r="AU63" s="4">
        <v>12</v>
      </c>
      <c r="AV63" s="4">
        <v>10</v>
      </c>
      <c r="AW63" s="4" t="s">
        <v>419</v>
      </c>
      <c r="AX63" s="4">
        <v>1</v>
      </c>
      <c r="AY63" s="4">
        <v>1.2707999999999999</v>
      </c>
      <c r="AZ63" s="4">
        <v>1.6</v>
      </c>
      <c r="BA63" s="4">
        <v>11.154</v>
      </c>
      <c r="BB63" s="4">
        <v>10.71</v>
      </c>
      <c r="BC63" s="4">
        <v>0.96</v>
      </c>
      <c r="BD63" s="4">
        <v>18.864999999999998</v>
      </c>
      <c r="BE63" s="4">
        <v>2133.2710000000002</v>
      </c>
      <c r="BF63" s="4">
        <v>181.56299999999999</v>
      </c>
      <c r="BG63" s="4">
        <v>1.427</v>
      </c>
      <c r="BH63" s="4">
        <v>0</v>
      </c>
      <c r="BI63" s="4">
        <v>1.427</v>
      </c>
      <c r="BJ63" s="4">
        <v>1.1120000000000001</v>
      </c>
      <c r="BK63" s="4">
        <v>0</v>
      </c>
      <c r="BL63" s="4">
        <v>1.1120000000000001</v>
      </c>
      <c r="BM63" s="4">
        <v>0</v>
      </c>
      <c r="BQ63" s="4">
        <v>0</v>
      </c>
      <c r="BR63" s="4">
        <v>0.464864</v>
      </c>
      <c r="BS63" s="4">
        <v>-5</v>
      </c>
      <c r="BT63" s="4">
        <v>5.2769999999999996E-3</v>
      </c>
      <c r="BU63" s="4">
        <v>11.360113999999999</v>
      </c>
      <c r="BV63" s="4">
        <v>0.106595</v>
      </c>
      <c r="BW63" s="4">
        <f t="shared" si="9"/>
        <v>3.0013421187999998</v>
      </c>
      <c r="BY63" s="4">
        <f t="shared" si="10"/>
        <v>18703.95691288359</v>
      </c>
      <c r="BZ63" s="4">
        <f t="shared" si="11"/>
        <v>1591.8964486808675</v>
      </c>
      <c r="CA63" s="4">
        <f t="shared" si="12"/>
        <v>9.7497224155424007</v>
      </c>
      <c r="CB63" s="4">
        <f t="shared" si="13"/>
        <v>0</v>
      </c>
    </row>
    <row r="64" spans="1:80" x14ac:dyDescent="0.25">
      <c r="A64" s="2">
        <v>42804</v>
      </c>
      <c r="B64" s="3">
        <v>0.62920383101851851</v>
      </c>
      <c r="C64" s="4">
        <v>13.548999999999999</v>
      </c>
      <c r="D64" s="4">
        <v>2.4129999999999998</v>
      </c>
      <c r="E64" s="4">
        <v>24130.405186</v>
      </c>
      <c r="F64" s="4">
        <v>69.5</v>
      </c>
      <c r="G64" s="4">
        <v>-9</v>
      </c>
      <c r="H64" s="4">
        <v>1</v>
      </c>
      <c r="J64" s="4">
        <v>0</v>
      </c>
      <c r="K64" s="4">
        <v>0.83750000000000002</v>
      </c>
      <c r="L64" s="4">
        <v>11.3476</v>
      </c>
      <c r="M64" s="4">
        <v>2.0209000000000001</v>
      </c>
      <c r="N64" s="4">
        <v>58.238300000000002</v>
      </c>
      <c r="O64" s="4">
        <v>0</v>
      </c>
      <c r="P64" s="4">
        <v>58.2</v>
      </c>
      <c r="Q64" s="4">
        <v>45.396599999999999</v>
      </c>
      <c r="R64" s="4">
        <v>0</v>
      </c>
      <c r="S64" s="4">
        <v>45.4</v>
      </c>
      <c r="T64" s="4">
        <v>0.9667</v>
      </c>
      <c r="W64" s="4">
        <v>0</v>
      </c>
      <c r="X64" s="4">
        <v>0</v>
      </c>
      <c r="Y64" s="4">
        <v>11.1</v>
      </c>
      <c r="Z64" s="4">
        <v>867</v>
      </c>
      <c r="AA64" s="4">
        <v>880</v>
      </c>
      <c r="AB64" s="4">
        <v>843</v>
      </c>
      <c r="AC64" s="4">
        <v>93</v>
      </c>
      <c r="AD64" s="4">
        <v>14.81</v>
      </c>
      <c r="AE64" s="4">
        <v>0.34</v>
      </c>
      <c r="AF64" s="4">
        <v>990</v>
      </c>
      <c r="AG64" s="4">
        <v>-7</v>
      </c>
      <c r="AH64" s="4">
        <v>8</v>
      </c>
      <c r="AI64" s="4">
        <v>27</v>
      </c>
      <c r="AJ64" s="4">
        <v>136</v>
      </c>
      <c r="AK64" s="4">
        <v>134</v>
      </c>
      <c r="AL64" s="4">
        <v>3.9</v>
      </c>
      <c r="AM64" s="4">
        <v>142</v>
      </c>
      <c r="AN64" s="4" t="s">
        <v>155</v>
      </c>
      <c r="AO64" s="4">
        <v>1</v>
      </c>
      <c r="AP64" s="5">
        <v>0.83750000000000002</v>
      </c>
      <c r="AQ64" s="4">
        <v>47.162002000000001</v>
      </c>
      <c r="AR64" s="4">
        <v>-88.484111999999996</v>
      </c>
      <c r="AS64" s="4">
        <v>311.89999999999998</v>
      </c>
      <c r="AT64" s="4">
        <v>37.1</v>
      </c>
      <c r="AU64" s="4">
        <v>12</v>
      </c>
      <c r="AV64" s="4">
        <v>10</v>
      </c>
      <c r="AW64" s="4" t="s">
        <v>419</v>
      </c>
      <c r="AX64" s="4">
        <v>1.0708</v>
      </c>
      <c r="AY64" s="4">
        <v>1.3708</v>
      </c>
      <c r="AZ64" s="4">
        <v>1.7416</v>
      </c>
      <c r="BA64" s="4">
        <v>11.154</v>
      </c>
      <c r="BB64" s="4">
        <v>10.44</v>
      </c>
      <c r="BC64" s="4">
        <v>0.94</v>
      </c>
      <c r="BD64" s="4">
        <v>19.402000000000001</v>
      </c>
      <c r="BE64" s="4">
        <v>2052.7950000000001</v>
      </c>
      <c r="BF64" s="4">
        <v>232.68700000000001</v>
      </c>
      <c r="BG64" s="4">
        <v>1.103</v>
      </c>
      <c r="BH64" s="4">
        <v>0</v>
      </c>
      <c r="BI64" s="4">
        <v>1.103</v>
      </c>
      <c r="BJ64" s="4">
        <v>0.86</v>
      </c>
      <c r="BK64" s="4">
        <v>0</v>
      </c>
      <c r="BL64" s="4">
        <v>0.86</v>
      </c>
      <c r="BM64" s="4">
        <v>7.3000000000000001E-3</v>
      </c>
      <c r="BQ64" s="4">
        <v>0</v>
      </c>
      <c r="BR64" s="4">
        <v>0.48689199999999999</v>
      </c>
      <c r="BS64" s="4">
        <v>-5</v>
      </c>
      <c r="BT64" s="4">
        <v>6.0000000000000001E-3</v>
      </c>
      <c r="BU64" s="4">
        <v>11.898422999999999</v>
      </c>
      <c r="BV64" s="4">
        <v>0.1212</v>
      </c>
      <c r="BW64" s="4">
        <f t="shared" si="9"/>
        <v>3.1435633565999996</v>
      </c>
      <c r="BY64" s="4">
        <f t="shared" si="10"/>
        <v>18851.232938395562</v>
      </c>
      <c r="BZ64" s="4">
        <f t="shared" si="11"/>
        <v>2136.8119265374521</v>
      </c>
      <c r="CA64" s="4">
        <f t="shared" si="12"/>
        <v>7.8975544694040005</v>
      </c>
      <c r="CB64" s="4">
        <f t="shared" si="13"/>
        <v>6.703738096122E-2</v>
      </c>
    </row>
    <row r="65" spans="1:80" x14ac:dyDescent="0.25">
      <c r="A65" s="2">
        <v>42804</v>
      </c>
      <c r="B65" s="3">
        <v>0.62921540509259255</v>
      </c>
      <c r="C65" s="4">
        <v>13.4</v>
      </c>
      <c r="D65" s="4">
        <v>2.6884999999999999</v>
      </c>
      <c r="E65" s="4">
        <v>26885.070657</v>
      </c>
      <c r="F65" s="4">
        <v>50.2</v>
      </c>
      <c r="G65" s="4">
        <v>-8.9</v>
      </c>
      <c r="H65" s="4">
        <v>30.9</v>
      </c>
      <c r="J65" s="4">
        <v>0</v>
      </c>
      <c r="K65" s="4">
        <v>0.83589999999999998</v>
      </c>
      <c r="L65" s="4">
        <v>11.202</v>
      </c>
      <c r="M65" s="4">
        <v>2.2473999999999998</v>
      </c>
      <c r="N65" s="4">
        <v>41.978999999999999</v>
      </c>
      <c r="O65" s="4">
        <v>0</v>
      </c>
      <c r="P65" s="4">
        <v>42</v>
      </c>
      <c r="Q65" s="4">
        <v>32.722499999999997</v>
      </c>
      <c r="R65" s="4">
        <v>0</v>
      </c>
      <c r="S65" s="4">
        <v>32.700000000000003</v>
      </c>
      <c r="T65" s="4">
        <v>30.937999999999999</v>
      </c>
      <c r="W65" s="4">
        <v>0</v>
      </c>
      <c r="X65" s="4">
        <v>0</v>
      </c>
      <c r="Y65" s="4">
        <v>11.1</v>
      </c>
      <c r="Z65" s="4">
        <v>869</v>
      </c>
      <c r="AA65" s="4">
        <v>882</v>
      </c>
      <c r="AB65" s="4">
        <v>843</v>
      </c>
      <c r="AC65" s="4">
        <v>93</v>
      </c>
      <c r="AD65" s="4">
        <v>14.81</v>
      </c>
      <c r="AE65" s="4">
        <v>0.34</v>
      </c>
      <c r="AF65" s="4">
        <v>990</v>
      </c>
      <c r="AG65" s="4">
        <v>-7</v>
      </c>
      <c r="AH65" s="4">
        <v>8</v>
      </c>
      <c r="AI65" s="4">
        <v>27</v>
      </c>
      <c r="AJ65" s="4">
        <v>136</v>
      </c>
      <c r="AK65" s="4">
        <v>133.69999999999999</v>
      </c>
      <c r="AL65" s="4">
        <v>4</v>
      </c>
      <c r="AM65" s="4">
        <v>142</v>
      </c>
      <c r="AN65" s="4" t="s">
        <v>155</v>
      </c>
      <c r="AO65" s="4">
        <v>1</v>
      </c>
      <c r="AP65" s="5">
        <v>0.83751157407407406</v>
      </c>
      <c r="AQ65" s="4">
        <v>47.162154999999998</v>
      </c>
      <c r="AR65" s="4">
        <v>-88.484133</v>
      </c>
      <c r="AS65" s="4">
        <v>312.39999999999998</v>
      </c>
      <c r="AT65" s="4">
        <v>38</v>
      </c>
      <c r="AU65" s="4">
        <v>12</v>
      </c>
      <c r="AV65" s="4">
        <v>10</v>
      </c>
      <c r="AW65" s="4" t="s">
        <v>419</v>
      </c>
      <c r="AX65" s="4">
        <v>1.1000000000000001</v>
      </c>
      <c r="AY65" s="4">
        <v>1.4</v>
      </c>
      <c r="AZ65" s="4">
        <v>1.8</v>
      </c>
      <c r="BA65" s="4">
        <v>11.154</v>
      </c>
      <c r="BB65" s="4">
        <v>10.33</v>
      </c>
      <c r="BC65" s="4">
        <v>0.93</v>
      </c>
      <c r="BD65" s="4">
        <v>19.625</v>
      </c>
      <c r="BE65" s="4">
        <v>2013.7739999999999</v>
      </c>
      <c r="BF65" s="4">
        <v>257.14600000000002</v>
      </c>
      <c r="BG65" s="4">
        <v>0.79</v>
      </c>
      <c r="BH65" s="4">
        <v>0</v>
      </c>
      <c r="BI65" s="4">
        <v>0.79</v>
      </c>
      <c r="BJ65" s="4">
        <v>0.61599999999999999</v>
      </c>
      <c r="BK65" s="4">
        <v>0</v>
      </c>
      <c r="BL65" s="4">
        <v>0.61599999999999999</v>
      </c>
      <c r="BM65" s="4">
        <v>0.2306</v>
      </c>
      <c r="BQ65" s="4">
        <v>0</v>
      </c>
      <c r="BR65" s="4">
        <v>0.49175600000000003</v>
      </c>
      <c r="BS65" s="4">
        <v>-5</v>
      </c>
      <c r="BT65" s="4">
        <v>6.0000000000000001E-3</v>
      </c>
      <c r="BU65" s="4">
        <v>12.017287</v>
      </c>
      <c r="BV65" s="4">
        <v>0.1212</v>
      </c>
      <c r="BW65" s="4">
        <f t="shared" si="9"/>
        <v>3.1749672253999996</v>
      </c>
      <c r="BY65" s="4">
        <f t="shared" si="10"/>
        <v>18677.63726577631</v>
      </c>
      <c r="BZ65" s="4">
        <f t="shared" si="11"/>
        <v>2385.0142629437637</v>
      </c>
      <c r="CA65" s="4">
        <f t="shared" si="12"/>
        <v>5.7133643376655998</v>
      </c>
      <c r="CB65" s="4">
        <f t="shared" si="13"/>
        <v>2.1388016497819597</v>
      </c>
    </row>
    <row r="66" spans="1:80" x14ac:dyDescent="0.25">
      <c r="A66" s="2">
        <v>42804</v>
      </c>
      <c r="B66" s="3">
        <v>0.6292269791666667</v>
      </c>
      <c r="C66" s="4">
        <v>13.33</v>
      </c>
      <c r="D66" s="4">
        <v>2.8136000000000001</v>
      </c>
      <c r="E66" s="4">
        <v>28136.296913999999</v>
      </c>
      <c r="F66" s="4">
        <v>39.5</v>
      </c>
      <c r="G66" s="4">
        <v>-8.8000000000000007</v>
      </c>
      <c r="H66" s="4">
        <v>40.799999999999997</v>
      </c>
      <c r="J66" s="4">
        <v>0</v>
      </c>
      <c r="K66" s="4">
        <v>0.83520000000000005</v>
      </c>
      <c r="L66" s="4">
        <v>11.133599999999999</v>
      </c>
      <c r="M66" s="4">
        <v>2.35</v>
      </c>
      <c r="N66" s="4">
        <v>33.007199999999997</v>
      </c>
      <c r="O66" s="4">
        <v>0</v>
      </c>
      <c r="P66" s="4">
        <v>33</v>
      </c>
      <c r="Q66" s="4">
        <v>25.728999999999999</v>
      </c>
      <c r="R66" s="4">
        <v>0</v>
      </c>
      <c r="S66" s="4">
        <v>25.7</v>
      </c>
      <c r="T66" s="4">
        <v>40.7896</v>
      </c>
      <c r="W66" s="4">
        <v>0</v>
      </c>
      <c r="X66" s="4">
        <v>0</v>
      </c>
      <c r="Y66" s="4">
        <v>11.1</v>
      </c>
      <c r="Z66" s="4">
        <v>870</v>
      </c>
      <c r="AA66" s="4">
        <v>884</v>
      </c>
      <c r="AB66" s="4">
        <v>844</v>
      </c>
      <c r="AC66" s="4">
        <v>93</v>
      </c>
      <c r="AD66" s="4">
        <v>14.81</v>
      </c>
      <c r="AE66" s="4">
        <v>0.34</v>
      </c>
      <c r="AF66" s="4">
        <v>990</v>
      </c>
      <c r="AG66" s="4">
        <v>-7</v>
      </c>
      <c r="AH66" s="4">
        <v>8</v>
      </c>
      <c r="AI66" s="4">
        <v>27</v>
      </c>
      <c r="AJ66" s="4">
        <v>136</v>
      </c>
      <c r="AK66" s="4">
        <v>132.69999999999999</v>
      </c>
      <c r="AL66" s="4">
        <v>4</v>
      </c>
      <c r="AM66" s="4">
        <v>142</v>
      </c>
      <c r="AN66" s="4" t="s">
        <v>155</v>
      </c>
      <c r="AO66" s="4">
        <v>1</v>
      </c>
      <c r="AP66" s="5">
        <v>0.8375231481481481</v>
      </c>
      <c r="AQ66" s="4">
        <v>47.162311000000003</v>
      </c>
      <c r="AR66" s="4">
        <v>-88.484120000000004</v>
      </c>
      <c r="AS66" s="4">
        <v>313</v>
      </c>
      <c r="AT66" s="4">
        <v>38.200000000000003</v>
      </c>
      <c r="AU66" s="4">
        <v>12</v>
      </c>
      <c r="AV66" s="4">
        <v>10</v>
      </c>
      <c r="AW66" s="4" t="s">
        <v>419</v>
      </c>
      <c r="AX66" s="4">
        <v>1.1000000000000001</v>
      </c>
      <c r="AY66" s="4">
        <v>1.4708000000000001</v>
      </c>
      <c r="AZ66" s="4">
        <v>1.8708</v>
      </c>
      <c r="BA66" s="4">
        <v>11.154</v>
      </c>
      <c r="BB66" s="4">
        <v>10.28</v>
      </c>
      <c r="BC66" s="4">
        <v>0.92</v>
      </c>
      <c r="BD66" s="4">
        <v>19.727</v>
      </c>
      <c r="BE66" s="4">
        <v>1996.24</v>
      </c>
      <c r="BF66" s="4">
        <v>268.18</v>
      </c>
      <c r="BG66" s="4">
        <v>0.62</v>
      </c>
      <c r="BH66" s="4">
        <v>0</v>
      </c>
      <c r="BI66" s="4">
        <v>0.62</v>
      </c>
      <c r="BJ66" s="4">
        <v>0.48299999999999998</v>
      </c>
      <c r="BK66" s="4">
        <v>0</v>
      </c>
      <c r="BL66" s="4">
        <v>0.48299999999999998</v>
      </c>
      <c r="BM66" s="4">
        <v>0.30330000000000001</v>
      </c>
      <c r="BQ66" s="4">
        <v>0</v>
      </c>
      <c r="BR66" s="4">
        <v>0.51754</v>
      </c>
      <c r="BS66" s="4">
        <v>-5</v>
      </c>
      <c r="BT66" s="4">
        <v>6.0000000000000001E-3</v>
      </c>
      <c r="BU66" s="4">
        <v>12.647384000000001</v>
      </c>
      <c r="BV66" s="4">
        <v>0.1212</v>
      </c>
      <c r="BW66" s="4">
        <f t="shared" si="9"/>
        <v>3.3414388528000001</v>
      </c>
      <c r="BY66" s="4">
        <f t="shared" si="10"/>
        <v>19485.799638748289</v>
      </c>
      <c r="BZ66" s="4">
        <f t="shared" si="11"/>
        <v>2617.7722854564163</v>
      </c>
      <c r="CA66" s="4">
        <f t="shared" si="12"/>
        <v>4.7146842190896008</v>
      </c>
      <c r="CB66" s="4">
        <f t="shared" si="13"/>
        <v>2.9605874195649604</v>
      </c>
    </row>
    <row r="67" spans="1:80" x14ac:dyDescent="0.25">
      <c r="A67" s="2">
        <v>42804</v>
      </c>
      <c r="B67" s="3">
        <v>0.62923855324074074</v>
      </c>
      <c r="C67" s="4">
        <v>13.324999999999999</v>
      </c>
      <c r="D67" s="4">
        <v>2.8258999999999999</v>
      </c>
      <c r="E67" s="4">
        <v>28259.317803999998</v>
      </c>
      <c r="F67" s="4">
        <v>34.799999999999997</v>
      </c>
      <c r="G67" s="4">
        <v>-8.8000000000000007</v>
      </c>
      <c r="H67" s="4">
        <v>81.3</v>
      </c>
      <c r="J67" s="4">
        <v>0</v>
      </c>
      <c r="K67" s="4">
        <v>0.83509999999999995</v>
      </c>
      <c r="L67" s="4">
        <v>11.1274</v>
      </c>
      <c r="M67" s="4">
        <v>2.3599000000000001</v>
      </c>
      <c r="N67" s="4">
        <v>29.098800000000001</v>
      </c>
      <c r="O67" s="4">
        <v>0</v>
      </c>
      <c r="P67" s="4">
        <v>29.1</v>
      </c>
      <c r="Q67" s="4">
        <v>22.682400000000001</v>
      </c>
      <c r="R67" s="4">
        <v>0</v>
      </c>
      <c r="S67" s="4">
        <v>22.7</v>
      </c>
      <c r="T67" s="4">
        <v>81.3185</v>
      </c>
      <c r="W67" s="4">
        <v>0</v>
      </c>
      <c r="X67" s="4">
        <v>0</v>
      </c>
      <c r="Y67" s="4">
        <v>11.1</v>
      </c>
      <c r="Z67" s="4">
        <v>870</v>
      </c>
      <c r="AA67" s="4">
        <v>885</v>
      </c>
      <c r="AB67" s="4">
        <v>844</v>
      </c>
      <c r="AC67" s="4">
        <v>93</v>
      </c>
      <c r="AD67" s="4">
        <v>14.81</v>
      </c>
      <c r="AE67" s="4">
        <v>0.34</v>
      </c>
      <c r="AF67" s="4">
        <v>990</v>
      </c>
      <c r="AG67" s="4">
        <v>-7</v>
      </c>
      <c r="AH67" s="4">
        <v>8</v>
      </c>
      <c r="AI67" s="4">
        <v>27</v>
      </c>
      <c r="AJ67" s="4">
        <v>136</v>
      </c>
      <c r="AK67" s="4">
        <v>132.80000000000001</v>
      </c>
      <c r="AL67" s="4">
        <v>3.9</v>
      </c>
      <c r="AM67" s="4">
        <v>142</v>
      </c>
      <c r="AN67" s="4" t="s">
        <v>155</v>
      </c>
      <c r="AO67" s="4">
        <v>1</v>
      </c>
      <c r="AP67" s="5">
        <v>0.83753472222222225</v>
      </c>
      <c r="AQ67" s="4">
        <v>47.162472000000001</v>
      </c>
      <c r="AR67" s="4">
        <v>-88.484093000000001</v>
      </c>
      <c r="AS67" s="4">
        <v>313.60000000000002</v>
      </c>
      <c r="AT67" s="4">
        <v>39</v>
      </c>
      <c r="AU67" s="4">
        <v>12</v>
      </c>
      <c r="AV67" s="4">
        <v>10</v>
      </c>
      <c r="AW67" s="4" t="s">
        <v>419</v>
      </c>
      <c r="AX67" s="4">
        <v>1.1708000000000001</v>
      </c>
      <c r="AY67" s="4">
        <v>1.6415999999999999</v>
      </c>
      <c r="AZ67" s="4">
        <v>2.0415999999999999</v>
      </c>
      <c r="BA67" s="4">
        <v>11.154</v>
      </c>
      <c r="BB67" s="4">
        <v>10.28</v>
      </c>
      <c r="BC67" s="4">
        <v>0.92</v>
      </c>
      <c r="BD67" s="4">
        <v>19.747</v>
      </c>
      <c r="BE67" s="4">
        <v>1993.98</v>
      </c>
      <c r="BF67" s="4">
        <v>269.154</v>
      </c>
      <c r="BG67" s="4">
        <v>0.54600000000000004</v>
      </c>
      <c r="BH67" s="4">
        <v>0</v>
      </c>
      <c r="BI67" s="4">
        <v>0.54600000000000004</v>
      </c>
      <c r="BJ67" s="4">
        <v>0.42599999999999999</v>
      </c>
      <c r="BK67" s="4">
        <v>0</v>
      </c>
      <c r="BL67" s="4">
        <v>0.42599999999999999</v>
      </c>
      <c r="BM67" s="4">
        <v>0.60419999999999996</v>
      </c>
      <c r="BQ67" s="4">
        <v>0</v>
      </c>
      <c r="BR67" s="4">
        <v>0.54141799999999995</v>
      </c>
      <c r="BS67" s="4">
        <v>-5</v>
      </c>
      <c r="BT67" s="4">
        <v>5.7229999999999998E-3</v>
      </c>
      <c r="BU67" s="4">
        <v>13.230902</v>
      </c>
      <c r="BV67" s="4">
        <v>0.115605</v>
      </c>
      <c r="BW67" s="4">
        <f t="shared" si="9"/>
        <v>3.4956043083999999</v>
      </c>
      <c r="BY67" s="4">
        <f t="shared" si="10"/>
        <v>20361.746434015127</v>
      </c>
      <c r="BZ67" s="4">
        <f t="shared" si="11"/>
        <v>2748.4957219735948</v>
      </c>
      <c r="CA67" s="4">
        <f t="shared" si="12"/>
        <v>4.3501459296935998</v>
      </c>
      <c r="CB67" s="4">
        <f t="shared" si="13"/>
        <v>6.1698548608471206</v>
      </c>
    </row>
    <row r="68" spans="1:80" x14ac:dyDescent="0.25">
      <c r="A68" s="2">
        <v>42804</v>
      </c>
      <c r="B68" s="3">
        <v>0.62925012731481489</v>
      </c>
      <c r="C68" s="4">
        <v>13.292</v>
      </c>
      <c r="D68" s="4">
        <v>2.8229000000000002</v>
      </c>
      <c r="E68" s="4">
        <v>28228.589854000002</v>
      </c>
      <c r="F68" s="4">
        <v>29.5</v>
      </c>
      <c r="G68" s="4">
        <v>-8.8000000000000007</v>
      </c>
      <c r="H68" s="4">
        <v>79.8</v>
      </c>
      <c r="J68" s="4">
        <v>0</v>
      </c>
      <c r="K68" s="4">
        <v>0.83540000000000003</v>
      </c>
      <c r="L68" s="4">
        <v>11.104900000000001</v>
      </c>
      <c r="M68" s="4">
        <v>2.3582999999999998</v>
      </c>
      <c r="N68" s="4">
        <v>24.652000000000001</v>
      </c>
      <c r="O68" s="4">
        <v>0</v>
      </c>
      <c r="P68" s="4">
        <v>24.7</v>
      </c>
      <c r="Q68" s="4">
        <v>19.216200000000001</v>
      </c>
      <c r="R68" s="4">
        <v>0</v>
      </c>
      <c r="S68" s="4">
        <v>19.2</v>
      </c>
      <c r="T68" s="4">
        <v>79.757300000000001</v>
      </c>
      <c r="W68" s="4">
        <v>0</v>
      </c>
      <c r="X68" s="4">
        <v>0</v>
      </c>
      <c r="Y68" s="4">
        <v>11.2</v>
      </c>
      <c r="Z68" s="4">
        <v>870</v>
      </c>
      <c r="AA68" s="4">
        <v>883</v>
      </c>
      <c r="AB68" s="4">
        <v>844</v>
      </c>
      <c r="AC68" s="4">
        <v>93</v>
      </c>
      <c r="AD68" s="4">
        <v>14.81</v>
      </c>
      <c r="AE68" s="4">
        <v>0.34</v>
      </c>
      <c r="AF68" s="4">
        <v>990</v>
      </c>
      <c r="AG68" s="4">
        <v>-7</v>
      </c>
      <c r="AH68" s="4">
        <v>8</v>
      </c>
      <c r="AI68" s="4">
        <v>27</v>
      </c>
      <c r="AJ68" s="4">
        <v>136</v>
      </c>
      <c r="AK68" s="4">
        <v>134.69999999999999</v>
      </c>
      <c r="AL68" s="4">
        <v>4</v>
      </c>
      <c r="AM68" s="4">
        <v>142</v>
      </c>
      <c r="AN68" s="4" t="s">
        <v>155</v>
      </c>
      <c r="AO68" s="4">
        <v>1</v>
      </c>
      <c r="AP68" s="5">
        <v>0.8375462962962964</v>
      </c>
      <c r="AQ68" s="4">
        <v>47.162636999999997</v>
      </c>
      <c r="AR68" s="4">
        <v>-88.484091000000006</v>
      </c>
      <c r="AS68" s="4">
        <v>314.2</v>
      </c>
      <c r="AT68" s="4">
        <v>39.799999999999997</v>
      </c>
      <c r="AU68" s="4">
        <v>12</v>
      </c>
      <c r="AV68" s="4">
        <v>10</v>
      </c>
      <c r="AW68" s="4" t="s">
        <v>419</v>
      </c>
      <c r="AX68" s="4">
        <v>1.2</v>
      </c>
      <c r="AY68" s="4">
        <v>1.9124000000000001</v>
      </c>
      <c r="AZ68" s="4">
        <v>2.3123999999999998</v>
      </c>
      <c r="BA68" s="4">
        <v>11.154</v>
      </c>
      <c r="BB68" s="4">
        <v>10.3</v>
      </c>
      <c r="BC68" s="4">
        <v>0.92</v>
      </c>
      <c r="BD68" s="4">
        <v>19.699000000000002</v>
      </c>
      <c r="BE68" s="4">
        <v>1993.5419999999999</v>
      </c>
      <c r="BF68" s="4">
        <v>269.45699999999999</v>
      </c>
      <c r="BG68" s="4">
        <v>0.46300000000000002</v>
      </c>
      <c r="BH68" s="4">
        <v>0</v>
      </c>
      <c r="BI68" s="4">
        <v>0.46300000000000002</v>
      </c>
      <c r="BJ68" s="4">
        <v>0.36099999999999999</v>
      </c>
      <c r="BK68" s="4">
        <v>0</v>
      </c>
      <c r="BL68" s="4">
        <v>0.36099999999999999</v>
      </c>
      <c r="BM68" s="4">
        <v>0.59370000000000001</v>
      </c>
      <c r="BQ68" s="4">
        <v>0</v>
      </c>
      <c r="BR68" s="4">
        <v>0.58428199999999997</v>
      </c>
      <c r="BS68" s="4">
        <v>-5</v>
      </c>
      <c r="BT68" s="4">
        <v>5.2769999999999996E-3</v>
      </c>
      <c r="BU68" s="4">
        <v>14.278390999999999</v>
      </c>
      <c r="BV68" s="4">
        <v>0.106595</v>
      </c>
      <c r="BW68" s="4">
        <f t="shared" si="9"/>
        <v>3.7723509021999995</v>
      </c>
      <c r="BY68" s="4">
        <f t="shared" si="10"/>
        <v>21968.956786081599</v>
      </c>
      <c r="BZ68" s="4">
        <f t="shared" si="11"/>
        <v>2969.4328931656264</v>
      </c>
      <c r="CA68" s="4">
        <f t="shared" si="12"/>
        <v>3.9782424447417997</v>
      </c>
      <c r="CB68" s="4">
        <f t="shared" si="13"/>
        <v>6.5426109125850598</v>
      </c>
    </row>
    <row r="69" spans="1:80" x14ac:dyDescent="0.25">
      <c r="A69" s="2">
        <v>42804</v>
      </c>
      <c r="B69" s="3">
        <v>0.62926170138888893</v>
      </c>
      <c r="C69" s="4">
        <v>13.259</v>
      </c>
      <c r="D69" s="4">
        <v>2.8990999999999998</v>
      </c>
      <c r="E69" s="4">
        <v>28990.520133999999</v>
      </c>
      <c r="F69" s="4">
        <v>17.3</v>
      </c>
      <c r="G69" s="4">
        <v>-8.8000000000000007</v>
      </c>
      <c r="H69" s="4">
        <v>96.3</v>
      </c>
      <c r="J69" s="4">
        <v>0</v>
      </c>
      <c r="K69" s="4">
        <v>0.83489999999999998</v>
      </c>
      <c r="L69" s="4">
        <v>11.0702</v>
      </c>
      <c r="M69" s="4">
        <v>2.4205000000000001</v>
      </c>
      <c r="N69" s="4">
        <v>14.4283</v>
      </c>
      <c r="O69" s="4">
        <v>0</v>
      </c>
      <c r="P69" s="4">
        <v>14.4</v>
      </c>
      <c r="Q69" s="4">
        <v>11.2468</v>
      </c>
      <c r="R69" s="4">
        <v>0</v>
      </c>
      <c r="S69" s="4">
        <v>11.2</v>
      </c>
      <c r="T69" s="4">
        <v>96.2941</v>
      </c>
      <c r="W69" s="4">
        <v>0</v>
      </c>
      <c r="X69" s="4">
        <v>0</v>
      </c>
      <c r="Y69" s="4">
        <v>11.2</v>
      </c>
      <c r="Z69" s="4">
        <v>871</v>
      </c>
      <c r="AA69" s="4">
        <v>884</v>
      </c>
      <c r="AB69" s="4">
        <v>844</v>
      </c>
      <c r="AC69" s="4">
        <v>93</v>
      </c>
      <c r="AD69" s="4">
        <v>14.81</v>
      </c>
      <c r="AE69" s="4">
        <v>0.34</v>
      </c>
      <c r="AF69" s="4">
        <v>990</v>
      </c>
      <c r="AG69" s="4">
        <v>-7</v>
      </c>
      <c r="AH69" s="4">
        <v>8.2769999999999992</v>
      </c>
      <c r="AI69" s="4">
        <v>27</v>
      </c>
      <c r="AJ69" s="4">
        <v>136</v>
      </c>
      <c r="AK69" s="4">
        <v>133.19999999999999</v>
      </c>
      <c r="AL69" s="4">
        <v>4</v>
      </c>
      <c r="AM69" s="4">
        <v>142</v>
      </c>
      <c r="AN69" s="4" t="s">
        <v>155</v>
      </c>
      <c r="AO69" s="4">
        <v>1</v>
      </c>
      <c r="AP69" s="5">
        <v>0.83755787037037033</v>
      </c>
      <c r="AQ69" s="4">
        <v>47.162799999999997</v>
      </c>
      <c r="AR69" s="4">
        <v>-88.484121000000002</v>
      </c>
      <c r="AS69" s="4">
        <v>315</v>
      </c>
      <c r="AT69" s="4">
        <v>40</v>
      </c>
      <c r="AU69" s="4">
        <v>12</v>
      </c>
      <c r="AV69" s="4">
        <v>10</v>
      </c>
      <c r="AW69" s="4" t="s">
        <v>419</v>
      </c>
      <c r="AX69" s="4">
        <v>1.2707999999999999</v>
      </c>
      <c r="AY69" s="4">
        <v>2.0708000000000002</v>
      </c>
      <c r="AZ69" s="4">
        <v>2.4708000000000001</v>
      </c>
      <c r="BA69" s="4">
        <v>11.154</v>
      </c>
      <c r="BB69" s="4">
        <v>10.26</v>
      </c>
      <c r="BC69" s="4">
        <v>0.92</v>
      </c>
      <c r="BD69" s="4">
        <v>19.773</v>
      </c>
      <c r="BE69" s="4">
        <v>1983.0160000000001</v>
      </c>
      <c r="BF69" s="4">
        <v>275.959</v>
      </c>
      <c r="BG69" s="4">
        <v>0.27100000000000002</v>
      </c>
      <c r="BH69" s="4">
        <v>0</v>
      </c>
      <c r="BI69" s="4">
        <v>0.27100000000000002</v>
      </c>
      <c r="BJ69" s="4">
        <v>0.21099999999999999</v>
      </c>
      <c r="BK69" s="4">
        <v>0</v>
      </c>
      <c r="BL69" s="4">
        <v>0.21099999999999999</v>
      </c>
      <c r="BM69" s="4">
        <v>0.71519999999999995</v>
      </c>
      <c r="BQ69" s="4">
        <v>0</v>
      </c>
      <c r="BR69" s="4">
        <v>0.63754</v>
      </c>
      <c r="BS69" s="4">
        <v>-5</v>
      </c>
      <c r="BT69" s="4">
        <v>5.7229999999999998E-3</v>
      </c>
      <c r="BU69" s="4">
        <v>15.579884</v>
      </c>
      <c r="BV69" s="4">
        <v>0.115605</v>
      </c>
      <c r="BW69" s="4">
        <f t="shared" si="9"/>
        <v>4.1162053527999998</v>
      </c>
      <c r="BY69" s="4">
        <f t="shared" si="10"/>
        <v>23844.883909261142</v>
      </c>
      <c r="BZ69" s="4">
        <f t="shared" si="11"/>
        <v>3318.2840273178813</v>
      </c>
      <c r="CA69" s="4">
        <f t="shared" si="12"/>
        <v>2.5371809934231999</v>
      </c>
      <c r="CB69" s="4">
        <f t="shared" si="13"/>
        <v>8.5999613578022398</v>
      </c>
    </row>
    <row r="70" spans="1:80" x14ac:dyDescent="0.25">
      <c r="A70" s="2">
        <v>42804</v>
      </c>
      <c r="B70" s="3">
        <v>0.62927327546296297</v>
      </c>
      <c r="C70" s="4">
        <v>13.212</v>
      </c>
      <c r="D70" s="4">
        <v>2.9241999999999999</v>
      </c>
      <c r="E70" s="4">
        <v>29242.197987</v>
      </c>
      <c r="F70" s="4">
        <v>14.5</v>
      </c>
      <c r="G70" s="4">
        <v>-9.1999999999999993</v>
      </c>
      <c r="H70" s="4">
        <v>130</v>
      </c>
      <c r="J70" s="4">
        <v>0</v>
      </c>
      <c r="K70" s="4">
        <v>0.83499999999999996</v>
      </c>
      <c r="L70" s="4">
        <v>11.0329</v>
      </c>
      <c r="M70" s="4">
        <v>2.4419</v>
      </c>
      <c r="N70" s="4">
        <v>12.1496</v>
      </c>
      <c r="O70" s="4">
        <v>0</v>
      </c>
      <c r="P70" s="4">
        <v>12.1</v>
      </c>
      <c r="Q70" s="4">
        <v>9.4705999999999992</v>
      </c>
      <c r="R70" s="4">
        <v>0</v>
      </c>
      <c r="S70" s="4">
        <v>9.5</v>
      </c>
      <c r="T70" s="4">
        <v>130.00819999999999</v>
      </c>
      <c r="W70" s="4">
        <v>0</v>
      </c>
      <c r="X70" s="4">
        <v>0</v>
      </c>
      <c r="Y70" s="4">
        <v>11.3</v>
      </c>
      <c r="Z70" s="4">
        <v>870</v>
      </c>
      <c r="AA70" s="4">
        <v>884</v>
      </c>
      <c r="AB70" s="4">
        <v>846</v>
      </c>
      <c r="AC70" s="4">
        <v>93</v>
      </c>
      <c r="AD70" s="4">
        <v>14.81</v>
      </c>
      <c r="AE70" s="4">
        <v>0.34</v>
      </c>
      <c r="AF70" s="4">
        <v>990</v>
      </c>
      <c r="AG70" s="4">
        <v>-7</v>
      </c>
      <c r="AH70" s="4">
        <v>9</v>
      </c>
      <c r="AI70" s="4">
        <v>27</v>
      </c>
      <c r="AJ70" s="4">
        <v>136</v>
      </c>
      <c r="AK70" s="4">
        <v>130.69999999999999</v>
      </c>
      <c r="AL70" s="4">
        <v>4.0999999999999996</v>
      </c>
      <c r="AM70" s="4">
        <v>142</v>
      </c>
      <c r="AN70" s="4" t="s">
        <v>155</v>
      </c>
      <c r="AO70" s="4">
        <v>1</v>
      </c>
      <c r="AP70" s="5">
        <v>0.83756944444444448</v>
      </c>
      <c r="AQ70" s="4">
        <v>47.162962999999998</v>
      </c>
      <c r="AR70" s="4">
        <v>-88.484185999999994</v>
      </c>
      <c r="AS70" s="4">
        <v>315.60000000000002</v>
      </c>
      <c r="AT70" s="4">
        <v>40.5</v>
      </c>
      <c r="AU70" s="4">
        <v>12</v>
      </c>
      <c r="AV70" s="4">
        <v>10</v>
      </c>
      <c r="AW70" s="4" t="s">
        <v>419</v>
      </c>
      <c r="AX70" s="4">
        <v>1.4416</v>
      </c>
      <c r="AY70" s="4">
        <v>1.3211999999999999</v>
      </c>
      <c r="AZ70" s="4">
        <v>2.5708000000000002</v>
      </c>
      <c r="BA70" s="4">
        <v>11.154</v>
      </c>
      <c r="BB70" s="4">
        <v>10.27</v>
      </c>
      <c r="BC70" s="4">
        <v>0.92</v>
      </c>
      <c r="BD70" s="4">
        <v>19.754000000000001</v>
      </c>
      <c r="BE70" s="4">
        <v>1978.175</v>
      </c>
      <c r="BF70" s="4">
        <v>278.65800000000002</v>
      </c>
      <c r="BG70" s="4">
        <v>0.22800000000000001</v>
      </c>
      <c r="BH70" s="4">
        <v>0</v>
      </c>
      <c r="BI70" s="4">
        <v>0.22800000000000001</v>
      </c>
      <c r="BJ70" s="4">
        <v>0.17799999999999999</v>
      </c>
      <c r="BK70" s="4">
        <v>0</v>
      </c>
      <c r="BL70" s="4">
        <v>0.17799999999999999</v>
      </c>
      <c r="BM70" s="4">
        <v>0.96650000000000003</v>
      </c>
      <c r="BQ70" s="4">
        <v>0</v>
      </c>
      <c r="BR70" s="4">
        <v>0.64646000000000003</v>
      </c>
      <c r="BS70" s="4">
        <v>-5</v>
      </c>
      <c r="BT70" s="4">
        <v>5.0000000000000001E-3</v>
      </c>
      <c r="BU70" s="4">
        <v>15.797866000000001</v>
      </c>
      <c r="BV70" s="4">
        <v>0.10100000000000001</v>
      </c>
      <c r="BW70" s="4">
        <f t="shared" si="9"/>
        <v>4.1737961971999997</v>
      </c>
      <c r="BY70" s="4">
        <f t="shared" si="10"/>
        <v>24119.478250837692</v>
      </c>
      <c r="BZ70" s="4">
        <f t="shared" si="11"/>
        <v>3397.6193058864515</v>
      </c>
      <c r="CA70" s="4">
        <f t="shared" si="12"/>
        <v>2.1703171502264005</v>
      </c>
      <c r="CB70" s="4">
        <f t="shared" si="13"/>
        <v>11.784334414010202</v>
      </c>
    </row>
    <row r="71" spans="1:80" x14ac:dyDescent="0.25">
      <c r="A71" s="2">
        <v>42804</v>
      </c>
      <c r="B71" s="3">
        <v>0.62928484953703701</v>
      </c>
      <c r="C71" s="4">
        <v>13.185</v>
      </c>
      <c r="D71" s="4">
        <v>2.9982000000000002</v>
      </c>
      <c r="E71" s="4">
        <v>29982.202571999998</v>
      </c>
      <c r="F71" s="4">
        <v>13.6</v>
      </c>
      <c r="G71" s="4">
        <v>-10.199999999999999</v>
      </c>
      <c r="H71" s="4">
        <v>120.4</v>
      </c>
      <c r="J71" s="4">
        <v>0</v>
      </c>
      <c r="K71" s="4">
        <v>0.83450000000000002</v>
      </c>
      <c r="L71" s="4">
        <v>11.003399999999999</v>
      </c>
      <c r="M71" s="4">
        <v>2.5021</v>
      </c>
      <c r="N71" s="4">
        <v>11.349500000000001</v>
      </c>
      <c r="O71" s="4">
        <v>0</v>
      </c>
      <c r="P71" s="4">
        <v>11.3</v>
      </c>
      <c r="Q71" s="4">
        <v>8.8468999999999998</v>
      </c>
      <c r="R71" s="4">
        <v>0</v>
      </c>
      <c r="S71" s="4">
        <v>8.8000000000000007</v>
      </c>
      <c r="T71" s="4">
        <v>120.4</v>
      </c>
      <c r="W71" s="4">
        <v>0</v>
      </c>
      <c r="X71" s="4">
        <v>0</v>
      </c>
      <c r="Y71" s="4">
        <v>11.3</v>
      </c>
      <c r="Z71" s="4">
        <v>870</v>
      </c>
      <c r="AA71" s="4">
        <v>883</v>
      </c>
      <c r="AB71" s="4">
        <v>848</v>
      </c>
      <c r="AC71" s="4">
        <v>93</v>
      </c>
      <c r="AD71" s="4">
        <v>14.81</v>
      </c>
      <c r="AE71" s="4">
        <v>0.34</v>
      </c>
      <c r="AF71" s="4">
        <v>990</v>
      </c>
      <c r="AG71" s="4">
        <v>-7</v>
      </c>
      <c r="AH71" s="4">
        <v>8.7230000000000008</v>
      </c>
      <c r="AI71" s="4">
        <v>27</v>
      </c>
      <c r="AJ71" s="4">
        <v>136</v>
      </c>
      <c r="AK71" s="4">
        <v>130</v>
      </c>
      <c r="AL71" s="4">
        <v>4.0999999999999996</v>
      </c>
      <c r="AM71" s="4">
        <v>142</v>
      </c>
      <c r="AN71" s="4" t="s">
        <v>155</v>
      </c>
      <c r="AO71" s="4">
        <v>1</v>
      </c>
      <c r="AP71" s="5">
        <v>0.83758101851851852</v>
      </c>
      <c r="AQ71" s="4">
        <v>47.163122999999999</v>
      </c>
      <c r="AR71" s="4">
        <v>-88.484255000000005</v>
      </c>
      <c r="AS71" s="4">
        <v>316.10000000000002</v>
      </c>
      <c r="AT71" s="4">
        <v>40.700000000000003</v>
      </c>
      <c r="AU71" s="4">
        <v>12</v>
      </c>
      <c r="AV71" s="4">
        <v>9</v>
      </c>
      <c r="AW71" s="4" t="s">
        <v>420</v>
      </c>
      <c r="AX71" s="4">
        <v>1.5</v>
      </c>
      <c r="AY71" s="4">
        <v>1.1415999999999999</v>
      </c>
      <c r="AZ71" s="4">
        <v>2.6707999999999998</v>
      </c>
      <c r="BA71" s="4">
        <v>11.154</v>
      </c>
      <c r="BB71" s="4">
        <v>10.23</v>
      </c>
      <c r="BC71" s="4">
        <v>0.92</v>
      </c>
      <c r="BD71" s="4">
        <v>19.829000000000001</v>
      </c>
      <c r="BE71" s="4">
        <v>1968.527</v>
      </c>
      <c r="BF71" s="4">
        <v>284.89999999999998</v>
      </c>
      <c r="BG71" s="4">
        <v>0.21299999999999999</v>
      </c>
      <c r="BH71" s="4">
        <v>0</v>
      </c>
      <c r="BI71" s="4">
        <v>0.21299999999999999</v>
      </c>
      <c r="BJ71" s="4">
        <v>0.16600000000000001</v>
      </c>
      <c r="BK71" s="4">
        <v>0</v>
      </c>
      <c r="BL71" s="4">
        <v>0.16600000000000001</v>
      </c>
      <c r="BM71" s="4">
        <v>0.8931</v>
      </c>
      <c r="BQ71" s="4">
        <v>0</v>
      </c>
      <c r="BR71" s="4">
        <v>0.63726300000000002</v>
      </c>
      <c r="BS71" s="4">
        <v>-5</v>
      </c>
      <c r="BT71" s="4">
        <v>5.0000000000000001E-3</v>
      </c>
      <c r="BU71" s="4">
        <v>15.573115</v>
      </c>
      <c r="BV71" s="4">
        <v>0.10100000000000001</v>
      </c>
      <c r="BW71" s="4">
        <f t="shared" si="9"/>
        <v>4.1144169829999999</v>
      </c>
      <c r="BY71" s="4">
        <f t="shared" si="10"/>
        <v>23660.375935968739</v>
      </c>
      <c r="BZ71" s="4">
        <f t="shared" si="11"/>
        <v>3424.3071617292999</v>
      </c>
      <c r="CA71" s="4">
        <f t="shared" si="12"/>
        <v>1.9952088060620001</v>
      </c>
      <c r="CB71" s="4">
        <f t="shared" si="13"/>
        <v>10.7344637632167</v>
      </c>
    </row>
    <row r="72" spans="1:80" x14ac:dyDescent="0.25">
      <c r="A72" s="2">
        <v>42804</v>
      </c>
      <c r="B72" s="3">
        <v>0.62929642361111104</v>
      </c>
      <c r="C72" s="4">
        <v>13.18</v>
      </c>
      <c r="D72" s="4">
        <v>2.9984000000000002</v>
      </c>
      <c r="E72" s="4">
        <v>29983.572045000001</v>
      </c>
      <c r="F72" s="4">
        <v>13.6</v>
      </c>
      <c r="G72" s="4">
        <v>-10.1</v>
      </c>
      <c r="H72" s="4">
        <v>151.1</v>
      </c>
      <c r="J72" s="4">
        <v>0</v>
      </c>
      <c r="K72" s="4">
        <v>0.83450000000000002</v>
      </c>
      <c r="L72" s="4">
        <v>10.9993</v>
      </c>
      <c r="M72" s="4">
        <v>2.5023</v>
      </c>
      <c r="N72" s="4">
        <v>11.3498</v>
      </c>
      <c r="O72" s="4">
        <v>0</v>
      </c>
      <c r="P72" s="4">
        <v>11.3</v>
      </c>
      <c r="Q72" s="4">
        <v>8.8472000000000008</v>
      </c>
      <c r="R72" s="4">
        <v>0</v>
      </c>
      <c r="S72" s="4">
        <v>8.8000000000000007</v>
      </c>
      <c r="T72" s="4">
        <v>151.08330000000001</v>
      </c>
      <c r="W72" s="4">
        <v>0</v>
      </c>
      <c r="X72" s="4">
        <v>0</v>
      </c>
      <c r="Y72" s="4">
        <v>11.3</v>
      </c>
      <c r="Z72" s="4">
        <v>871</v>
      </c>
      <c r="AA72" s="4">
        <v>884</v>
      </c>
      <c r="AB72" s="4">
        <v>850</v>
      </c>
      <c r="AC72" s="4">
        <v>93</v>
      </c>
      <c r="AD72" s="4">
        <v>14.81</v>
      </c>
      <c r="AE72" s="4">
        <v>0.34</v>
      </c>
      <c r="AF72" s="4">
        <v>990</v>
      </c>
      <c r="AG72" s="4">
        <v>-7</v>
      </c>
      <c r="AH72" s="4">
        <v>8</v>
      </c>
      <c r="AI72" s="4">
        <v>27</v>
      </c>
      <c r="AJ72" s="4">
        <v>136</v>
      </c>
      <c r="AK72" s="4">
        <v>130.6</v>
      </c>
      <c r="AL72" s="4">
        <v>4.2</v>
      </c>
      <c r="AM72" s="4">
        <v>142</v>
      </c>
      <c r="AN72" s="4" t="s">
        <v>155</v>
      </c>
      <c r="AO72" s="4">
        <v>1</v>
      </c>
      <c r="AP72" s="5">
        <v>0.83759259259259267</v>
      </c>
      <c r="AQ72" s="4">
        <v>47.163277999999998</v>
      </c>
      <c r="AR72" s="4">
        <v>-88.484341000000001</v>
      </c>
      <c r="AS72" s="4">
        <v>316.10000000000002</v>
      </c>
      <c r="AT72" s="4">
        <v>41</v>
      </c>
      <c r="AU72" s="4">
        <v>12</v>
      </c>
      <c r="AV72" s="4">
        <v>9</v>
      </c>
      <c r="AW72" s="4" t="s">
        <v>420</v>
      </c>
      <c r="AX72" s="4">
        <v>1.2168000000000001</v>
      </c>
      <c r="AY72" s="4">
        <v>1.2</v>
      </c>
      <c r="AZ72" s="4">
        <v>2.2044000000000001</v>
      </c>
      <c r="BA72" s="4">
        <v>11.154</v>
      </c>
      <c r="BB72" s="4">
        <v>10.23</v>
      </c>
      <c r="BC72" s="4">
        <v>0.92</v>
      </c>
      <c r="BD72" s="4">
        <v>19.824999999999999</v>
      </c>
      <c r="BE72" s="4">
        <v>1967.9169999999999</v>
      </c>
      <c r="BF72" s="4">
        <v>284.93900000000002</v>
      </c>
      <c r="BG72" s="4">
        <v>0.21299999999999999</v>
      </c>
      <c r="BH72" s="4">
        <v>0</v>
      </c>
      <c r="BI72" s="4">
        <v>0.21299999999999999</v>
      </c>
      <c r="BJ72" s="4">
        <v>0.16600000000000001</v>
      </c>
      <c r="BK72" s="4">
        <v>0</v>
      </c>
      <c r="BL72" s="4">
        <v>0.16600000000000001</v>
      </c>
      <c r="BM72" s="4">
        <v>1.1208</v>
      </c>
      <c r="BQ72" s="4">
        <v>0</v>
      </c>
      <c r="BR72" s="4">
        <v>0.65376999999999996</v>
      </c>
      <c r="BS72" s="4">
        <v>-5</v>
      </c>
      <c r="BT72" s="4">
        <v>5.0000000000000001E-3</v>
      </c>
      <c r="BU72" s="4">
        <v>15.976505</v>
      </c>
      <c r="BV72" s="4">
        <v>0.10100000000000001</v>
      </c>
      <c r="BW72" s="4">
        <f t="shared" si="9"/>
        <v>4.2209926209999997</v>
      </c>
      <c r="BY72" s="4">
        <f t="shared" si="10"/>
        <v>24265.728342787603</v>
      </c>
      <c r="BZ72" s="4">
        <f t="shared" si="11"/>
        <v>3513.4877986549013</v>
      </c>
      <c r="CA72" s="4">
        <f t="shared" si="12"/>
        <v>2.0468906487940002</v>
      </c>
      <c r="CB72" s="4">
        <f t="shared" si="13"/>
        <v>13.820211079327201</v>
      </c>
    </row>
    <row r="73" spans="1:80" x14ac:dyDescent="0.25">
      <c r="A73" s="2">
        <v>42804</v>
      </c>
      <c r="B73" s="3">
        <v>0.62930799768518519</v>
      </c>
      <c r="C73" s="4">
        <v>13.211</v>
      </c>
      <c r="D73" s="4">
        <v>2.7989999999999999</v>
      </c>
      <c r="E73" s="4">
        <v>27990.056406</v>
      </c>
      <c r="F73" s="4">
        <v>13.6</v>
      </c>
      <c r="G73" s="4">
        <v>-10.199999999999999</v>
      </c>
      <c r="H73" s="4">
        <v>163.19999999999999</v>
      </c>
      <c r="J73" s="4">
        <v>0</v>
      </c>
      <c r="K73" s="4">
        <v>0.83630000000000004</v>
      </c>
      <c r="L73" s="4">
        <v>11.049099999999999</v>
      </c>
      <c r="M73" s="4">
        <v>2.3409</v>
      </c>
      <c r="N73" s="4">
        <v>11.333600000000001</v>
      </c>
      <c r="O73" s="4">
        <v>0</v>
      </c>
      <c r="P73" s="4">
        <v>11.3</v>
      </c>
      <c r="Q73" s="4">
        <v>8.8345000000000002</v>
      </c>
      <c r="R73" s="4">
        <v>0</v>
      </c>
      <c r="S73" s="4">
        <v>8.8000000000000007</v>
      </c>
      <c r="T73" s="4">
        <v>163.22479999999999</v>
      </c>
      <c r="W73" s="4">
        <v>0</v>
      </c>
      <c r="X73" s="4">
        <v>0</v>
      </c>
      <c r="Y73" s="4">
        <v>11.3</v>
      </c>
      <c r="Z73" s="4">
        <v>872</v>
      </c>
      <c r="AA73" s="4">
        <v>885</v>
      </c>
      <c r="AB73" s="4">
        <v>852</v>
      </c>
      <c r="AC73" s="4">
        <v>93</v>
      </c>
      <c r="AD73" s="4">
        <v>14.81</v>
      </c>
      <c r="AE73" s="4">
        <v>0.34</v>
      </c>
      <c r="AF73" s="4">
        <v>990</v>
      </c>
      <c r="AG73" s="4">
        <v>-7</v>
      </c>
      <c r="AH73" s="4">
        <v>8</v>
      </c>
      <c r="AI73" s="4">
        <v>27</v>
      </c>
      <c r="AJ73" s="4">
        <v>136</v>
      </c>
      <c r="AK73" s="4">
        <v>132.30000000000001</v>
      </c>
      <c r="AL73" s="4">
        <v>4.0999999999999996</v>
      </c>
      <c r="AM73" s="4">
        <v>142</v>
      </c>
      <c r="AN73" s="4" t="s">
        <v>155</v>
      </c>
      <c r="AO73" s="4">
        <v>1</v>
      </c>
      <c r="AP73" s="5">
        <v>0.83760416666666659</v>
      </c>
      <c r="AQ73" s="4">
        <v>47.163429000000001</v>
      </c>
      <c r="AR73" s="4">
        <v>-88.484464000000003</v>
      </c>
      <c r="AS73" s="4">
        <v>316.10000000000002</v>
      </c>
      <c r="AT73" s="4">
        <v>41.7</v>
      </c>
      <c r="AU73" s="4">
        <v>12</v>
      </c>
      <c r="AV73" s="4">
        <v>10</v>
      </c>
      <c r="AW73" s="4" t="s">
        <v>419</v>
      </c>
      <c r="AX73" s="4">
        <v>1.3124</v>
      </c>
      <c r="AY73" s="4">
        <v>1.0584</v>
      </c>
      <c r="AZ73" s="4">
        <v>2.0708000000000002</v>
      </c>
      <c r="BA73" s="4">
        <v>11.154</v>
      </c>
      <c r="BB73" s="4">
        <v>10.36</v>
      </c>
      <c r="BC73" s="4">
        <v>0.93</v>
      </c>
      <c r="BD73" s="4">
        <v>19.568999999999999</v>
      </c>
      <c r="BE73" s="4">
        <v>1993.1479999999999</v>
      </c>
      <c r="BF73" s="4">
        <v>268.767</v>
      </c>
      <c r="BG73" s="4">
        <v>0.214</v>
      </c>
      <c r="BH73" s="4">
        <v>0</v>
      </c>
      <c r="BI73" s="4">
        <v>0.214</v>
      </c>
      <c r="BJ73" s="4">
        <v>0.16700000000000001</v>
      </c>
      <c r="BK73" s="4">
        <v>0</v>
      </c>
      <c r="BL73" s="4">
        <v>0.16700000000000001</v>
      </c>
      <c r="BM73" s="4">
        <v>1.2209000000000001</v>
      </c>
      <c r="BQ73" s="4">
        <v>0</v>
      </c>
      <c r="BR73" s="4">
        <v>0.66321600000000003</v>
      </c>
      <c r="BS73" s="4">
        <v>-5</v>
      </c>
      <c r="BT73" s="4">
        <v>5.0000000000000001E-3</v>
      </c>
      <c r="BU73" s="4">
        <v>16.207341</v>
      </c>
      <c r="BV73" s="4">
        <v>0.10100000000000001</v>
      </c>
      <c r="BW73" s="4">
        <f t="shared" si="9"/>
        <v>4.2819794921999996</v>
      </c>
      <c r="BY73" s="4">
        <f t="shared" si="10"/>
        <v>24931.941093329402</v>
      </c>
      <c r="BZ73" s="4">
        <f t="shared" si="11"/>
        <v>3361.9595794345751</v>
      </c>
      <c r="CA73" s="4">
        <f t="shared" si="12"/>
        <v>2.0889739058946</v>
      </c>
      <c r="CB73" s="4">
        <f t="shared" si="13"/>
        <v>15.272025399441423</v>
      </c>
    </row>
    <row r="74" spans="1:80" x14ac:dyDescent="0.25">
      <c r="A74" s="2">
        <v>42804</v>
      </c>
      <c r="B74" s="3">
        <v>0.62931957175925923</v>
      </c>
      <c r="C74" s="4">
        <v>13.404</v>
      </c>
      <c r="D74" s="4">
        <v>2.59</v>
      </c>
      <c r="E74" s="4">
        <v>25899.724849999999</v>
      </c>
      <c r="F74" s="4">
        <v>11.6</v>
      </c>
      <c r="G74" s="4">
        <v>-10.3</v>
      </c>
      <c r="H74" s="4">
        <v>141.4</v>
      </c>
      <c r="J74" s="4">
        <v>0</v>
      </c>
      <c r="K74" s="4">
        <v>0.83679999999999999</v>
      </c>
      <c r="L74" s="4">
        <v>11.2173</v>
      </c>
      <c r="M74" s="4">
        <v>2.1674000000000002</v>
      </c>
      <c r="N74" s="4">
        <v>9.6975999999999996</v>
      </c>
      <c r="O74" s="4">
        <v>0</v>
      </c>
      <c r="P74" s="4">
        <v>9.6999999999999993</v>
      </c>
      <c r="Q74" s="4">
        <v>7.5593000000000004</v>
      </c>
      <c r="R74" s="4">
        <v>0</v>
      </c>
      <c r="S74" s="4">
        <v>7.6</v>
      </c>
      <c r="T74" s="4">
        <v>141.4425</v>
      </c>
      <c r="W74" s="4">
        <v>0</v>
      </c>
      <c r="X74" s="4">
        <v>0</v>
      </c>
      <c r="Y74" s="4">
        <v>11.2</v>
      </c>
      <c r="Z74" s="4">
        <v>872</v>
      </c>
      <c r="AA74" s="4">
        <v>886</v>
      </c>
      <c r="AB74" s="4">
        <v>849</v>
      </c>
      <c r="AC74" s="4">
        <v>93</v>
      </c>
      <c r="AD74" s="4">
        <v>14.81</v>
      </c>
      <c r="AE74" s="4">
        <v>0.34</v>
      </c>
      <c r="AF74" s="4">
        <v>990</v>
      </c>
      <c r="AG74" s="4">
        <v>-7</v>
      </c>
      <c r="AH74" s="4">
        <v>8</v>
      </c>
      <c r="AI74" s="4">
        <v>27</v>
      </c>
      <c r="AJ74" s="4">
        <v>136</v>
      </c>
      <c r="AK74" s="4">
        <v>132.69999999999999</v>
      </c>
      <c r="AL74" s="4">
        <v>4.0999999999999996</v>
      </c>
      <c r="AM74" s="4">
        <v>142</v>
      </c>
      <c r="AN74" s="4" t="s">
        <v>155</v>
      </c>
      <c r="AO74" s="4">
        <v>1</v>
      </c>
      <c r="AP74" s="5">
        <v>0.83761574074074074</v>
      </c>
      <c r="AQ74" s="4">
        <v>47.163575999999999</v>
      </c>
      <c r="AR74" s="4">
        <v>-88.484609000000006</v>
      </c>
      <c r="AS74" s="4">
        <v>316.3</v>
      </c>
      <c r="AT74" s="4">
        <v>42.4</v>
      </c>
      <c r="AU74" s="4">
        <v>12</v>
      </c>
      <c r="AV74" s="4">
        <v>10</v>
      </c>
      <c r="AW74" s="4" t="s">
        <v>419</v>
      </c>
      <c r="AX74" s="4">
        <v>1.4</v>
      </c>
      <c r="AY74" s="4">
        <v>1</v>
      </c>
      <c r="AZ74" s="4">
        <v>2.1</v>
      </c>
      <c r="BA74" s="4">
        <v>11.154</v>
      </c>
      <c r="BB74" s="4">
        <v>10.39</v>
      </c>
      <c r="BC74" s="4">
        <v>0.93</v>
      </c>
      <c r="BD74" s="4">
        <v>19.495999999999999</v>
      </c>
      <c r="BE74" s="4">
        <v>2024.6279999999999</v>
      </c>
      <c r="BF74" s="4">
        <v>248.98699999999999</v>
      </c>
      <c r="BG74" s="4">
        <v>0.183</v>
      </c>
      <c r="BH74" s="4">
        <v>0</v>
      </c>
      <c r="BI74" s="4">
        <v>0.183</v>
      </c>
      <c r="BJ74" s="4">
        <v>0.14299999999999999</v>
      </c>
      <c r="BK74" s="4">
        <v>0</v>
      </c>
      <c r="BL74" s="4">
        <v>0.14299999999999999</v>
      </c>
      <c r="BM74" s="4">
        <v>1.0586</v>
      </c>
      <c r="BQ74" s="4">
        <v>0</v>
      </c>
      <c r="BR74" s="4">
        <v>0.66013599999999995</v>
      </c>
      <c r="BS74" s="4">
        <v>-5</v>
      </c>
      <c r="BT74" s="4">
        <v>5.0000000000000001E-3</v>
      </c>
      <c r="BU74" s="4">
        <v>16.132073999999999</v>
      </c>
      <c r="BV74" s="4">
        <v>0.10100000000000001</v>
      </c>
      <c r="BW74" s="4">
        <f t="shared" si="9"/>
        <v>4.2620939507999998</v>
      </c>
      <c r="BY74" s="4">
        <f t="shared" si="10"/>
        <v>25208.106120916691</v>
      </c>
      <c r="BZ74" s="4">
        <f t="shared" si="11"/>
        <v>3100.0710840355287</v>
      </c>
      <c r="CA74" s="4">
        <f t="shared" si="12"/>
        <v>1.7804550639876</v>
      </c>
      <c r="CB74" s="4">
        <f t="shared" si="13"/>
        <v>13.180347767393519</v>
      </c>
    </row>
    <row r="75" spans="1:80" x14ac:dyDescent="0.25">
      <c r="A75" s="2">
        <v>42804</v>
      </c>
      <c r="B75" s="3">
        <v>0.62933114583333338</v>
      </c>
      <c r="C75" s="4">
        <v>13.223000000000001</v>
      </c>
      <c r="D75" s="4">
        <v>2.6436999999999999</v>
      </c>
      <c r="E75" s="4">
        <v>26436.655897000001</v>
      </c>
      <c r="F75" s="4">
        <v>11</v>
      </c>
      <c r="G75" s="4">
        <v>-10.199999999999999</v>
      </c>
      <c r="H75" s="4">
        <v>170.5</v>
      </c>
      <c r="J75" s="4">
        <v>0</v>
      </c>
      <c r="K75" s="4">
        <v>0.83779999999999999</v>
      </c>
      <c r="L75" s="4">
        <v>11.078900000000001</v>
      </c>
      <c r="M75" s="4">
        <v>2.2149999999999999</v>
      </c>
      <c r="N75" s="4">
        <v>9.2163000000000004</v>
      </c>
      <c r="O75" s="4">
        <v>0</v>
      </c>
      <c r="P75" s="4">
        <v>9.1999999999999993</v>
      </c>
      <c r="Q75" s="4">
        <v>7.1840999999999999</v>
      </c>
      <c r="R75" s="4">
        <v>0</v>
      </c>
      <c r="S75" s="4">
        <v>7.2</v>
      </c>
      <c r="T75" s="4">
        <v>170.5</v>
      </c>
      <c r="W75" s="4">
        <v>0</v>
      </c>
      <c r="X75" s="4">
        <v>0</v>
      </c>
      <c r="Y75" s="4">
        <v>11.2</v>
      </c>
      <c r="Z75" s="4">
        <v>871</v>
      </c>
      <c r="AA75" s="4">
        <v>886</v>
      </c>
      <c r="AB75" s="4">
        <v>848</v>
      </c>
      <c r="AC75" s="4">
        <v>93</v>
      </c>
      <c r="AD75" s="4">
        <v>14.81</v>
      </c>
      <c r="AE75" s="4">
        <v>0.34</v>
      </c>
      <c r="AF75" s="4">
        <v>990</v>
      </c>
      <c r="AG75" s="4">
        <v>-7</v>
      </c>
      <c r="AH75" s="4">
        <v>8</v>
      </c>
      <c r="AI75" s="4">
        <v>27</v>
      </c>
      <c r="AJ75" s="4">
        <v>136</v>
      </c>
      <c r="AK75" s="4">
        <v>132.30000000000001</v>
      </c>
      <c r="AL75" s="4">
        <v>4.0999999999999996</v>
      </c>
      <c r="AM75" s="4">
        <v>142</v>
      </c>
      <c r="AN75" s="4" t="s">
        <v>155</v>
      </c>
      <c r="AO75" s="4">
        <v>1</v>
      </c>
      <c r="AP75" s="5">
        <v>0.83762731481481489</v>
      </c>
      <c r="AQ75" s="4">
        <v>47.163716000000001</v>
      </c>
      <c r="AR75" s="4">
        <v>-88.484769999999997</v>
      </c>
      <c r="AS75" s="4">
        <v>316.3</v>
      </c>
      <c r="AT75" s="4">
        <v>42.8</v>
      </c>
      <c r="AU75" s="4">
        <v>12</v>
      </c>
      <c r="AV75" s="4">
        <v>10</v>
      </c>
      <c r="AW75" s="4" t="s">
        <v>419</v>
      </c>
      <c r="AX75" s="4">
        <v>1.8246249999999999</v>
      </c>
      <c r="AY75" s="4">
        <v>1</v>
      </c>
      <c r="AZ75" s="4">
        <v>2.5246249999999999</v>
      </c>
      <c r="BA75" s="4">
        <v>11.154</v>
      </c>
      <c r="BB75" s="4">
        <v>10.46</v>
      </c>
      <c r="BC75" s="4">
        <v>0.94</v>
      </c>
      <c r="BD75" s="4">
        <v>19.353999999999999</v>
      </c>
      <c r="BE75" s="4">
        <v>2012.8969999999999</v>
      </c>
      <c r="BF75" s="4">
        <v>256.13600000000002</v>
      </c>
      <c r="BG75" s="4">
        <v>0.17499999999999999</v>
      </c>
      <c r="BH75" s="4">
        <v>0</v>
      </c>
      <c r="BI75" s="4">
        <v>0.17499999999999999</v>
      </c>
      <c r="BJ75" s="4">
        <v>0.13700000000000001</v>
      </c>
      <c r="BK75" s="4">
        <v>0</v>
      </c>
      <c r="BL75" s="4">
        <v>0.13700000000000001</v>
      </c>
      <c r="BM75" s="4">
        <v>1.2845</v>
      </c>
      <c r="BQ75" s="4">
        <v>0</v>
      </c>
      <c r="BR75" s="4">
        <v>0.63312599999999997</v>
      </c>
      <c r="BS75" s="4">
        <v>-5</v>
      </c>
      <c r="BT75" s="4">
        <v>5.0000000000000001E-3</v>
      </c>
      <c r="BU75" s="4">
        <v>15.472014</v>
      </c>
      <c r="BV75" s="4">
        <v>0.10100000000000001</v>
      </c>
      <c r="BW75" s="4">
        <f t="shared" ref="BW75:BW138" si="14">BU75*0.2642</f>
        <v>4.0877060988</v>
      </c>
      <c r="BY75" s="4">
        <f t="shared" ref="BY75:BY138" si="15">BE75*$BU75*0.7718</f>
        <v>24036.607761725863</v>
      </c>
      <c r="BZ75" s="4">
        <f t="shared" ref="BZ75:BZ138" si="16">BF75*$BU75*0.7718</f>
        <v>3058.5969205863075</v>
      </c>
      <c r="CA75" s="4">
        <f t="shared" ref="CA75:CA138" si="17">BJ75*$BU75*0.7718</f>
        <v>1.6359581555124001</v>
      </c>
      <c r="CB75" s="4">
        <f t="shared" ref="CB75:CB138" si="18">BM75*$BU75*0.7718</f>
        <v>15.338600370479401</v>
      </c>
    </row>
    <row r="76" spans="1:80" x14ac:dyDescent="0.25">
      <c r="A76" s="2">
        <v>42804</v>
      </c>
      <c r="B76" s="3">
        <v>0.62934271990740742</v>
      </c>
      <c r="C76" s="4">
        <v>13.183</v>
      </c>
      <c r="D76" s="4">
        <v>2.7526999999999999</v>
      </c>
      <c r="E76" s="4">
        <v>27527.124393999999</v>
      </c>
      <c r="F76" s="4">
        <v>11</v>
      </c>
      <c r="G76" s="4">
        <v>-10.199999999999999</v>
      </c>
      <c r="H76" s="4">
        <v>150.5</v>
      </c>
      <c r="J76" s="4">
        <v>0</v>
      </c>
      <c r="K76" s="4">
        <v>0.83709999999999996</v>
      </c>
      <c r="L76" s="4">
        <v>11.035500000000001</v>
      </c>
      <c r="M76" s="4">
        <v>2.3043999999999998</v>
      </c>
      <c r="N76" s="4">
        <v>9.2083999999999993</v>
      </c>
      <c r="O76" s="4">
        <v>0</v>
      </c>
      <c r="P76" s="4">
        <v>9.1999999999999993</v>
      </c>
      <c r="Q76" s="4">
        <v>7.1779000000000002</v>
      </c>
      <c r="R76" s="4">
        <v>0</v>
      </c>
      <c r="S76" s="4">
        <v>7.2</v>
      </c>
      <c r="T76" s="4">
        <v>150.5</v>
      </c>
      <c r="W76" s="4">
        <v>0</v>
      </c>
      <c r="X76" s="4">
        <v>0</v>
      </c>
      <c r="Y76" s="4">
        <v>11.3</v>
      </c>
      <c r="Z76" s="4">
        <v>872</v>
      </c>
      <c r="AA76" s="4">
        <v>887</v>
      </c>
      <c r="AB76" s="4">
        <v>847</v>
      </c>
      <c r="AC76" s="4">
        <v>93</v>
      </c>
      <c r="AD76" s="4">
        <v>14.81</v>
      </c>
      <c r="AE76" s="4">
        <v>0.34</v>
      </c>
      <c r="AF76" s="4">
        <v>990</v>
      </c>
      <c r="AG76" s="4">
        <v>-7</v>
      </c>
      <c r="AH76" s="4">
        <v>8</v>
      </c>
      <c r="AI76" s="4">
        <v>27</v>
      </c>
      <c r="AJ76" s="4">
        <v>136.30000000000001</v>
      </c>
      <c r="AK76" s="4">
        <v>133</v>
      </c>
      <c r="AL76" s="4">
        <v>4.2</v>
      </c>
      <c r="AM76" s="4">
        <v>142</v>
      </c>
      <c r="AN76" s="4" t="s">
        <v>155</v>
      </c>
      <c r="AO76" s="4">
        <v>1</v>
      </c>
      <c r="AP76" s="5">
        <v>0.83763888888888882</v>
      </c>
      <c r="AQ76" s="4">
        <v>47.163857</v>
      </c>
      <c r="AR76" s="4">
        <v>-88.484921999999997</v>
      </c>
      <c r="AS76" s="4">
        <v>316.39999999999998</v>
      </c>
      <c r="AT76" s="4">
        <v>42.9</v>
      </c>
      <c r="AU76" s="4">
        <v>12</v>
      </c>
      <c r="AV76" s="4">
        <v>10</v>
      </c>
      <c r="AW76" s="4" t="s">
        <v>419</v>
      </c>
      <c r="AX76" s="4">
        <v>2</v>
      </c>
      <c r="AY76" s="4">
        <v>1</v>
      </c>
      <c r="AZ76" s="4">
        <v>2.7</v>
      </c>
      <c r="BA76" s="4">
        <v>11.154</v>
      </c>
      <c r="BB76" s="4">
        <v>10.41</v>
      </c>
      <c r="BC76" s="4">
        <v>0.93</v>
      </c>
      <c r="BD76" s="4">
        <v>19.456</v>
      </c>
      <c r="BE76" s="4">
        <v>1998.3820000000001</v>
      </c>
      <c r="BF76" s="4">
        <v>265.59399999999999</v>
      </c>
      <c r="BG76" s="4">
        <v>0.17499999999999999</v>
      </c>
      <c r="BH76" s="4">
        <v>0</v>
      </c>
      <c r="BI76" s="4">
        <v>0.17499999999999999</v>
      </c>
      <c r="BJ76" s="4">
        <v>0.13600000000000001</v>
      </c>
      <c r="BK76" s="4">
        <v>0</v>
      </c>
      <c r="BL76" s="4">
        <v>0.13600000000000001</v>
      </c>
      <c r="BM76" s="4">
        <v>1.1301000000000001</v>
      </c>
      <c r="BQ76" s="4">
        <v>0</v>
      </c>
      <c r="BR76" s="4">
        <v>0.62493399999999999</v>
      </c>
      <c r="BS76" s="4">
        <v>-5</v>
      </c>
      <c r="BT76" s="4">
        <v>5.0000000000000001E-3</v>
      </c>
      <c r="BU76" s="4">
        <v>15.271822999999999</v>
      </c>
      <c r="BV76" s="4">
        <v>0.10100000000000001</v>
      </c>
      <c r="BW76" s="4">
        <f t="shared" si="14"/>
        <v>4.0348156365999994</v>
      </c>
      <c r="BY76" s="4">
        <f t="shared" si="15"/>
        <v>23554.514951739915</v>
      </c>
      <c r="BZ76" s="4">
        <f t="shared" si="16"/>
        <v>3130.5014977578917</v>
      </c>
      <c r="CA76" s="4">
        <f t="shared" si="17"/>
        <v>1.6030038468304002</v>
      </c>
      <c r="CB76" s="4">
        <f t="shared" si="18"/>
        <v>13.320254759581141</v>
      </c>
    </row>
    <row r="77" spans="1:80" x14ac:dyDescent="0.25">
      <c r="A77" s="2">
        <v>42804</v>
      </c>
      <c r="B77" s="3">
        <v>0.62935429398148146</v>
      </c>
      <c r="C77" s="4">
        <v>13.176</v>
      </c>
      <c r="D77" s="4">
        <v>2.8793000000000002</v>
      </c>
      <c r="E77" s="4">
        <v>28792.975779</v>
      </c>
      <c r="F77" s="4">
        <v>11</v>
      </c>
      <c r="G77" s="4">
        <v>-10.199999999999999</v>
      </c>
      <c r="H77" s="4">
        <v>181.6</v>
      </c>
      <c r="J77" s="4">
        <v>0</v>
      </c>
      <c r="K77" s="4">
        <v>0.83579999999999999</v>
      </c>
      <c r="L77" s="4">
        <v>11.0129</v>
      </c>
      <c r="M77" s="4">
        <v>2.4066000000000001</v>
      </c>
      <c r="N77" s="4">
        <v>9.1942000000000004</v>
      </c>
      <c r="O77" s="4">
        <v>0</v>
      </c>
      <c r="P77" s="4">
        <v>9.1999999999999993</v>
      </c>
      <c r="Q77" s="4">
        <v>7.1668000000000003</v>
      </c>
      <c r="R77" s="4">
        <v>0</v>
      </c>
      <c r="S77" s="4">
        <v>7.2</v>
      </c>
      <c r="T77" s="4">
        <v>181.56190000000001</v>
      </c>
      <c r="W77" s="4">
        <v>0</v>
      </c>
      <c r="X77" s="4">
        <v>0</v>
      </c>
      <c r="Y77" s="4">
        <v>11.2</v>
      </c>
      <c r="Z77" s="4">
        <v>873</v>
      </c>
      <c r="AA77" s="4">
        <v>887</v>
      </c>
      <c r="AB77" s="4">
        <v>848</v>
      </c>
      <c r="AC77" s="4">
        <v>93</v>
      </c>
      <c r="AD77" s="4">
        <v>14.81</v>
      </c>
      <c r="AE77" s="4">
        <v>0.34</v>
      </c>
      <c r="AF77" s="4">
        <v>990</v>
      </c>
      <c r="AG77" s="4">
        <v>-7</v>
      </c>
      <c r="AH77" s="4">
        <v>8</v>
      </c>
      <c r="AI77" s="4">
        <v>27</v>
      </c>
      <c r="AJ77" s="4">
        <v>137</v>
      </c>
      <c r="AK77" s="4">
        <v>133</v>
      </c>
      <c r="AL77" s="4">
        <v>4.3</v>
      </c>
      <c r="AM77" s="4">
        <v>142</v>
      </c>
      <c r="AN77" s="4" t="s">
        <v>155</v>
      </c>
      <c r="AO77" s="4">
        <v>1</v>
      </c>
      <c r="AP77" s="5">
        <v>0.83765046296296297</v>
      </c>
      <c r="AQ77" s="4">
        <v>47.163991000000003</v>
      </c>
      <c r="AR77" s="4">
        <v>-88.485090999999997</v>
      </c>
      <c r="AS77" s="4">
        <v>316.7</v>
      </c>
      <c r="AT77" s="4">
        <v>43.3</v>
      </c>
      <c r="AU77" s="4">
        <v>12</v>
      </c>
      <c r="AV77" s="4">
        <v>10</v>
      </c>
      <c r="AW77" s="4" t="s">
        <v>419</v>
      </c>
      <c r="AX77" s="4">
        <v>1.5044</v>
      </c>
      <c r="AY77" s="4">
        <v>1.0708</v>
      </c>
      <c r="AZ77" s="4">
        <v>2.5583999999999998</v>
      </c>
      <c r="BA77" s="4">
        <v>11.154</v>
      </c>
      <c r="BB77" s="4">
        <v>10.32</v>
      </c>
      <c r="BC77" s="4">
        <v>0.93</v>
      </c>
      <c r="BD77" s="4">
        <v>19.640999999999998</v>
      </c>
      <c r="BE77" s="4">
        <v>1981.97</v>
      </c>
      <c r="BF77" s="4">
        <v>275.66399999999999</v>
      </c>
      <c r="BG77" s="4">
        <v>0.17299999999999999</v>
      </c>
      <c r="BH77" s="4">
        <v>0</v>
      </c>
      <c r="BI77" s="4">
        <v>0.17299999999999999</v>
      </c>
      <c r="BJ77" s="4">
        <v>0.13500000000000001</v>
      </c>
      <c r="BK77" s="4">
        <v>0</v>
      </c>
      <c r="BL77" s="4">
        <v>0.13500000000000001</v>
      </c>
      <c r="BM77" s="4">
        <v>1.3549</v>
      </c>
      <c r="BQ77" s="4">
        <v>0</v>
      </c>
      <c r="BR77" s="4">
        <v>0.62390599999999996</v>
      </c>
      <c r="BS77" s="4">
        <v>-5</v>
      </c>
      <c r="BT77" s="4">
        <v>5.0000000000000001E-3</v>
      </c>
      <c r="BU77" s="4">
        <v>15.246703</v>
      </c>
      <c r="BV77" s="4">
        <v>0.10100000000000001</v>
      </c>
      <c r="BW77" s="4">
        <f t="shared" si="14"/>
        <v>4.0281789325999995</v>
      </c>
      <c r="BY77" s="4">
        <f t="shared" si="15"/>
        <v>23322.644431881541</v>
      </c>
      <c r="BZ77" s="4">
        <f t="shared" si="16"/>
        <v>3243.8500354042653</v>
      </c>
      <c r="CA77" s="4">
        <f t="shared" si="17"/>
        <v>1.5885997256790001</v>
      </c>
      <c r="CB77" s="4">
        <f t="shared" si="18"/>
        <v>15.943657543129461</v>
      </c>
    </row>
    <row r="78" spans="1:80" x14ac:dyDescent="0.25">
      <c r="A78" s="2">
        <v>42804</v>
      </c>
      <c r="B78" s="3">
        <v>0.6293658680555555</v>
      </c>
      <c r="C78" s="4">
        <v>13.33</v>
      </c>
      <c r="D78" s="4">
        <v>2.6214</v>
      </c>
      <c r="E78" s="4">
        <v>26214.003336000002</v>
      </c>
      <c r="F78" s="4">
        <v>11</v>
      </c>
      <c r="G78" s="4">
        <v>-10</v>
      </c>
      <c r="H78" s="4">
        <v>200.5</v>
      </c>
      <c r="J78" s="4">
        <v>0</v>
      </c>
      <c r="K78" s="4">
        <v>0.83720000000000006</v>
      </c>
      <c r="L78" s="4">
        <v>11.1595</v>
      </c>
      <c r="M78" s="4">
        <v>2.1945000000000001</v>
      </c>
      <c r="N78" s="4">
        <v>9.2087000000000003</v>
      </c>
      <c r="O78" s="4">
        <v>0</v>
      </c>
      <c r="P78" s="4">
        <v>9.1999999999999993</v>
      </c>
      <c r="Q78" s="4">
        <v>7.1780999999999997</v>
      </c>
      <c r="R78" s="4">
        <v>0</v>
      </c>
      <c r="S78" s="4">
        <v>7.2</v>
      </c>
      <c r="T78" s="4">
        <v>200.52780000000001</v>
      </c>
      <c r="W78" s="4">
        <v>0</v>
      </c>
      <c r="X78" s="4">
        <v>0</v>
      </c>
      <c r="Y78" s="4">
        <v>11.3</v>
      </c>
      <c r="Z78" s="4">
        <v>872</v>
      </c>
      <c r="AA78" s="4">
        <v>883</v>
      </c>
      <c r="AB78" s="4">
        <v>847</v>
      </c>
      <c r="AC78" s="4">
        <v>93</v>
      </c>
      <c r="AD78" s="4">
        <v>14.81</v>
      </c>
      <c r="AE78" s="4">
        <v>0.34</v>
      </c>
      <c r="AF78" s="4">
        <v>990</v>
      </c>
      <c r="AG78" s="4">
        <v>-7</v>
      </c>
      <c r="AH78" s="4">
        <v>8</v>
      </c>
      <c r="AI78" s="4">
        <v>27</v>
      </c>
      <c r="AJ78" s="4">
        <v>136.69999999999999</v>
      </c>
      <c r="AK78" s="4">
        <v>133.30000000000001</v>
      </c>
      <c r="AL78" s="4">
        <v>4.2</v>
      </c>
      <c r="AM78" s="4">
        <v>142</v>
      </c>
      <c r="AN78" s="4" t="s">
        <v>155</v>
      </c>
      <c r="AO78" s="4">
        <v>1</v>
      </c>
      <c r="AP78" s="5">
        <v>0.83766203703703701</v>
      </c>
      <c r="AQ78" s="4">
        <v>47.164102</v>
      </c>
      <c r="AR78" s="4">
        <v>-88.485294999999994</v>
      </c>
      <c r="AS78" s="4">
        <v>316.89999999999998</v>
      </c>
      <c r="AT78" s="4">
        <v>43.5</v>
      </c>
      <c r="AU78" s="4">
        <v>12</v>
      </c>
      <c r="AV78" s="4">
        <v>10</v>
      </c>
      <c r="AW78" s="4" t="s">
        <v>419</v>
      </c>
      <c r="AX78" s="4">
        <v>1.2292000000000001</v>
      </c>
      <c r="AY78" s="4">
        <v>1.1708000000000001</v>
      </c>
      <c r="AZ78" s="4">
        <v>2.2875999999999999</v>
      </c>
      <c r="BA78" s="4">
        <v>11.154</v>
      </c>
      <c r="BB78" s="4">
        <v>10.41</v>
      </c>
      <c r="BC78" s="4">
        <v>0.93</v>
      </c>
      <c r="BD78" s="4">
        <v>19.452999999999999</v>
      </c>
      <c r="BE78" s="4">
        <v>2017.94</v>
      </c>
      <c r="BF78" s="4">
        <v>252.56899999999999</v>
      </c>
      <c r="BG78" s="4">
        <v>0.17399999999999999</v>
      </c>
      <c r="BH78" s="4">
        <v>0</v>
      </c>
      <c r="BI78" s="4">
        <v>0.17399999999999999</v>
      </c>
      <c r="BJ78" s="4">
        <v>0.13600000000000001</v>
      </c>
      <c r="BK78" s="4">
        <v>0</v>
      </c>
      <c r="BL78" s="4">
        <v>0.13600000000000001</v>
      </c>
      <c r="BM78" s="4">
        <v>1.5035000000000001</v>
      </c>
      <c r="BQ78" s="4">
        <v>0</v>
      </c>
      <c r="BR78" s="4">
        <v>0.54401299999999997</v>
      </c>
      <c r="BS78" s="4">
        <v>-5</v>
      </c>
      <c r="BT78" s="4">
        <v>5.0000000000000001E-3</v>
      </c>
      <c r="BU78" s="4">
        <v>13.294318000000001</v>
      </c>
      <c r="BV78" s="4">
        <v>0.10100000000000001</v>
      </c>
      <c r="BW78" s="4">
        <f t="shared" si="14"/>
        <v>3.5123588155999999</v>
      </c>
      <c r="BY78" s="4">
        <f t="shared" si="15"/>
        <v>20705.183614905258</v>
      </c>
      <c r="BZ78" s="4">
        <f t="shared" si="16"/>
        <v>2591.4980229506359</v>
      </c>
      <c r="CA78" s="4">
        <f t="shared" si="17"/>
        <v>1.3954354300064002</v>
      </c>
      <c r="CB78" s="4">
        <f t="shared" si="18"/>
        <v>15.426743889813402</v>
      </c>
    </row>
    <row r="79" spans="1:80" x14ac:dyDescent="0.25">
      <c r="A79" s="2">
        <v>42804</v>
      </c>
      <c r="B79" s="3">
        <v>0.62937744212962965</v>
      </c>
      <c r="C79" s="4">
        <v>13.712999999999999</v>
      </c>
      <c r="D79" s="4">
        <v>2.4895</v>
      </c>
      <c r="E79" s="4">
        <v>24894.552177000001</v>
      </c>
      <c r="F79" s="4">
        <v>11</v>
      </c>
      <c r="G79" s="4">
        <v>-9.9</v>
      </c>
      <c r="H79" s="4">
        <v>151.9</v>
      </c>
      <c r="J79" s="4">
        <v>0</v>
      </c>
      <c r="K79" s="4">
        <v>0.83530000000000004</v>
      </c>
      <c r="L79" s="4">
        <v>11.453799999999999</v>
      </c>
      <c r="M79" s="4">
        <v>2.0792999999999999</v>
      </c>
      <c r="N79" s="4">
        <v>9.1877999999999993</v>
      </c>
      <c r="O79" s="4">
        <v>0</v>
      </c>
      <c r="P79" s="4">
        <v>9.1999999999999993</v>
      </c>
      <c r="Q79" s="4">
        <v>7.1618000000000004</v>
      </c>
      <c r="R79" s="4">
        <v>0</v>
      </c>
      <c r="S79" s="4">
        <v>7.2</v>
      </c>
      <c r="T79" s="4">
        <v>151.858</v>
      </c>
      <c r="W79" s="4">
        <v>0</v>
      </c>
      <c r="X79" s="4">
        <v>0</v>
      </c>
      <c r="Y79" s="4">
        <v>11.2</v>
      </c>
      <c r="Z79" s="4">
        <v>867</v>
      </c>
      <c r="AA79" s="4">
        <v>880</v>
      </c>
      <c r="AB79" s="4">
        <v>842</v>
      </c>
      <c r="AC79" s="4">
        <v>93</v>
      </c>
      <c r="AD79" s="4">
        <v>14.81</v>
      </c>
      <c r="AE79" s="4">
        <v>0.34</v>
      </c>
      <c r="AF79" s="4">
        <v>990</v>
      </c>
      <c r="AG79" s="4">
        <v>-7</v>
      </c>
      <c r="AH79" s="4">
        <v>8</v>
      </c>
      <c r="AI79" s="4">
        <v>27</v>
      </c>
      <c r="AJ79" s="4">
        <v>136</v>
      </c>
      <c r="AK79" s="4">
        <v>133.69999999999999</v>
      </c>
      <c r="AL79" s="4">
        <v>4.3</v>
      </c>
      <c r="AM79" s="4">
        <v>142</v>
      </c>
      <c r="AN79" s="4" t="s">
        <v>155</v>
      </c>
      <c r="AO79" s="4">
        <v>1</v>
      </c>
      <c r="AP79" s="5">
        <v>0.83767361111111116</v>
      </c>
      <c r="AQ79" s="4">
        <v>47.164195999999997</v>
      </c>
      <c r="AR79" s="4">
        <v>-88.485519999999994</v>
      </c>
      <c r="AS79" s="4">
        <v>317.10000000000002</v>
      </c>
      <c r="AT79" s="4">
        <v>44.1</v>
      </c>
      <c r="AU79" s="4">
        <v>12</v>
      </c>
      <c r="AV79" s="4">
        <v>10</v>
      </c>
      <c r="AW79" s="4" t="s">
        <v>419</v>
      </c>
      <c r="AX79" s="4">
        <v>0.98760000000000003</v>
      </c>
      <c r="AY79" s="4">
        <v>1.2</v>
      </c>
      <c r="AZ79" s="4">
        <v>1.7043999999999999</v>
      </c>
      <c r="BA79" s="4">
        <v>11.154</v>
      </c>
      <c r="BB79" s="4">
        <v>10.28</v>
      </c>
      <c r="BC79" s="4">
        <v>0.92</v>
      </c>
      <c r="BD79" s="4">
        <v>19.724</v>
      </c>
      <c r="BE79" s="4">
        <v>2044.4449999999999</v>
      </c>
      <c r="BF79" s="4">
        <v>236.22499999999999</v>
      </c>
      <c r="BG79" s="4">
        <v>0.17199999999999999</v>
      </c>
      <c r="BH79" s="4">
        <v>0</v>
      </c>
      <c r="BI79" s="4">
        <v>0.17199999999999999</v>
      </c>
      <c r="BJ79" s="4">
        <v>0.13400000000000001</v>
      </c>
      <c r="BK79" s="4">
        <v>0</v>
      </c>
      <c r="BL79" s="4">
        <v>0.13400000000000001</v>
      </c>
      <c r="BM79" s="4">
        <v>1.1238999999999999</v>
      </c>
      <c r="BQ79" s="4">
        <v>0</v>
      </c>
      <c r="BR79" s="4">
        <v>0.34376000000000001</v>
      </c>
      <c r="BS79" s="4">
        <v>-5</v>
      </c>
      <c r="BT79" s="4">
        <v>5.0000000000000001E-3</v>
      </c>
      <c r="BU79" s="4">
        <v>8.4006349999999994</v>
      </c>
      <c r="BV79" s="4">
        <v>0.10100000000000001</v>
      </c>
      <c r="BW79" s="4">
        <f t="shared" si="14"/>
        <v>2.2194477669999997</v>
      </c>
      <c r="BY79" s="4">
        <f t="shared" si="15"/>
        <v>13255.384236583384</v>
      </c>
      <c r="BZ79" s="4">
        <f t="shared" si="16"/>
        <v>1531.5907942189251</v>
      </c>
      <c r="CA79" s="4">
        <f t="shared" si="17"/>
        <v>0.86880375246200003</v>
      </c>
      <c r="CB79" s="4">
        <f t="shared" si="18"/>
        <v>7.2869293835226996</v>
      </c>
    </row>
    <row r="80" spans="1:80" x14ac:dyDescent="0.25">
      <c r="A80" s="2">
        <v>42804</v>
      </c>
      <c r="B80" s="3">
        <v>0.62938901620370369</v>
      </c>
      <c r="C80" s="4">
        <v>13.608000000000001</v>
      </c>
      <c r="D80" s="4">
        <v>2.6404000000000001</v>
      </c>
      <c r="E80" s="4">
        <v>26404.319328000001</v>
      </c>
      <c r="F80" s="4">
        <v>11</v>
      </c>
      <c r="G80" s="4">
        <v>-10</v>
      </c>
      <c r="H80" s="4">
        <v>190.1</v>
      </c>
      <c r="J80" s="4">
        <v>0</v>
      </c>
      <c r="K80" s="4">
        <v>0.83460000000000001</v>
      </c>
      <c r="L80" s="4">
        <v>11.356400000000001</v>
      </c>
      <c r="M80" s="4">
        <v>2.2035999999999998</v>
      </c>
      <c r="N80" s="4">
        <v>9.1801999999999992</v>
      </c>
      <c r="O80" s="4">
        <v>0</v>
      </c>
      <c r="P80" s="4">
        <v>9.1999999999999993</v>
      </c>
      <c r="Q80" s="4">
        <v>7.1558999999999999</v>
      </c>
      <c r="R80" s="4">
        <v>0</v>
      </c>
      <c r="S80" s="4">
        <v>7.2</v>
      </c>
      <c r="T80" s="4">
        <v>190.05789999999999</v>
      </c>
      <c r="W80" s="4">
        <v>0</v>
      </c>
      <c r="X80" s="4">
        <v>0</v>
      </c>
      <c r="Y80" s="4">
        <v>11.3</v>
      </c>
      <c r="Z80" s="4">
        <v>864</v>
      </c>
      <c r="AA80" s="4">
        <v>876</v>
      </c>
      <c r="AB80" s="4">
        <v>839</v>
      </c>
      <c r="AC80" s="4">
        <v>93</v>
      </c>
      <c r="AD80" s="4">
        <v>14.81</v>
      </c>
      <c r="AE80" s="4">
        <v>0.34</v>
      </c>
      <c r="AF80" s="4">
        <v>990</v>
      </c>
      <c r="AG80" s="4">
        <v>-7</v>
      </c>
      <c r="AH80" s="4">
        <v>8</v>
      </c>
      <c r="AI80" s="4">
        <v>27</v>
      </c>
      <c r="AJ80" s="4">
        <v>136</v>
      </c>
      <c r="AK80" s="4">
        <v>133.30000000000001</v>
      </c>
      <c r="AL80" s="4">
        <v>4.3</v>
      </c>
      <c r="AM80" s="4">
        <v>142</v>
      </c>
      <c r="AN80" s="4" t="s">
        <v>155</v>
      </c>
      <c r="AO80" s="4">
        <v>1</v>
      </c>
      <c r="AP80" s="5">
        <v>0.83768518518518509</v>
      </c>
      <c r="AQ80" s="4">
        <v>47.164273000000001</v>
      </c>
      <c r="AR80" s="4">
        <v>-88.485764000000003</v>
      </c>
      <c r="AS80" s="4">
        <v>317</v>
      </c>
      <c r="AT80" s="4">
        <v>44.6</v>
      </c>
      <c r="AU80" s="4">
        <v>12</v>
      </c>
      <c r="AV80" s="4">
        <v>10</v>
      </c>
      <c r="AW80" s="4" t="s">
        <v>419</v>
      </c>
      <c r="AX80" s="4">
        <v>0.9708</v>
      </c>
      <c r="AY80" s="4">
        <v>1.2707999999999999</v>
      </c>
      <c r="AZ80" s="4">
        <v>1.6415999999999999</v>
      </c>
      <c r="BA80" s="4">
        <v>11.154</v>
      </c>
      <c r="BB80" s="4">
        <v>10.23</v>
      </c>
      <c r="BC80" s="4">
        <v>0.92</v>
      </c>
      <c r="BD80" s="4">
        <v>19.823</v>
      </c>
      <c r="BE80" s="4">
        <v>2022.46</v>
      </c>
      <c r="BF80" s="4">
        <v>249.77600000000001</v>
      </c>
      <c r="BG80" s="4">
        <v>0.17100000000000001</v>
      </c>
      <c r="BH80" s="4">
        <v>0</v>
      </c>
      <c r="BI80" s="4">
        <v>0.17100000000000001</v>
      </c>
      <c r="BJ80" s="4">
        <v>0.13300000000000001</v>
      </c>
      <c r="BK80" s="4">
        <v>0</v>
      </c>
      <c r="BL80" s="4">
        <v>0.13300000000000001</v>
      </c>
      <c r="BM80" s="4">
        <v>1.4035</v>
      </c>
      <c r="BQ80" s="4">
        <v>0</v>
      </c>
      <c r="BR80" s="4">
        <v>0.23760999999999999</v>
      </c>
      <c r="BS80" s="4">
        <v>-5</v>
      </c>
      <c r="BT80" s="4">
        <v>5.0000000000000001E-3</v>
      </c>
      <c r="BU80" s="4">
        <v>5.8065949999999997</v>
      </c>
      <c r="BV80" s="4">
        <v>0.10100000000000001</v>
      </c>
      <c r="BW80" s="4">
        <f t="shared" si="14"/>
        <v>1.5341023989999998</v>
      </c>
      <c r="BY80" s="4">
        <f t="shared" si="15"/>
        <v>9063.7152062716596</v>
      </c>
      <c r="BZ80" s="4">
        <f t="shared" si="16"/>
        <v>1119.3786425252961</v>
      </c>
      <c r="CA80" s="4">
        <f t="shared" si="17"/>
        <v>0.59604349279300006</v>
      </c>
      <c r="CB80" s="4">
        <f t="shared" si="18"/>
        <v>6.2898273844735009</v>
      </c>
    </row>
    <row r="81" spans="1:80" x14ac:dyDescent="0.25">
      <c r="A81" s="2">
        <v>42804</v>
      </c>
      <c r="B81" s="3">
        <v>0.62940059027777784</v>
      </c>
      <c r="C81" s="4">
        <v>13.33</v>
      </c>
      <c r="D81" s="4">
        <v>2.7597999999999998</v>
      </c>
      <c r="E81" s="4">
        <v>27598.305085</v>
      </c>
      <c r="F81" s="4">
        <v>10.9</v>
      </c>
      <c r="G81" s="4">
        <v>-10.199999999999999</v>
      </c>
      <c r="H81" s="4">
        <v>157.80000000000001</v>
      </c>
      <c r="J81" s="4">
        <v>0</v>
      </c>
      <c r="K81" s="4">
        <v>0.8357</v>
      </c>
      <c r="L81" s="4">
        <v>11.140499999999999</v>
      </c>
      <c r="M81" s="4">
        <v>2.3065000000000002</v>
      </c>
      <c r="N81" s="4">
        <v>9.1094000000000008</v>
      </c>
      <c r="O81" s="4">
        <v>0</v>
      </c>
      <c r="P81" s="4">
        <v>9.1</v>
      </c>
      <c r="Q81" s="4">
        <v>7.1007999999999996</v>
      </c>
      <c r="R81" s="4">
        <v>0</v>
      </c>
      <c r="S81" s="4">
        <v>7.1</v>
      </c>
      <c r="T81" s="4">
        <v>157.80459999999999</v>
      </c>
      <c r="W81" s="4">
        <v>0</v>
      </c>
      <c r="X81" s="4">
        <v>0</v>
      </c>
      <c r="Y81" s="4">
        <v>11.3</v>
      </c>
      <c r="Z81" s="4">
        <v>863</v>
      </c>
      <c r="AA81" s="4">
        <v>876</v>
      </c>
      <c r="AB81" s="4">
        <v>839</v>
      </c>
      <c r="AC81" s="4">
        <v>93</v>
      </c>
      <c r="AD81" s="4">
        <v>14.81</v>
      </c>
      <c r="AE81" s="4">
        <v>0.34</v>
      </c>
      <c r="AF81" s="4">
        <v>990</v>
      </c>
      <c r="AG81" s="4">
        <v>-7</v>
      </c>
      <c r="AH81" s="4">
        <v>7.7229999999999999</v>
      </c>
      <c r="AI81" s="4">
        <v>27</v>
      </c>
      <c r="AJ81" s="4">
        <v>136</v>
      </c>
      <c r="AK81" s="4">
        <v>134.6</v>
      </c>
      <c r="AL81" s="4">
        <v>4.2</v>
      </c>
      <c r="AM81" s="4">
        <v>142</v>
      </c>
      <c r="AN81" s="4" t="s">
        <v>155</v>
      </c>
      <c r="AO81" s="4">
        <v>1</v>
      </c>
      <c r="AP81" s="5">
        <v>0.83769675925925924</v>
      </c>
      <c r="AQ81" s="4">
        <v>47.164343000000002</v>
      </c>
      <c r="AR81" s="4">
        <v>-88.486002999999997</v>
      </c>
      <c r="AS81" s="4">
        <v>317</v>
      </c>
      <c r="AT81" s="4">
        <v>43.3</v>
      </c>
      <c r="AU81" s="4">
        <v>12</v>
      </c>
      <c r="AV81" s="4">
        <v>10</v>
      </c>
      <c r="AW81" s="4" t="s">
        <v>419</v>
      </c>
      <c r="AX81" s="4">
        <v>1</v>
      </c>
      <c r="AY81" s="4">
        <v>1.2292000000000001</v>
      </c>
      <c r="AZ81" s="4">
        <v>1.6292</v>
      </c>
      <c r="BA81" s="4">
        <v>11.154</v>
      </c>
      <c r="BB81" s="4">
        <v>10.31</v>
      </c>
      <c r="BC81" s="4">
        <v>0.92</v>
      </c>
      <c r="BD81" s="4">
        <v>19.655999999999999</v>
      </c>
      <c r="BE81" s="4">
        <v>2001.191</v>
      </c>
      <c r="BF81" s="4">
        <v>263.7</v>
      </c>
      <c r="BG81" s="4">
        <v>0.17100000000000001</v>
      </c>
      <c r="BH81" s="4">
        <v>0</v>
      </c>
      <c r="BI81" s="4">
        <v>0.17100000000000001</v>
      </c>
      <c r="BJ81" s="4">
        <v>0.13400000000000001</v>
      </c>
      <c r="BK81" s="4">
        <v>0</v>
      </c>
      <c r="BL81" s="4">
        <v>0.13400000000000001</v>
      </c>
      <c r="BM81" s="4">
        <v>1.1754</v>
      </c>
      <c r="BQ81" s="4">
        <v>0</v>
      </c>
      <c r="BR81" s="4">
        <v>0.188108</v>
      </c>
      <c r="BS81" s="4">
        <v>-5</v>
      </c>
      <c r="BT81" s="4">
        <v>5.0000000000000001E-3</v>
      </c>
      <c r="BU81" s="4">
        <v>4.596889</v>
      </c>
      <c r="BV81" s="4">
        <v>0.10100000000000001</v>
      </c>
      <c r="BW81" s="4">
        <f t="shared" si="14"/>
        <v>1.2144980738</v>
      </c>
      <c r="BY81" s="4">
        <f t="shared" si="15"/>
        <v>7099.9833842058679</v>
      </c>
      <c r="BZ81" s="4">
        <f t="shared" si="16"/>
        <v>935.57567389374003</v>
      </c>
      <c r="CA81" s="4">
        <f t="shared" si="17"/>
        <v>0.47541577664680007</v>
      </c>
      <c r="CB81" s="4">
        <f t="shared" si="18"/>
        <v>4.1701768945570805</v>
      </c>
    </row>
    <row r="82" spans="1:80" x14ac:dyDescent="0.25">
      <c r="A82" s="2">
        <v>42804</v>
      </c>
      <c r="B82" s="3">
        <v>0.62941216435185188</v>
      </c>
      <c r="C82" s="4">
        <v>13.513999999999999</v>
      </c>
      <c r="D82" s="4">
        <v>1.7710999999999999</v>
      </c>
      <c r="E82" s="4">
        <v>17711.299435000001</v>
      </c>
      <c r="F82" s="4">
        <v>9.9</v>
      </c>
      <c r="G82" s="4">
        <v>-11.7</v>
      </c>
      <c r="H82" s="4">
        <v>130</v>
      </c>
      <c r="J82" s="4">
        <v>0</v>
      </c>
      <c r="K82" s="4">
        <v>0.84450000000000003</v>
      </c>
      <c r="L82" s="4">
        <v>11.4122</v>
      </c>
      <c r="M82" s="4">
        <v>1.4957</v>
      </c>
      <c r="N82" s="4">
        <v>8.3620999999999999</v>
      </c>
      <c r="O82" s="4">
        <v>0</v>
      </c>
      <c r="P82" s="4">
        <v>8.4</v>
      </c>
      <c r="Q82" s="4">
        <v>6.5182000000000002</v>
      </c>
      <c r="R82" s="4">
        <v>0</v>
      </c>
      <c r="S82" s="4">
        <v>6.5</v>
      </c>
      <c r="T82" s="4">
        <v>130.02440000000001</v>
      </c>
      <c r="W82" s="4">
        <v>0</v>
      </c>
      <c r="X82" s="4">
        <v>0</v>
      </c>
      <c r="Y82" s="4">
        <v>11.3</v>
      </c>
      <c r="Z82" s="4">
        <v>863</v>
      </c>
      <c r="AA82" s="4">
        <v>877</v>
      </c>
      <c r="AB82" s="4">
        <v>839</v>
      </c>
      <c r="AC82" s="4">
        <v>93</v>
      </c>
      <c r="AD82" s="4">
        <v>14.81</v>
      </c>
      <c r="AE82" s="4">
        <v>0.34</v>
      </c>
      <c r="AF82" s="4">
        <v>990</v>
      </c>
      <c r="AG82" s="4">
        <v>-7</v>
      </c>
      <c r="AH82" s="4">
        <v>7</v>
      </c>
      <c r="AI82" s="4">
        <v>27</v>
      </c>
      <c r="AJ82" s="4">
        <v>136.30000000000001</v>
      </c>
      <c r="AK82" s="4">
        <v>136</v>
      </c>
      <c r="AL82" s="4">
        <v>4.2</v>
      </c>
      <c r="AM82" s="4">
        <v>142</v>
      </c>
      <c r="AN82" s="4" t="s">
        <v>155</v>
      </c>
      <c r="AO82" s="4">
        <v>1</v>
      </c>
      <c r="AP82" s="5">
        <v>0.83770833333333339</v>
      </c>
      <c r="AQ82" s="4">
        <v>47.164397999999998</v>
      </c>
      <c r="AR82" s="4">
        <v>-88.486226000000002</v>
      </c>
      <c r="AS82" s="4">
        <v>317.10000000000002</v>
      </c>
      <c r="AT82" s="4">
        <v>39.6</v>
      </c>
      <c r="AU82" s="4">
        <v>12</v>
      </c>
      <c r="AV82" s="4">
        <v>10</v>
      </c>
      <c r="AW82" s="4" t="s">
        <v>419</v>
      </c>
      <c r="AX82" s="4">
        <v>1</v>
      </c>
      <c r="AY82" s="4">
        <v>1.2</v>
      </c>
      <c r="AZ82" s="4">
        <v>1.6</v>
      </c>
      <c r="BA82" s="4">
        <v>11.154</v>
      </c>
      <c r="BB82" s="4">
        <v>10.93</v>
      </c>
      <c r="BC82" s="4">
        <v>0.98</v>
      </c>
      <c r="BD82" s="4">
        <v>18.413</v>
      </c>
      <c r="BE82" s="4">
        <v>2136.252</v>
      </c>
      <c r="BF82" s="4">
        <v>178.202</v>
      </c>
      <c r="BG82" s="4">
        <v>0.16400000000000001</v>
      </c>
      <c r="BH82" s="4">
        <v>0</v>
      </c>
      <c r="BI82" s="4">
        <v>0.16400000000000001</v>
      </c>
      <c r="BJ82" s="4">
        <v>0.128</v>
      </c>
      <c r="BK82" s="4">
        <v>0</v>
      </c>
      <c r="BL82" s="4">
        <v>0.128</v>
      </c>
      <c r="BM82" s="4">
        <v>1.0092000000000001</v>
      </c>
      <c r="BQ82" s="4">
        <v>0</v>
      </c>
      <c r="BR82" s="4">
        <v>0.21731500000000001</v>
      </c>
      <c r="BS82" s="4">
        <v>-5</v>
      </c>
      <c r="BT82" s="4">
        <v>5.2769999999999996E-3</v>
      </c>
      <c r="BU82" s="4">
        <v>5.3106350000000004</v>
      </c>
      <c r="BV82" s="4">
        <v>0.106595</v>
      </c>
      <c r="BW82" s="4">
        <f t="shared" si="14"/>
        <v>1.4030697670000001</v>
      </c>
      <c r="BY82" s="4">
        <f t="shared" si="15"/>
        <v>8755.9588111674366</v>
      </c>
      <c r="BZ82" s="4">
        <f t="shared" si="16"/>
        <v>730.40510766878606</v>
      </c>
      <c r="CA82" s="4">
        <f t="shared" si="17"/>
        <v>0.52463975590400003</v>
      </c>
      <c r="CB82" s="4">
        <f t="shared" si="18"/>
        <v>4.1364565754556004</v>
      </c>
    </row>
    <row r="83" spans="1:80" x14ac:dyDescent="0.25">
      <c r="A83" s="2">
        <v>42804</v>
      </c>
      <c r="B83" s="3">
        <v>0.62942373842592592</v>
      </c>
      <c r="C83" s="4">
        <v>14.041</v>
      </c>
      <c r="D83" s="4">
        <v>0.93640000000000001</v>
      </c>
      <c r="E83" s="4">
        <v>9363.8043479999997</v>
      </c>
      <c r="F83" s="4">
        <v>8.3000000000000007</v>
      </c>
      <c r="G83" s="4">
        <v>-24.1</v>
      </c>
      <c r="H83" s="4">
        <v>98.6</v>
      </c>
      <c r="J83" s="4">
        <v>0</v>
      </c>
      <c r="K83" s="4">
        <v>0.84860000000000002</v>
      </c>
      <c r="L83" s="4">
        <v>11.9153</v>
      </c>
      <c r="M83" s="4">
        <v>0.79459999999999997</v>
      </c>
      <c r="N83" s="4">
        <v>7.0025000000000004</v>
      </c>
      <c r="O83" s="4">
        <v>0</v>
      </c>
      <c r="P83" s="4">
        <v>7</v>
      </c>
      <c r="Q83" s="4">
        <v>5.4584000000000001</v>
      </c>
      <c r="R83" s="4">
        <v>0</v>
      </c>
      <c r="S83" s="4">
        <v>5.5</v>
      </c>
      <c r="T83" s="4">
        <v>98.553899999999999</v>
      </c>
      <c r="W83" s="4">
        <v>0</v>
      </c>
      <c r="X83" s="4">
        <v>0</v>
      </c>
      <c r="Y83" s="4">
        <v>11.6</v>
      </c>
      <c r="Z83" s="4">
        <v>861</v>
      </c>
      <c r="AA83" s="4">
        <v>876</v>
      </c>
      <c r="AB83" s="4">
        <v>838</v>
      </c>
      <c r="AC83" s="4">
        <v>93</v>
      </c>
      <c r="AD83" s="4">
        <v>14.81</v>
      </c>
      <c r="AE83" s="4">
        <v>0.34</v>
      </c>
      <c r="AF83" s="4">
        <v>990</v>
      </c>
      <c r="AG83" s="4">
        <v>-7</v>
      </c>
      <c r="AH83" s="4">
        <v>7.2770000000000001</v>
      </c>
      <c r="AI83" s="4">
        <v>27</v>
      </c>
      <c r="AJ83" s="4">
        <v>137</v>
      </c>
      <c r="AK83" s="4">
        <v>135.69999999999999</v>
      </c>
      <c r="AL83" s="4">
        <v>4.7</v>
      </c>
      <c r="AM83" s="4">
        <v>142</v>
      </c>
      <c r="AN83" s="4" t="s">
        <v>155</v>
      </c>
      <c r="AO83" s="4">
        <v>1</v>
      </c>
      <c r="AP83" s="5">
        <v>0.83771990740740743</v>
      </c>
      <c r="AQ83" s="4">
        <v>47.164425000000001</v>
      </c>
      <c r="AR83" s="4">
        <v>-88.486431999999994</v>
      </c>
      <c r="AS83" s="4">
        <v>317</v>
      </c>
      <c r="AT83" s="4">
        <v>36.5</v>
      </c>
      <c r="AU83" s="4">
        <v>12</v>
      </c>
      <c r="AV83" s="4">
        <v>10</v>
      </c>
      <c r="AW83" s="4" t="s">
        <v>419</v>
      </c>
      <c r="AX83" s="4">
        <v>1.1415999999999999</v>
      </c>
      <c r="AY83" s="4">
        <v>1.0584</v>
      </c>
      <c r="AZ83" s="4">
        <v>1.6708000000000001</v>
      </c>
      <c r="BA83" s="4">
        <v>11.154</v>
      </c>
      <c r="BB83" s="4">
        <v>11.24</v>
      </c>
      <c r="BC83" s="4">
        <v>1.01</v>
      </c>
      <c r="BD83" s="4">
        <v>17.837</v>
      </c>
      <c r="BE83" s="4">
        <v>2265.83</v>
      </c>
      <c r="BF83" s="4">
        <v>96.177000000000007</v>
      </c>
      <c r="BG83" s="4">
        <v>0.13900000000000001</v>
      </c>
      <c r="BH83" s="4">
        <v>0</v>
      </c>
      <c r="BI83" s="4">
        <v>0.13900000000000001</v>
      </c>
      <c r="BJ83" s="4">
        <v>0.109</v>
      </c>
      <c r="BK83" s="4">
        <v>0</v>
      </c>
      <c r="BL83" s="4">
        <v>0.109</v>
      </c>
      <c r="BM83" s="4">
        <v>0.77710000000000001</v>
      </c>
      <c r="BQ83" s="4">
        <v>0</v>
      </c>
      <c r="BR83" s="4">
        <v>0.273812</v>
      </c>
      <c r="BS83" s="4">
        <v>-5</v>
      </c>
      <c r="BT83" s="4">
        <v>6.0000000000000001E-3</v>
      </c>
      <c r="BU83" s="4">
        <v>6.691281</v>
      </c>
      <c r="BV83" s="4">
        <v>0.1212</v>
      </c>
      <c r="BW83" s="4">
        <f t="shared" si="14"/>
        <v>1.7678364402</v>
      </c>
      <c r="BY83" s="4">
        <f t="shared" si="15"/>
        <v>11701.495375147915</v>
      </c>
      <c r="BZ83" s="4">
        <f t="shared" si="16"/>
        <v>496.68983140641666</v>
      </c>
      <c r="CA83" s="4">
        <f t="shared" si="17"/>
        <v>0.56291204366220005</v>
      </c>
      <c r="CB83" s="4">
        <f t="shared" si="18"/>
        <v>4.0132013681641805</v>
      </c>
    </row>
    <row r="84" spans="1:80" x14ac:dyDescent="0.25">
      <c r="A84" s="2">
        <v>42804</v>
      </c>
      <c r="B84" s="3">
        <v>0.62943531249999995</v>
      </c>
      <c r="C84" s="4">
        <v>14.547000000000001</v>
      </c>
      <c r="D84" s="4">
        <v>0.57579999999999998</v>
      </c>
      <c r="E84" s="4">
        <v>5757.6597579999998</v>
      </c>
      <c r="F84" s="4">
        <v>8</v>
      </c>
      <c r="G84" s="4">
        <v>-23.8</v>
      </c>
      <c r="H84" s="4">
        <v>41.6</v>
      </c>
      <c r="J84" s="4">
        <v>0</v>
      </c>
      <c r="K84" s="4">
        <v>0.84789999999999999</v>
      </c>
      <c r="L84" s="4">
        <v>12.334899999999999</v>
      </c>
      <c r="M84" s="4">
        <v>0.48820000000000002</v>
      </c>
      <c r="N84" s="4">
        <v>6.7835000000000001</v>
      </c>
      <c r="O84" s="4">
        <v>0</v>
      </c>
      <c r="P84" s="4">
        <v>6.8</v>
      </c>
      <c r="Q84" s="4">
        <v>5.2874999999999996</v>
      </c>
      <c r="R84" s="4">
        <v>0</v>
      </c>
      <c r="S84" s="4">
        <v>5.3</v>
      </c>
      <c r="T84" s="4">
        <v>41.626399999999997</v>
      </c>
      <c r="W84" s="4">
        <v>0</v>
      </c>
      <c r="X84" s="4">
        <v>0</v>
      </c>
      <c r="Y84" s="4">
        <v>11.6</v>
      </c>
      <c r="Z84" s="4">
        <v>861</v>
      </c>
      <c r="AA84" s="4">
        <v>875</v>
      </c>
      <c r="AB84" s="4">
        <v>837</v>
      </c>
      <c r="AC84" s="4">
        <v>93</v>
      </c>
      <c r="AD84" s="4">
        <v>14.8</v>
      </c>
      <c r="AE84" s="4">
        <v>0.34</v>
      </c>
      <c r="AF84" s="4">
        <v>991</v>
      </c>
      <c r="AG84" s="4">
        <v>-7</v>
      </c>
      <c r="AH84" s="4">
        <v>8</v>
      </c>
      <c r="AI84" s="4">
        <v>27</v>
      </c>
      <c r="AJ84" s="4">
        <v>137</v>
      </c>
      <c r="AK84" s="4">
        <v>135</v>
      </c>
      <c r="AL84" s="4">
        <v>4.7</v>
      </c>
      <c r="AM84" s="4">
        <v>142</v>
      </c>
      <c r="AN84" s="4" t="s">
        <v>155</v>
      </c>
      <c r="AO84" s="4">
        <v>1</v>
      </c>
      <c r="AP84" s="5">
        <v>0.83773148148148147</v>
      </c>
      <c r="AQ84" s="4">
        <v>47.164428000000001</v>
      </c>
      <c r="AR84" s="4">
        <v>-88.486621</v>
      </c>
      <c r="AS84" s="4">
        <v>317</v>
      </c>
      <c r="AT84" s="4">
        <v>33.799999999999997</v>
      </c>
      <c r="AU84" s="4">
        <v>12</v>
      </c>
      <c r="AV84" s="4">
        <v>10</v>
      </c>
      <c r="AW84" s="4" t="s">
        <v>419</v>
      </c>
      <c r="AX84" s="4">
        <v>1.6248</v>
      </c>
      <c r="AY84" s="4">
        <v>1</v>
      </c>
      <c r="AZ84" s="4">
        <v>2.1248</v>
      </c>
      <c r="BA84" s="4">
        <v>11.154</v>
      </c>
      <c r="BB84" s="4">
        <v>11.18</v>
      </c>
      <c r="BC84" s="4">
        <v>1</v>
      </c>
      <c r="BD84" s="4">
        <v>17.933</v>
      </c>
      <c r="BE84" s="4">
        <v>2325.9180000000001</v>
      </c>
      <c r="BF84" s="4">
        <v>58.593000000000004</v>
      </c>
      <c r="BG84" s="4">
        <v>0.13400000000000001</v>
      </c>
      <c r="BH84" s="4">
        <v>0</v>
      </c>
      <c r="BI84" s="4">
        <v>0.13400000000000001</v>
      </c>
      <c r="BJ84" s="4">
        <v>0.104</v>
      </c>
      <c r="BK84" s="4">
        <v>0</v>
      </c>
      <c r="BL84" s="4">
        <v>0.104</v>
      </c>
      <c r="BM84" s="4">
        <v>0.32550000000000001</v>
      </c>
      <c r="BQ84" s="4">
        <v>0</v>
      </c>
      <c r="BR84" s="4">
        <v>0.23396700000000001</v>
      </c>
      <c r="BS84" s="4">
        <v>-5</v>
      </c>
      <c r="BT84" s="4">
        <v>5.7229999999999998E-3</v>
      </c>
      <c r="BU84" s="4">
        <v>5.7175690000000001</v>
      </c>
      <c r="BV84" s="4">
        <v>0.115605</v>
      </c>
      <c r="BW84" s="4">
        <f t="shared" si="14"/>
        <v>1.5105817297999999</v>
      </c>
      <c r="BY84" s="4">
        <f t="shared" si="15"/>
        <v>10263.856897049358</v>
      </c>
      <c r="BZ84" s="4">
        <f t="shared" si="16"/>
        <v>258.56034785784061</v>
      </c>
      <c r="CA84" s="4">
        <f t="shared" si="17"/>
        <v>0.45893325443680005</v>
      </c>
      <c r="CB84" s="4">
        <f t="shared" si="18"/>
        <v>1.4363728299921001</v>
      </c>
    </row>
    <row r="85" spans="1:80" x14ac:dyDescent="0.25">
      <c r="A85" s="2">
        <v>42804</v>
      </c>
      <c r="B85" s="3">
        <v>0.6294468865740741</v>
      </c>
      <c r="C85" s="4">
        <v>14.712</v>
      </c>
      <c r="D85" s="4">
        <v>0.58909999999999996</v>
      </c>
      <c r="E85" s="4">
        <v>5890.7223110000004</v>
      </c>
      <c r="F85" s="4">
        <v>8</v>
      </c>
      <c r="G85" s="4">
        <v>-22</v>
      </c>
      <c r="H85" s="4">
        <v>70.2</v>
      </c>
      <c r="J85" s="4">
        <v>0</v>
      </c>
      <c r="K85" s="4">
        <v>0.84630000000000005</v>
      </c>
      <c r="L85" s="4">
        <v>12.450200000000001</v>
      </c>
      <c r="M85" s="4">
        <v>0.4985</v>
      </c>
      <c r="N85" s="4">
        <v>6.77</v>
      </c>
      <c r="O85" s="4">
        <v>0</v>
      </c>
      <c r="P85" s="4">
        <v>6.8</v>
      </c>
      <c r="Q85" s="4">
        <v>5.2770999999999999</v>
      </c>
      <c r="R85" s="4">
        <v>0</v>
      </c>
      <c r="S85" s="4">
        <v>5.3</v>
      </c>
      <c r="T85" s="4">
        <v>70.2</v>
      </c>
      <c r="W85" s="4">
        <v>0</v>
      </c>
      <c r="X85" s="4">
        <v>0</v>
      </c>
      <c r="Y85" s="4">
        <v>11.4</v>
      </c>
      <c r="Z85" s="4">
        <v>862</v>
      </c>
      <c r="AA85" s="4">
        <v>875</v>
      </c>
      <c r="AB85" s="4">
        <v>837</v>
      </c>
      <c r="AC85" s="4">
        <v>93</v>
      </c>
      <c r="AD85" s="4">
        <v>14.81</v>
      </c>
      <c r="AE85" s="4">
        <v>0.34</v>
      </c>
      <c r="AF85" s="4">
        <v>990</v>
      </c>
      <c r="AG85" s="4">
        <v>-7</v>
      </c>
      <c r="AH85" s="4">
        <v>7.7229999999999999</v>
      </c>
      <c r="AI85" s="4">
        <v>27</v>
      </c>
      <c r="AJ85" s="4">
        <v>137</v>
      </c>
      <c r="AK85" s="4">
        <v>134.69999999999999</v>
      </c>
      <c r="AL85" s="4">
        <v>4.5</v>
      </c>
      <c r="AM85" s="4">
        <v>142</v>
      </c>
      <c r="AN85" s="4" t="s">
        <v>155</v>
      </c>
      <c r="AO85" s="4">
        <v>1</v>
      </c>
      <c r="AP85" s="5">
        <v>0.8377430555555555</v>
      </c>
      <c r="AQ85" s="4">
        <v>47.164420999999997</v>
      </c>
      <c r="AR85" s="4">
        <v>-88.486801</v>
      </c>
      <c r="AS85" s="4">
        <v>316.89999999999998</v>
      </c>
      <c r="AT85" s="4">
        <v>31.7</v>
      </c>
      <c r="AU85" s="4">
        <v>12</v>
      </c>
      <c r="AV85" s="4">
        <v>10</v>
      </c>
      <c r="AW85" s="4" t="s">
        <v>419</v>
      </c>
      <c r="AX85" s="4">
        <v>1.8708</v>
      </c>
      <c r="AY85" s="4">
        <v>1</v>
      </c>
      <c r="AZ85" s="4">
        <v>2.3708</v>
      </c>
      <c r="BA85" s="4">
        <v>11.154</v>
      </c>
      <c r="BB85" s="4">
        <v>11.06</v>
      </c>
      <c r="BC85" s="4">
        <v>0.99</v>
      </c>
      <c r="BD85" s="4">
        <v>18.167999999999999</v>
      </c>
      <c r="BE85" s="4">
        <v>2324.3119999999999</v>
      </c>
      <c r="BF85" s="4">
        <v>59.232999999999997</v>
      </c>
      <c r="BG85" s="4">
        <v>0.13200000000000001</v>
      </c>
      <c r="BH85" s="4">
        <v>0</v>
      </c>
      <c r="BI85" s="4">
        <v>0.13200000000000001</v>
      </c>
      <c r="BJ85" s="4">
        <v>0.10299999999999999</v>
      </c>
      <c r="BK85" s="4">
        <v>0</v>
      </c>
      <c r="BL85" s="4">
        <v>0.10299999999999999</v>
      </c>
      <c r="BM85" s="4">
        <v>0.54339999999999999</v>
      </c>
      <c r="BQ85" s="4">
        <v>0</v>
      </c>
      <c r="BR85" s="4">
        <v>0.212169</v>
      </c>
      <c r="BS85" s="4">
        <v>-5</v>
      </c>
      <c r="BT85" s="4">
        <v>5.0000000000000001E-3</v>
      </c>
      <c r="BU85" s="4">
        <v>5.1848799999999997</v>
      </c>
      <c r="BV85" s="4">
        <v>0.10100000000000001</v>
      </c>
      <c r="BW85" s="4">
        <f t="shared" si="14"/>
        <v>1.3698452959999998</v>
      </c>
      <c r="BY85" s="4">
        <f t="shared" si="15"/>
        <v>9301.1769798158075</v>
      </c>
      <c r="BZ85" s="4">
        <f t="shared" si="16"/>
        <v>237.03212651547199</v>
      </c>
      <c r="CA85" s="4">
        <f t="shared" si="17"/>
        <v>0.41217410955199996</v>
      </c>
      <c r="CB85" s="4">
        <f t="shared" si="18"/>
        <v>2.1745185546656001</v>
      </c>
    </row>
    <row r="86" spans="1:80" x14ac:dyDescent="0.25">
      <c r="A86" s="2">
        <v>42804</v>
      </c>
      <c r="B86" s="3">
        <v>0.62945846064814814</v>
      </c>
      <c r="C86" s="4">
        <v>14.663</v>
      </c>
      <c r="D86" s="4">
        <v>0.87880000000000003</v>
      </c>
      <c r="E86" s="4">
        <v>8787.7519379999994</v>
      </c>
      <c r="F86" s="4">
        <v>7.3</v>
      </c>
      <c r="G86" s="4">
        <v>-22.2</v>
      </c>
      <c r="H86" s="4">
        <v>29.5</v>
      </c>
      <c r="J86" s="4">
        <v>0</v>
      </c>
      <c r="K86" s="4">
        <v>0.84370000000000001</v>
      </c>
      <c r="L86" s="4">
        <v>12.371499999999999</v>
      </c>
      <c r="M86" s="4">
        <v>0.74139999999999995</v>
      </c>
      <c r="N86" s="4">
        <v>6.1444000000000001</v>
      </c>
      <c r="O86" s="4">
        <v>0</v>
      </c>
      <c r="P86" s="4">
        <v>6.1</v>
      </c>
      <c r="Q86" s="4">
        <v>4.7892999999999999</v>
      </c>
      <c r="R86" s="4">
        <v>0</v>
      </c>
      <c r="S86" s="4">
        <v>4.8</v>
      </c>
      <c r="T86" s="4">
        <v>29.493500000000001</v>
      </c>
      <c r="W86" s="4">
        <v>0</v>
      </c>
      <c r="X86" s="4">
        <v>0</v>
      </c>
      <c r="Y86" s="4">
        <v>11.4</v>
      </c>
      <c r="Z86" s="4">
        <v>861</v>
      </c>
      <c r="AA86" s="4">
        <v>876</v>
      </c>
      <c r="AB86" s="4">
        <v>836</v>
      </c>
      <c r="AC86" s="4">
        <v>93</v>
      </c>
      <c r="AD86" s="4">
        <v>14.8</v>
      </c>
      <c r="AE86" s="4">
        <v>0.34</v>
      </c>
      <c r="AF86" s="4">
        <v>991</v>
      </c>
      <c r="AG86" s="4">
        <v>-7</v>
      </c>
      <c r="AH86" s="4">
        <v>7</v>
      </c>
      <c r="AI86" s="4">
        <v>27</v>
      </c>
      <c r="AJ86" s="4">
        <v>136.69999999999999</v>
      </c>
      <c r="AK86" s="4">
        <v>134.80000000000001</v>
      </c>
      <c r="AL86" s="4">
        <v>4.4000000000000004</v>
      </c>
      <c r="AM86" s="4">
        <v>142</v>
      </c>
      <c r="AN86" s="4" t="s">
        <v>155</v>
      </c>
      <c r="AO86" s="4">
        <v>1</v>
      </c>
      <c r="AP86" s="5">
        <v>0.83775462962962965</v>
      </c>
      <c r="AQ86" s="4">
        <v>47.164406999999997</v>
      </c>
      <c r="AR86" s="4">
        <v>-88.486980000000003</v>
      </c>
      <c r="AS86" s="4">
        <v>316.89999999999998</v>
      </c>
      <c r="AT86" s="4">
        <v>30.7</v>
      </c>
      <c r="AU86" s="4">
        <v>12</v>
      </c>
      <c r="AV86" s="4">
        <v>10</v>
      </c>
      <c r="AW86" s="4" t="s">
        <v>419</v>
      </c>
      <c r="AX86" s="4">
        <v>1.3335999999999999</v>
      </c>
      <c r="AY86" s="4">
        <v>1.0708</v>
      </c>
      <c r="AZ86" s="4">
        <v>2.1168</v>
      </c>
      <c r="BA86" s="4">
        <v>11.154</v>
      </c>
      <c r="BB86" s="4">
        <v>10.87</v>
      </c>
      <c r="BC86" s="4">
        <v>0.97</v>
      </c>
      <c r="BD86" s="4">
        <v>18.524999999999999</v>
      </c>
      <c r="BE86" s="4">
        <v>2281.3240000000001</v>
      </c>
      <c r="BF86" s="4">
        <v>87.018000000000001</v>
      </c>
      <c r="BG86" s="4">
        <v>0.11899999999999999</v>
      </c>
      <c r="BH86" s="4">
        <v>0</v>
      </c>
      <c r="BI86" s="4">
        <v>0.11899999999999999</v>
      </c>
      <c r="BJ86" s="4">
        <v>9.1999999999999998E-2</v>
      </c>
      <c r="BK86" s="4">
        <v>0</v>
      </c>
      <c r="BL86" s="4">
        <v>9.1999999999999998E-2</v>
      </c>
      <c r="BM86" s="4">
        <v>0.22550000000000001</v>
      </c>
      <c r="BQ86" s="4">
        <v>0</v>
      </c>
      <c r="BR86" s="4">
        <v>0.20196700000000001</v>
      </c>
      <c r="BS86" s="4">
        <v>-5</v>
      </c>
      <c r="BT86" s="4">
        <v>5.2769999999999996E-3</v>
      </c>
      <c r="BU86" s="4">
        <v>4.9355690000000001</v>
      </c>
      <c r="BV86" s="4">
        <v>0.106595</v>
      </c>
      <c r="BW86" s="4">
        <f t="shared" si="14"/>
        <v>1.3039773297999999</v>
      </c>
      <c r="BY86" s="4">
        <f t="shared" si="15"/>
        <v>8690.1839879081617</v>
      </c>
      <c r="BZ86" s="4">
        <f t="shared" si="16"/>
        <v>331.4752443141756</v>
      </c>
      <c r="CA86" s="4">
        <f t="shared" si="17"/>
        <v>0.35045303818640006</v>
      </c>
      <c r="CB86" s="4">
        <f t="shared" si="18"/>
        <v>0.85899087077210012</v>
      </c>
    </row>
    <row r="87" spans="1:80" x14ac:dyDescent="0.25">
      <c r="A87" s="2">
        <v>42804</v>
      </c>
      <c r="B87" s="3">
        <v>0.62947003472222229</v>
      </c>
      <c r="C87" s="4">
        <v>14.259</v>
      </c>
      <c r="D87" s="4">
        <v>1.3661000000000001</v>
      </c>
      <c r="E87" s="4">
        <v>13660.869565000001</v>
      </c>
      <c r="F87" s="4">
        <v>7.2</v>
      </c>
      <c r="G87" s="4">
        <v>-24</v>
      </c>
      <c r="H87" s="4">
        <v>30.9</v>
      </c>
      <c r="J87" s="4">
        <v>0</v>
      </c>
      <c r="K87" s="4">
        <v>0.84230000000000005</v>
      </c>
      <c r="L87" s="4">
        <v>12.0097</v>
      </c>
      <c r="M87" s="4">
        <v>1.1506000000000001</v>
      </c>
      <c r="N87" s="4">
        <v>6.0496999999999996</v>
      </c>
      <c r="O87" s="4">
        <v>0</v>
      </c>
      <c r="P87" s="4">
        <v>6</v>
      </c>
      <c r="Q87" s="4">
        <v>4.7157</v>
      </c>
      <c r="R87" s="4">
        <v>0</v>
      </c>
      <c r="S87" s="4">
        <v>4.7</v>
      </c>
      <c r="T87" s="4">
        <v>30.901800000000001</v>
      </c>
      <c r="W87" s="4">
        <v>0</v>
      </c>
      <c r="X87" s="4">
        <v>0</v>
      </c>
      <c r="Y87" s="4">
        <v>11.4</v>
      </c>
      <c r="Z87" s="4">
        <v>861</v>
      </c>
      <c r="AA87" s="4">
        <v>876</v>
      </c>
      <c r="AB87" s="4">
        <v>837</v>
      </c>
      <c r="AC87" s="4">
        <v>93</v>
      </c>
      <c r="AD87" s="4">
        <v>14.81</v>
      </c>
      <c r="AE87" s="4">
        <v>0.34</v>
      </c>
      <c r="AF87" s="4">
        <v>990</v>
      </c>
      <c r="AG87" s="4">
        <v>-7</v>
      </c>
      <c r="AH87" s="4">
        <v>7.2770000000000001</v>
      </c>
      <c r="AI87" s="4">
        <v>27</v>
      </c>
      <c r="AJ87" s="4">
        <v>136.30000000000001</v>
      </c>
      <c r="AK87" s="4">
        <v>136.69999999999999</v>
      </c>
      <c r="AL87" s="4">
        <v>4.4000000000000004</v>
      </c>
      <c r="AM87" s="4">
        <v>142</v>
      </c>
      <c r="AN87" s="4" t="s">
        <v>155</v>
      </c>
      <c r="AO87" s="4">
        <v>1</v>
      </c>
      <c r="AP87" s="5">
        <v>0.8377662037037038</v>
      </c>
      <c r="AQ87" s="4">
        <v>47.164377000000002</v>
      </c>
      <c r="AR87" s="4">
        <v>-88.487145999999996</v>
      </c>
      <c r="AS87" s="4">
        <v>316.8</v>
      </c>
      <c r="AT87" s="4">
        <v>29.5</v>
      </c>
      <c r="AU87" s="4">
        <v>12</v>
      </c>
      <c r="AV87" s="4">
        <v>10</v>
      </c>
      <c r="AW87" s="4" t="s">
        <v>419</v>
      </c>
      <c r="AX87" s="4">
        <v>1.2416</v>
      </c>
      <c r="AY87" s="4">
        <v>1.0291999999999999</v>
      </c>
      <c r="AZ87" s="4">
        <v>2.1415999999999999</v>
      </c>
      <c r="BA87" s="4">
        <v>11.154</v>
      </c>
      <c r="BB87" s="4">
        <v>10.77</v>
      </c>
      <c r="BC87" s="4">
        <v>0.97</v>
      </c>
      <c r="BD87" s="4">
        <v>18.728999999999999</v>
      </c>
      <c r="BE87" s="4">
        <v>2206.578</v>
      </c>
      <c r="BF87" s="4">
        <v>134.55000000000001</v>
      </c>
      <c r="BG87" s="4">
        <v>0.11600000000000001</v>
      </c>
      <c r="BH87" s="4">
        <v>0</v>
      </c>
      <c r="BI87" s="4">
        <v>0.11600000000000001</v>
      </c>
      <c r="BJ87" s="4">
        <v>9.0999999999999998E-2</v>
      </c>
      <c r="BK87" s="4">
        <v>0</v>
      </c>
      <c r="BL87" s="4">
        <v>9.0999999999999998E-2</v>
      </c>
      <c r="BM87" s="4">
        <v>0.2354</v>
      </c>
      <c r="BQ87" s="4">
        <v>0</v>
      </c>
      <c r="BR87" s="4">
        <v>0.18487799999999999</v>
      </c>
      <c r="BS87" s="4">
        <v>-5</v>
      </c>
      <c r="BT87" s="4">
        <v>6.2769999999999996E-3</v>
      </c>
      <c r="BU87" s="4">
        <v>4.517957</v>
      </c>
      <c r="BV87" s="4">
        <v>0.12679499999999999</v>
      </c>
      <c r="BW87" s="4">
        <f t="shared" si="14"/>
        <v>1.1936442394</v>
      </c>
      <c r="BY87" s="4">
        <f t="shared" si="15"/>
        <v>7694.2474854204829</v>
      </c>
      <c r="BZ87" s="4">
        <f t="shared" si="16"/>
        <v>469.17036205533009</v>
      </c>
      <c r="CA87" s="4">
        <f t="shared" si="17"/>
        <v>0.3173132883466</v>
      </c>
      <c r="CB87" s="4">
        <f t="shared" si="18"/>
        <v>0.82083019864604001</v>
      </c>
    </row>
    <row r="88" spans="1:80" x14ac:dyDescent="0.25">
      <c r="A88" s="2">
        <v>42804</v>
      </c>
      <c r="B88" s="3">
        <v>0.62948160879629633</v>
      </c>
      <c r="C88" s="4">
        <v>14.134</v>
      </c>
      <c r="D88" s="4">
        <v>1.5270999999999999</v>
      </c>
      <c r="E88" s="4">
        <v>15271.175523</v>
      </c>
      <c r="F88" s="4">
        <v>7.1</v>
      </c>
      <c r="G88" s="4">
        <v>-24</v>
      </c>
      <c r="H88" s="4">
        <v>70.2</v>
      </c>
      <c r="J88" s="4">
        <v>0</v>
      </c>
      <c r="K88" s="4">
        <v>0.8417</v>
      </c>
      <c r="L88" s="4">
        <v>11.8963</v>
      </c>
      <c r="M88" s="4">
        <v>1.2854000000000001</v>
      </c>
      <c r="N88" s="4">
        <v>5.9617000000000004</v>
      </c>
      <c r="O88" s="4">
        <v>0</v>
      </c>
      <c r="P88" s="4">
        <v>6</v>
      </c>
      <c r="Q88" s="4">
        <v>4.6471</v>
      </c>
      <c r="R88" s="4">
        <v>0</v>
      </c>
      <c r="S88" s="4">
        <v>4.5999999999999996</v>
      </c>
      <c r="T88" s="4">
        <v>70.2</v>
      </c>
      <c r="W88" s="4">
        <v>0</v>
      </c>
      <c r="X88" s="4">
        <v>0</v>
      </c>
      <c r="Y88" s="4">
        <v>11.6</v>
      </c>
      <c r="Z88" s="4">
        <v>859</v>
      </c>
      <c r="AA88" s="4">
        <v>872</v>
      </c>
      <c r="AB88" s="4">
        <v>837</v>
      </c>
      <c r="AC88" s="4">
        <v>93</v>
      </c>
      <c r="AD88" s="4">
        <v>14.81</v>
      </c>
      <c r="AE88" s="4">
        <v>0.34</v>
      </c>
      <c r="AF88" s="4">
        <v>990</v>
      </c>
      <c r="AG88" s="4">
        <v>-7</v>
      </c>
      <c r="AH88" s="4">
        <v>8</v>
      </c>
      <c r="AI88" s="4">
        <v>27</v>
      </c>
      <c r="AJ88" s="4">
        <v>137</v>
      </c>
      <c r="AK88" s="4">
        <v>135.69999999999999</v>
      </c>
      <c r="AL88" s="4">
        <v>4.5</v>
      </c>
      <c r="AM88" s="4">
        <v>142</v>
      </c>
      <c r="AN88" s="4" t="s">
        <v>155</v>
      </c>
      <c r="AO88" s="4">
        <v>1</v>
      </c>
      <c r="AP88" s="5">
        <v>0.83777777777777773</v>
      </c>
      <c r="AQ88" s="4">
        <v>47.164338999999998</v>
      </c>
      <c r="AR88" s="4">
        <v>-88.487301000000002</v>
      </c>
      <c r="AS88" s="4">
        <v>316.8</v>
      </c>
      <c r="AT88" s="4">
        <v>28.3</v>
      </c>
      <c r="AU88" s="4">
        <v>12</v>
      </c>
      <c r="AV88" s="4">
        <v>10</v>
      </c>
      <c r="AW88" s="4" t="s">
        <v>419</v>
      </c>
      <c r="AX88" s="4">
        <v>1.4416</v>
      </c>
      <c r="AY88" s="4">
        <v>1</v>
      </c>
      <c r="AZ88" s="4">
        <v>2.2000000000000002</v>
      </c>
      <c r="BA88" s="4">
        <v>11.154</v>
      </c>
      <c r="BB88" s="4">
        <v>10.72</v>
      </c>
      <c r="BC88" s="4">
        <v>0.96</v>
      </c>
      <c r="BD88" s="4">
        <v>18.809000000000001</v>
      </c>
      <c r="BE88" s="4">
        <v>2181.5340000000001</v>
      </c>
      <c r="BF88" s="4">
        <v>150.01900000000001</v>
      </c>
      <c r="BG88" s="4">
        <v>0.114</v>
      </c>
      <c r="BH88" s="4">
        <v>0</v>
      </c>
      <c r="BI88" s="4">
        <v>0.114</v>
      </c>
      <c r="BJ88" s="4">
        <v>8.8999999999999996E-2</v>
      </c>
      <c r="BK88" s="4">
        <v>0</v>
      </c>
      <c r="BL88" s="4">
        <v>8.8999999999999996E-2</v>
      </c>
      <c r="BM88" s="4">
        <v>0.53380000000000005</v>
      </c>
      <c r="BQ88" s="4">
        <v>0</v>
      </c>
      <c r="BR88" s="4">
        <v>0.18724399999999999</v>
      </c>
      <c r="BS88" s="4">
        <v>-5</v>
      </c>
      <c r="BT88" s="4">
        <v>6.4460000000000003E-3</v>
      </c>
      <c r="BU88" s="4">
        <v>4.5757750000000001</v>
      </c>
      <c r="BV88" s="4">
        <v>0.13020899999999999</v>
      </c>
      <c r="BW88" s="4">
        <f t="shared" si="14"/>
        <v>1.2089197549999999</v>
      </c>
      <c r="BY88" s="4">
        <f t="shared" si="15"/>
        <v>7704.2687046444307</v>
      </c>
      <c r="BZ88" s="4">
        <f t="shared" si="16"/>
        <v>529.80457182975499</v>
      </c>
      <c r="CA88" s="4">
        <f t="shared" si="17"/>
        <v>0.314310899905</v>
      </c>
      <c r="CB88" s="4">
        <f t="shared" si="18"/>
        <v>1.8851590828010003</v>
      </c>
    </row>
    <row r="89" spans="1:80" x14ac:dyDescent="0.25">
      <c r="A89" s="2">
        <v>42804</v>
      </c>
      <c r="B89" s="3">
        <v>0.62949318287037037</v>
      </c>
      <c r="C89" s="4">
        <v>13.855</v>
      </c>
      <c r="D89" s="4">
        <v>2.3104</v>
      </c>
      <c r="E89" s="4">
        <v>23103.753128</v>
      </c>
      <c r="F89" s="4">
        <v>7</v>
      </c>
      <c r="G89" s="4">
        <v>-23.9</v>
      </c>
      <c r="H89" s="4">
        <v>80.2</v>
      </c>
      <c r="J89" s="4">
        <v>0</v>
      </c>
      <c r="K89" s="4">
        <v>0.83599999999999997</v>
      </c>
      <c r="L89" s="4">
        <v>11.582700000000001</v>
      </c>
      <c r="M89" s="4">
        <v>1.9314</v>
      </c>
      <c r="N89" s="4">
        <v>5.8518999999999997</v>
      </c>
      <c r="O89" s="4">
        <v>0</v>
      </c>
      <c r="P89" s="4">
        <v>5.9</v>
      </c>
      <c r="Q89" s="4">
        <v>4.5614999999999997</v>
      </c>
      <c r="R89" s="4">
        <v>0</v>
      </c>
      <c r="S89" s="4">
        <v>4.5999999999999996</v>
      </c>
      <c r="T89" s="4">
        <v>80.2</v>
      </c>
      <c r="W89" s="4">
        <v>0</v>
      </c>
      <c r="X89" s="4">
        <v>0</v>
      </c>
      <c r="Y89" s="4">
        <v>11.4</v>
      </c>
      <c r="Z89" s="4">
        <v>860</v>
      </c>
      <c r="AA89" s="4">
        <v>873</v>
      </c>
      <c r="AB89" s="4">
        <v>839</v>
      </c>
      <c r="AC89" s="4">
        <v>93</v>
      </c>
      <c r="AD89" s="4">
        <v>14.81</v>
      </c>
      <c r="AE89" s="4">
        <v>0.34</v>
      </c>
      <c r="AF89" s="4">
        <v>990</v>
      </c>
      <c r="AG89" s="4">
        <v>-7</v>
      </c>
      <c r="AH89" s="4">
        <v>8</v>
      </c>
      <c r="AI89" s="4">
        <v>27</v>
      </c>
      <c r="AJ89" s="4">
        <v>137</v>
      </c>
      <c r="AK89" s="4">
        <v>134.69999999999999</v>
      </c>
      <c r="AL89" s="4">
        <v>4.4000000000000004</v>
      </c>
      <c r="AM89" s="4">
        <v>142</v>
      </c>
      <c r="AN89" s="4" t="s">
        <v>155</v>
      </c>
      <c r="AO89" s="4">
        <v>1</v>
      </c>
      <c r="AP89" s="5">
        <v>0.83778935185185188</v>
      </c>
      <c r="AQ89" s="4">
        <v>47.164306000000003</v>
      </c>
      <c r="AR89" s="4">
        <v>-88.487457000000006</v>
      </c>
      <c r="AS89" s="4">
        <v>316.7</v>
      </c>
      <c r="AT89" s="4">
        <v>28</v>
      </c>
      <c r="AU89" s="4">
        <v>12</v>
      </c>
      <c r="AV89" s="4">
        <v>10</v>
      </c>
      <c r="AW89" s="4" t="s">
        <v>419</v>
      </c>
      <c r="AX89" s="4">
        <v>1.5</v>
      </c>
      <c r="AY89" s="4">
        <v>1</v>
      </c>
      <c r="AZ89" s="4">
        <v>2.2000000000000002</v>
      </c>
      <c r="BA89" s="4">
        <v>11.154</v>
      </c>
      <c r="BB89" s="4">
        <v>10.32</v>
      </c>
      <c r="BC89" s="4">
        <v>0.93</v>
      </c>
      <c r="BD89" s="4">
        <v>19.62</v>
      </c>
      <c r="BE89" s="4">
        <v>2071.4679999999998</v>
      </c>
      <c r="BF89" s="4">
        <v>219.851</v>
      </c>
      <c r="BG89" s="4">
        <v>0.11</v>
      </c>
      <c r="BH89" s="4">
        <v>0</v>
      </c>
      <c r="BI89" s="4">
        <v>0.11</v>
      </c>
      <c r="BJ89" s="4">
        <v>8.5000000000000006E-2</v>
      </c>
      <c r="BK89" s="4">
        <v>0</v>
      </c>
      <c r="BL89" s="4">
        <v>8.5000000000000006E-2</v>
      </c>
      <c r="BM89" s="4">
        <v>0.59470000000000001</v>
      </c>
      <c r="BQ89" s="4">
        <v>0</v>
      </c>
      <c r="BR89" s="4">
        <v>0.16506100000000001</v>
      </c>
      <c r="BS89" s="4">
        <v>-5</v>
      </c>
      <c r="BT89" s="4">
        <v>5.2769999999999996E-3</v>
      </c>
      <c r="BU89" s="4">
        <v>4.0336780000000001</v>
      </c>
      <c r="BV89" s="4">
        <v>0.106595</v>
      </c>
      <c r="BW89" s="4">
        <f t="shared" si="14"/>
        <v>1.0656977275999999</v>
      </c>
      <c r="BY89" s="4">
        <f t="shared" si="15"/>
        <v>6448.8790152828269</v>
      </c>
      <c r="BZ89" s="4">
        <f t="shared" si="16"/>
        <v>684.43852397862042</v>
      </c>
      <c r="CA89" s="4">
        <f t="shared" si="17"/>
        <v>0.26462137783400008</v>
      </c>
      <c r="CB89" s="4">
        <f t="shared" si="18"/>
        <v>1.85141568703388</v>
      </c>
    </row>
    <row r="90" spans="1:80" x14ac:dyDescent="0.25">
      <c r="A90" s="2">
        <v>42804</v>
      </c>
      <c r="B90" s="3">
        <v>0.62950475694444441</v>
      </c>
      <c r="C90" s="4">
        <v>13.458</v>
      </c>
      <c r="D90" s="4">
        <v>2.8826000000000001</v>
      </c>
      <c r="E90" s="4">
        <v>28825.946180999999</v>
      </c>
      <c r="F90" s="4">
        <v>7</v>
      </c>
      <c r="G90" s="4">
        <v>-23.9</v>
      </c>
      <c r="H90" s="4">
        <v>121.1</v>
      </c>
      <c r="J90" s="4">
        <v>0</v>
      </c>
      <c r="K90" s="4">
        <v>0.83350000000000002</v>
      </c>
      <c r="L90" s="4">
        <v>11.216699999999999</v>
      </c>
      <c r="M90" s="4">
        <v>2.4024999999999999</v>
      </c>
      <c r="N90" s="4">
        <v>5.8342000000000001</v>
      </c>
      <c r="O90" s="4">
        <v>0</v>
      </c>
      <c r="P90" s="4">
        <v>5.8</v>
      </c>
      <c r="Q90" s="4">
        <v>4.5476999999999999</v>
      </c>
      <c r="R90" s="4">
        <v>0</v>
      </c>
      <c r="S90" s="4">
        <v>4.5</v>
      </c>
      <c r="T90" s="4">
        <v>121.13679999999999</v>
      </c>
      <c r="W90" s="4">
        <v>0</v>
      </c>
      <c r="X90" s="4">
        <v>0</v>
      </c>
      <c r="Y90" s="4">
        <v>11.3</v>
      </c>
      <c r="Z90" s="4">
        <v>861</v>
      </c>
      <c r="AA90" s="4">
        <v>874</v>
      </c>
      <c r="AB90" s="4">
        <v>840</v>
      </c>
      <c r="AC90" s="4">
        <v>93</v>
      </c>
      <c r="AD90" s="4">
        <v>14.81</v>
      </c>
      <c r="AE90" s="4">
        <v>0.34</v>
      </c>
      <c r="AF90" s="4">
        <v>990</v>
      </c>
      <c r="AG90" s="4">
        <v>-7</v>
      </c>
      <c r="AH90" s="4">
        <v>7.7229999999999999</v>
      </c>
      <c r="AI90" s="4">
        <v>27</v>
      </c>
      <c r="AJ90" s="4">
        <v>137</v>
      </c>
      <c r="AK90" s="4">
        <v>134.6</v>
      </c>
      <c r="AL90" s="4">
        <v>4.5</v>
      </c>
      <c r="AM90" s="4">
        <v>142</v>
      </c>
      <c r="AN90" s="4" t="s">
        <v>155</v>
      </c>
      <c r="AO90" s="4">
        <v>1</v>
      </c>
      <c r="AP90" s="5">
        <v>0.83780092592592592</v>
      </c>
      <c r="AQ90" s="4">
        <v>47.164268999999997</v>
      </c>
      <c r="AR90" s="4">
        <v>-88.487595999999996</v>
      </c>
      <c r="AS90" s="4">
        <v>316.7</v>
      </c>
      <c r="AT90" s="4">
        <v>27</v>
      </c>
      <c r="AU90" s="4">
        <v>12</v>
      </c>
      <c r="AV90" s="4">
        <v>10</v>
      </c>
      <c r="AW90" s="4" t="s">
        <v>419</v>
      </c>
      <c r="AX90" s="4">
        <v>1.5</v>
      </c>
      <c r="AY90" s="4">
        <v>1</v>
      </c>
      <c r="AZ90" s="4">
        <v>2.2000000000000002</v>
      </c>
      <c r="BA90" s="4">
        <v>11.154</v>
      </c>
      <c r="BB90" s="4">
        <v>10.16</v>
      </c>
      <c r="BC90" s="4">
        <v>0.91</v>
      </c>
      <c r="BD90" s="4">
        <v>19.981999999999999</v>
      </c>
      <c r="BE90" s="4">
        <v>1989.885</v>
      </c>
      <c r="BF90" s="4">
        <v>271.274</v>
      </c>
      <c r="BG90" s="4">
        <v>0.108</v>
      </c>
      <c r="BH90" s="4">
        <v>0</v>
      </c>
      <c r="BI90" s="4">
        <v>0.108</v>
      </c>
      <c r="BJ90" s="4">
        <v>8.4000000000000005E-2</v>
      </c>
      <c r="BK90" s="4">
        <v>0</v>
      </c>
      <c r="BL90" s="4">
        <v>8.4000000000000005E-2</v>
      </c>
      <c r="BM90" s="4">
        <v>0.8911</v>
      </c>
      <c r="BQ90" s="4">
        <v>0</v>
      </c>
      <c r="BR90" s="4">
        <v>0.15584500000000001</v>
      </c>
      <c r="BS90" s="4">
        <v>-5</v>
      </c>
      <c r="BT90" s="4">
        <v>6.0000000000000001E-3</v>
      </c>
      <c r="BU90" s="4">
        <v>3.808462</v>
      </c>
      <c r="BV90" s="4">
        <v>0.1212</v>
      </c>
      <c r="BW90" s="4">
        <f t="shared" si="14"/>
        <v>1.0061956604</v>
      </c>
      <c r="BY90" s="4">
        <f t="shared" si="15"/>
        <v>5849.0102058222665</v>
      </c>
      <c r="BZ90" s="4">
        <f t="shared" si="16"/>
        <v>797.37492094981849</v>
      </c>
      <c r="CA90" s="4">
        <f t="shared" si="17"/>
        <v>0.24690716161440004</v>
      </c>
      <c r="CB90" s="4">
        <f t="shared" si="18"/>
        <v>2.6192734727927602</v>
      </c>
    </row>
    <row r="91" spans="1:80" x14ac:dyDescent="0.25">
      <c r="A91" s="2">
        <v>42804</v>
      </c>
      <c r="B91" s="3">
        <v>0.62951633101851845</v>
      </c>
      <c r="C91" s="4">
        <v>13.425000000000001</v>
      </c>
      <c r="D91" s="4">
        <v>2.4973000000000001</v>
      </c>
      <c r="E91" s="4">
        <v>24972.919006</v>
      </c>
      <c r="F91" s="4">
        <v>7</v>
      </c>
      <c r="G91" s="4">
        <v>-23.8</v>
      </c>
      <c r="H91" s="4">
        <v>110.9</v>
      </c>
      <c r="J91" s="4">
        <v>0</v>
      </c>
      <c r="K91" s="4">
        <v>0.83779999999999999</v>
      </c>
      <c r="L91" s="4">
        <v>11.247400000000001</v>
      </c>
      <c r="M91" s="4">
        <v>2.0922000000000001</v>
      </c>
      <c r="N91" s="4">
        <v>5.8646000000000003</v>
      </c>
      <c r="O91" s="4">
        <v>0</v>
      </c>
      <c r="P91" s="4">
        <v>5.9</v>
      </c>
      <c r="Q91" s="4">
        <v>4.5715000000000003</v>
      </c>
      <c r="R91" s="4">
        <v>0</v>
      </c>
      <c r="S91" s="4">
        <v>4.5999999999999996</v>
      </c>
      <c r="T91" s="4">
        <v>110.9263</v>
      </c>
      <c r="W91" s="4">
        <v>0</v>
      </c>
      <c r="X91" s="4">
        <v>0</v>
      </c>
      <c r="Y91" s="4">
        <v>11.4</v>
      </c>
      <c r="Z91" s="4">
        <v>861</v>
      </c>
      <c r="AA91" s="4">
        <v>874</v>
      </c>
      <c r="AB91" s="4">
        <v>841</v>
      </c>
      <c r="AC91" s="4">
        <v>93</v>
      </c>
      <c r="AD91" s="4">
        <v>14.81</v>
      </c>
      <c r="AE91" s="4">
        <v>0.34</v>
      </c>
      <c r="AF91" s="4">
        <v>990</v>
      </c>
      <c r="AG91" s="4">
        <v>-7</v>
      </c>
      <c r="AH91" s="4">
        <v>7</v>
      </c>
      <c r="AI91" s="4">
        <v>27</v>
      </c>
      <c r="AJ91" s="4">
        <v>137</v>
      </c>
      <c r="AK91" s="4">
        <v>136</v>
      </c>
      <c r="AL91" s="4">
        <v>4.5</v>
      </c>
      <c r="AM91" s="4">
        <v>142</v>
      </c>
      <c r="AN91" s="4" t="s">
        <v>155</v>
      </c>
      <c r="AO91" s="4">
        <v>1</v>
      </c>
      <c r="AP91" s="5">
        <v>0.83781250000000007</v>
      </c>
      <c r="AQ91" s="4">
        <v>47.164236000000002</v>
      </c>
      <c r="AR91" s="4">
        <v>-88.487735000000001</v>
      </c>
      <c r="AS91" s="4">
        <v>316.8</v>
      </c>
      <c r="AT91" s="4">
        <v>25.5</v>
      </c>
      <c r="AU91" s="4">
        <v>12</v>
      </c>
      <c r="AV91" s="4">
        <v>11</v>
      </c>
      <c r="AW91" s="4" t="s">
        <v>444</v>
      </c>
      <c r="AX91" s="4">
        <v>1.1461460000000001</v>
      </c>
      <c r="AY91" s="4">
        <v>1.0707709999999999</v>
      </c>
      <c r="AZ91" s="4">
        <v>1.916917</v>
      </c>
      <c r="BA91" s="4">
        <v>11.154</v>
      </c>
      <c r="BB91" s="4">
        <v>10.45</v>
      </c>
      <c r="BC91" s="4">
        <v>0.94</v>
      </c>
      <c r="BD91" s="4">
        <v>19.36</v>
      </c>
      <c r="BE91" s="4">
        <v>2037.404</v>
      </c>
      <c r="BF91" s="4">
        <v>241.21899999999999</v>
      </c>
      <c r="BG91" s="4">
        <v>0.111</v>
      </c>
      <c r="BH91" s="4">
        <v>0</v>
      </c>
      <c r="BI91" s="4">
        <v>0.111</v>
      </c>
      <c r="BJ91" s="4">
        <v>8.6999999999999994E-2</v>
      </c>
      <c r="BK91" s="4">
        <v>0</v>
      </c>
      <c r="BL91" s="4">
        <v>8.6999999999999994E-2</v>
      </c>
      <c r="BM91" s="4">
        <v>0.83320000000000005</v>
      </c>
      <c r="BQ91" s="4">
        <v>0</v>
      </c>
      <c r="BR91" s="4">
        <v>0.16105</v>
      </c>
      <c r="BS91" s="4">
        <v>-5</v>
      </c>
      <c r="BT91" s="4">
        <v>6.0000000000000001E-3</v>
      </c>
      <c r="BU91" s="4">
        <v>3.9356580000000001</v>
      </c>
      <c r="BV91" s="4">
        <v>0.1212</v>
      </c>
      <c r="BW91" s="4">
        <f t="shared" si="14"/>
        <v>1.0398008435999999</v>
      </c>
      <c r="BY91" s="4">
        <f t="shared" si="15"/>
        <v>6188.6978665439383</v>
      </c>
      <c r="BZ91" s="4">
        <f t="shared" si="16"/>
        <v>732.71256494532361</v>
      </c>
      <c r="CA91" s="4">
        <f t="shared" si="17"/>
        <v>0.26426605346279997</v>
      </c>
      <c r="CB91" s="4">
        <f t="shared" si="18"/>
        <v>2.5308790315540803</v>
      </c>
    </row>
    <row r="92" spans="1:80" x14ac:dyDescent="0.25">
      <c r="A92" s="2">
        <v>42804</v>
      </c>
      <c r="B92" s="3">
        <v>0.6295279050925926</v>
      </c>
      <c r="C92" s="4">
        <v>13.866</v>
      </c>
      <c r="D92" s="4">
        <v>1.5915999999999999</v>
      </c>
      <c r="E92" s="4">
        <v>15915.862069000001</v>
      </c>
      <c r="F92" s="4">
        <v>7</v>
      </c>
      <c r="G92" s="4">
        <v>-23.8</v>
      </c>
      <c r="H92" s="4">
        <v>121.3</v>
      </c>
      <c r="J92" s="4">
        <v>0</v>
      </c>
      <c r="K92" s="4">
        <v>0.84330000000000005</v>
      </c>
      <c r="L92" s="4">
        <v>11.693300000000001</v>
      </c>
      <c r="M92" s="4">
        <v>1.3422000000000001</v>
      </c>
      <c r="N92" s="4">
        <v>5.9032999999999998</v>
      </c>
      <c r="O92" s="4">
        <v>0</v>
      </c>
      <c r="P92" s="4">
        <v>5.9</v>
      </c>
      <c r="Q92" s="4">
        <v>4.6016000000000004</v>
      </c>
      <c r="R92" s="4">
        <v>0</v>
      </c>
      <c r="S92" s="4">
        <v>4.5999999999999996</v>
      </c>
      <c r="T92" s="4">
        <v>121.26479999999999</v>
      </c>
      <c r="W92" s="4">
        <v>0</v>
      </c>
      <c r="X92" s="4">
        <v>0</v>
      </c>
      <c r="Y92" s="4">
        <v>11.5</v>
      </c>
      <c r="Z92" s="4">
        <v>862</v>
      </c>
      <c r="AA92" s="4">
        <v>874</v>
      </c>
      <c r="AB92" s="4">
        <v>841</v>
      </c>
      <c r="AC92" s="4">
        <v>93</v>
      </c>
      <c r="AD92" s="4">
        <v>14.81</v>
      </c>
      <c r="AE92" s="4">
        <v>0.34</v>
      </c>
      <c r="AF92" s="4">
        <v>990</v>
      </c>
      <c r="AG92" s="4">
        <v>-7</v>
      </c>
      <c r="AH92" s="4">
        <v>7.2762760000000002</v>
      </c>
      <c r="AI92" s="4">
        <v>27</v>
      </c>
      <c r="AJ92" s="4">
        <v>137</v>
      </c>
      <c r="AK92" s="4">
        <v>135.69999999999999</v>
      </c>
      <c r="AL92" s="4">
        <v>4.5</v>
      </c>
      <c r="AM92" s="4">
        <v>142</v>
      </c>
      <c r="AN92" s="4" t="s">
        <v>155</v>
      </c>
      <c r="AO92" s="4">
        <v>1</v>
      </c>
      <c r="AP92" s="5">
        <v>0.837824074074074</v>
      </c>
      <c r="AQ92" s="4">
        <v>47.164212999999997</v>
      </c>
      <c r="AR92" s="4">
        <v>-88.487855999999994</v>
      </c>
      <c r="AS92" s="4">
        <v>316.60000000000002</v>
      </c>
      <c r="AT92" s="4">
        <v>22.9</v>
      </c>
      <c r="AU92" s="4">
        <v>12</v>
      </c>
      <c r="AV92" s="4">
        <v>11</v>
      </c>
      <c r="AW92" s="4" t="s">
        <v>444</v>
      </c>
      <c r="AX92" s="4">
        <v>1.2831999999999999</v>
      </c>
      <c r="AY92" s="4">
        <v>1.0291999999999999</v>
      </c>
      <c r="AZ92" s="4">
        <v>2.0832000000000002</v>
      </c>
      <c r="BA92" s="4">
        <v>11.154</v>
      </c>
      <c r="BB92" s="4">
        <v>10.84</v>
      </c>
      <c r="BC92" s="4">
        <v>0.97</v>
      </c>
      <c r="BD92" s="4">
        <v>18.577999999999999</v>
      </c>
      <c r="BE92" s="4">
        <v>2167.5509999999999</v>
      </c>
      <c r="BF92" s="4">
        <v>158.357</v>
      </c>
      <c r="BG92" s="4">
        <v>0.115</v>
      </c>
      <c r="BH92" s="4">
        <v>0</v>
      </c>
      <c r="BI92" s="4">
        <v>0.115</v>
      </c>
      <c r="BJ92" s="4">
        <v>8.8999999999999996E-2</v>
      </c>
      <c r="BK92" s="4">
        <v>0</v>
      </c>
      <c r="BL92" s="4">
        <v>8.8999999999999996E-2</v>
      </c>
      <c r="BM92" s="4">
        <v>0.93210000000000004</v>
      </c>
      <c r="BQ92" s="4">
        <v>0</v>
      </c>
      <c r="BR92" s="4">
        <v>0.200237</v>
      </c>
      <c r="BS92" s="4">
        <v>-5</v>
      </c>
      <c r="BT92" s="4">
        <v>6.0000000000000001E-3</v>
      </c>
      <c r="BU92" s="4">
        <v>4.8932979999999997</v>
      </c>
      <c r="BV92" s="4">
        <v>0.1212</v>
      </c>
      <c r="BW92" s="4">
        <f t="shared" si="14"/>
        <v>1.2928093315999998</v>
      </c>
      <c r="BY92" s="4">
        <f t="shared" si="15"/>
        <v>8186.0758407142157</v>
      </c>
      <c r="BZ92" s="4">
        <f t="shared" si="16"/>
        <v>598.05855175171484</v>
      </c>
      <c r="CA92" s="4">
        <f t="shared" si="17"/>
        <v>0.33612161827960002</v>
      </c>
      <c r="CB92" s="4">
        <f t="shared" si="18"/>
        <v>3.5202130381844401</v>
      </c>
    </row>
    <row r="93" spans="1:80" x14ac:dyDescent="0.25">
      <c r="A93" s="2">
        <v>42804</v>
      </c>
      <c r="B93" s="3">
        <v>0.62953947916666664</v>
      </c>
      <c r="C93" s="4">
        <v>13.968999999999999</v>
      </c>
      <c r="D93" s="4">
        <v>0.99060000000000004</v>
      </c>
      <c r="E93" s="4">
        <v>9906.4822459999996</v>
      </c>
      <c r="F93" s="4">
        <v>7.1</v>
      </c>
      <c r="G93" s="4">
        <v>-15.6</v>
      </c>
      <c r="H93" s="4">
        <v>138.9</v>
      </c>
      <c r="J93" s="4">
        <v>0</v>
      </c>
      <c r="K93" s="4">
        <v>0.84860000000000002</v>
      </c>
      <c r="L93" s="4">
        <v>11.8538</v>
      </c>
      <c r="M93" s="4">
        <v>0.84060000000000001</v>
      </c>
      <c r="N93" s="4">
        <v>5.9832000000000001</v>
      </c>
      <c r="O93" s="4">
        <v>0</v>
      </c>
      <c r="P93" s="4">
        <v>6</v>
      </c>
      <c r="Q93" s="4">
        <v>4.6638999999999999</v>
      </c>
      <c r="R93" s="4">
        <v>0</v>
      </c>
      <c r="S93" s="4">
        <v>4.7</v>
      </c>
      <c r="T93" s="4">
        <v>138.90100000000001</v>
      </c>
      <c r="W93" s="4">
        <v>0</v>
      </c>
      <c r="X93" s="4">
        <v>0</v>
      </c>
      <c r="Y93" s="4">
        <v>11.4</v>
      </c>
      <c r="Z93" s="4">
        <v>862</v>
      </c>
      <c r="AA93" s="4">
        <v>877</v>
      </c>
      <c r="AB93" s="4">
        <v>841</v>
      </c>
      <c r="AC93" s="4">
        <v>93</v>
      </c>
      <c r="AD93" s="4">
        <v>14.81</v>
      </c>
      <c r="AE93" s="4">
        <v>0.34</v>
      </c>
      <c r="AF93" s="4">
        <v>990</v>
      </c>
      <c r="AG93" s="4">
        <v>-7</v>
      </c>
      <c r="AH93" s="4">
        <v>7.7229999999999999</v>
      </c>
      <c r="AI93" s="4">
        <v>27</v>
      </c>
      <c r="AJ93" s="4">
        <v>137</v>
      </c>
      <c r="AK93" s="4">
        <v>135.30000000000001</v>
      </c>
      <c r="AL93" s="4">
        <v>4.4000000000000004</v>
      </c>
      <c r="AM93" s="4">
        <v>142</v>
      </c>
      <c r="AN93" s="4" t="s">
        <v>155</v>
      </c>
      <c r="AO93" s="4">
        <v>1</v>
      </c>
      <c r="AP93" s="5">
        <v>0.83783564814814815</v>
      </c>
      <c r="AQ93" s="4">
        <v>47.164202000000003</v>
      </c>
      <c r="AR93" s="4">
        <v>-88.487973999999994</v>
      </c>
      <c r="AS93" s="4">
        <v>316.5</v>
      </c>
      <c r="AT93" s="4">
        <v>20.9</v>
      </c>
      <c r="AU93" s="4">
        <v>12</v>
      </c>
      <c r="AV93" s="4">
        <v>11</v>
      </c>
      <c r="AW93" s="4" t="s">
        <v>444</v>
      </c>
      <c r="AX93" s="4">
        <v>1.2584</v>
      </c>
      <c r="AY93" s="4">
        <v>1.0708</v>
      </c>
      <c r="AZ93" s="4">
        <v>1.9876</v>
      </c>
      <c r="BA93" s="4">
        <v>11.154</v>
      </c>
      <c r="BB93" s="4">
        <v>11.24</v>
      </c>
      <c r="BC93" s="4">
        <v>1.01</v>
      </c>
      <c r="BD93" s="4">
        <v>17.844999999999999</v>
      </c>
      <c r="BE93" s="4">
        <v>2256.1750000000002</v>
      </c>
      <c r="BF93" s="4">
        <v>101.836</v>
      </c>
      <c r="BG93" s="4">
        <v>0.11899999999999999</v>
      </c>
      <c r="BH93" s="4">
        <v>0</v>
      </c>
      <c r="BI93" s="4">
        <v>0.11899999999999999</v>
      </c>
      <c r="BJ93" s="4">
        <v>9.2999999999999999E-2</v>
      </c>
      <c r="BK93" s="4">
        <v>0</v>
      </c>
      <c r="BL93" s="4">
        <v>9.2999999999999999E-2</v>
      </c>
      <c r="BM93" s="4">
        <v>1.0962000000000001</v>
      </c>
      <c r="BQ93" s="4">
        <v>0</v>
      </c>
      <c r="BR93" s="4">
        <v>0.20685000000000001</v>
      </c>
      <c r="BS93" s="4">
        <v>-5</v>
      </c>
      <c r="BT93" s="4">
        <v>6.2769999999999996E-3</v>
      </c>
      <c r="BU93" s="4">
        <v>5.0548970000000004</v>
      </c>
      <c r="BV93" s="4">
        <v>0.12679499999999999</v>
      </c>
      <c r="BW93" s="4">
        <f t="shared" si="14"/>
        <v>1.3355037874</v>
      </c>
      <c r="BY93" s="4">
        <f t="shared" si="15"/>
        <v>8802.1723420409071</v>
      </c>
      <c r="BZ93" s="4">
        <f t="shared" si="16"/>
        <v>397.29986487044562</v>
      </c>
      <c r="CA93" s="4">
        <f t="shared" si="17"/>
        <v>0.36282736392780002</v>
      </c>
      <c r="CB93" s="4">
        <f t="shared" si="18"/>
        <v>4.2766812509425209</v>
      </c>
    </row>
    <row r="94" spans="1:80" x14ac:dyDescent="0.25">
      <c r="A94" s="2">
        <v>42804</v>
      </c>
      <c r="B94" s="3">
        <v>0.62955105324074079</v>
      </c>
      <c r="C94" s="4">
        <v>14.209</v>
      </c>
      <c r="D94" s="4">
        <v>0.58109999999999995</v>
      </c>
      <c r="E94" s="4">
        <v>5810.6936420000002</v>
      </c>
      <c r="F94" s="4">
        <v>6.5</v>
      </c>
      <c r="G94" s="4">
        <v>-16</v>
      </c>
      <c r="H94" s="4">
        <v>80.2</v>
      </c>
      <c r="J94" s="4">
        <v>0</v>
      </c>
      <c r="K94" s="4">
        <v>0.85070000000000001</v>
      </c>
      <c r="L94" s="4">
        <v>12.087999999999999</v>
      </c>
      <c r="M94" s="4">
        <v>0.49430000000000002</v>
      </c>
      <c r="N94" s="4">
        <v>5.5159000000000002</v>
      </c>
      <c r="O94" s="4">
        <v>0</v>
      </c>
      <c r="P94" s="4">
        <v>5.5</v>
      </c>
      <c r="Q94" s="4">
        <v>4.2995999999999999</v>
      </c>
      <c r="R94" s="4">
        <v>0</v>
      </c>
      <c r="S94" s="4">
        <v>4.3</v>
      </c>
      <c r="T94" s="4">
        <v>80.2</v>
      </c>
      <c r="W94" s="4">
        <v>0</v>
      </c>
      <c r="X94" s="4">
        <v>0</v>
      </c>
      <c r="Y94" s="4">
        <v>11.4</v>
      </c>
      <c r="Z94" s="4">
        <v>862</v>
      </c>
      <c r="AA94" s="4">
        <v>877</v>
      </c>
      <c r="AB94" s="4">
        <v>841</v>
      </c>
      <c r="AC94" s="4">
        <v>93</v>
      </c>
      <c r="AD94" s="4">
        <v>14.81</v>
      </c>
      <c r="AE94" s="4">
        <v>0.34</v>
      </c>
      <c r="AF94" s="4">
        <v>990</v>
      </c>
      <c r="AG94" s="4">
        <v>-7</v>
      </c>
      <c r="AH94" s="4">
        <v>7</v>
      </c>
      <c r="AI94" s="4">
        <v>27</v>
      </c>
      <c r="AJ94" s="4">
        <v>137</v>
      </c>
      <c r="AK94" s="4">
        <v>136.30000000000001</v>
      </c>
      <c r="AL94" s="4">
        <v>4.4000000000000004</v>
      </c>
      <c r="AM94" s="4">
        <v>142</v>
      </c>
      <c r="AN94" s="4" t="s">
        <v>155</v>
      </c>
      <c r="AO94" s="4">
        <v>1</v>
      </c>
      <c r="AP94" s="5">
        <v>0.8378472222222223</v>
      </c>
      <c r="AQ94" s="4">
        <v>47.164200000000001</v>
      </c>
      <c r="AR94" s="4">
        <v>-88.488099000000005</v>
      </c>
      <c r="AS94" s="4">
        <v>316.60000000000002</v>
      </c>
      <c r="AT94" s="4">
        <v>20.7</v>
      </c>
      <c r="AU94" s="4">
        <v>12</v>
      </c>
      <c r="AV94" s="4">
        <v>11</v>
      </c>
      <c r="AW94" s="4" t="s">
        <v>444</v>
      </c>
      <c r="AX94" s="4">
        <v>1.1292</v>
      </c>
      <c r="AY94" s="4">
        <v>1.1000000000000001</v>
      </c>
      <c r="AZ94" s="4">
        <v>1.7584</v>
      </c>
      <c r="BA94" s="4">
        <v>11.154</v>
      </c>
      <c r="BB94" s="4">
        <v>11.41</v>
      </c>
      <c r="BC94" s="4">
        <v>1.02</v>
      </c>
      <c r="BD94" s="4">
        <v>17.547999999999998</v>
      </c>
      <c r="BE94" s="4">
        <v>2322.3919999999998</v>
      </c>
      <c r="BF94" s="4">
        <v>60.445999999999998</v>
      </c>
      <c r="BG94" s="4">
        <v>0.111</v>
      </c>
      <c r="BH94" s="4">
        <v>0</v>
      </c>
      <c r="BI94" s="4">
        <v>0.111</v>
      </c>
      <c r="BJ94" s="4">
        <v>8.6999999999999994E-2</v>
      </c>
      <c r="BK94" s="4">
        <v>0</v>
      </c>
      <c r="BL94" s="4">
        <v>8.6999999999999994E-2</v>
      </c>
      <c r="BM94" s="4">
        <v>0.63890000000000002</v>
      </c>
      <c r="BQ94" s="4">
        <v>0</v>
      </c>
      <c r="BR94" s="4">
        <v>0.239953</v>
      </c>
      <c r="BS94" s="4">
        <v>-5</v>
      </c>
      <c r="BT94" s="4">
        <v>7.0000000000000001E-3</v>
      </c>
      <c r="BU94" s="4">
        <v>5.8638510000000004</v>
      </c>
      <c r="BV94" s="4">
        <v>0.1414</v>
      </c>
      <c r="BW94" s="4">
        <f t="shared" si="14"/>
        <v>1.5492294342000001</v>
      </c>
      <c r="BY94" s="4">
        <f t="shared" si="15"/>
        <v>10510.496390898707</v>
      </c>
      <c r="BZ94" s="4">
        <f t="shared" si="16"/>
        <v>273.56168331800279</v>
      </c>
      <c r="CA94" s="4">
        <f t="shared" si="17"/>
        <v>0.39373765755660001</v>
      </c>
      <c r="CB94" s="4">
        <f t="shared" si="18"/>
        <v>2.8914826369300202</v>
      </c>
    </row>
    <row r="95" spans="1:80" x14ac:dyDescent="0.25">
      <c r="A95" s="2">
        <v>42804</v>
      </c>
      <c r="B95" s="3">
        <v>0.62956262731481483</v>
      </c>
      <c r="C95" s="4">
        <v>14.35</v>
      </c>
      <c r="D95" s="4">
        <v>0.39389999999999997</v>
      </c>
      <c r="E95" s="4">
        <v>3938.5923520000001</v>
      </c>
      <c r="F95" s="4">
        <v>6.4</v>
      </c>
      <c r="G95" s="4">
        <v>-22.6</v>
      </c>
      <c r="H95" s="4">
        <v>93.2</v>
      </c>
      <c r="J95" s="4">
        <v>0</v>
      </c>
      <c r="K95" s="4">
        <v>0.85140000000000005</v>
      </c>
      <c r="L95" s="4">
        <v>12.2179</v>
      </c>
      <c r="M95" s="4">
        <v>0.33529999999999999</v>
      </c>
      <c r="N95" s="4">
        <v>5.4355000000000002</v>
      </c>
      <c r="O95" s="4">
        <v>0</v>
      </c>
      <c r="P95" s="4">
        <v>5.4</v>
      </c>
      <c r="Q95" s="4">
        <v>4.2366999999999999</v>
      </c>
      <c r="R95" s="4">
        <v>0</v>
      </c>
      <c r="S95" s="4">
        <v>4.2</v>
      </c>
      <c r="T95" s="4">
        <v>93.1875</v>
      </c>
      <c r="W95" s="4">
        <v>0</v>
      </c>
      <c r="X95" s="4">
        <v>0</v>
      </c>
      <c r="Y95" s="4">
        <v>11.6</v>
      </c>
      <c r="Z95" s="4">
        <v>860</v>
      </c>
      <c r="AA95" s="4">
        <v>876</v>
      </c>
      <c r="AB95" s="4">
        <v>839</v>
      </c>
      <c r="AC95" s="4">
        <v>93</v>
      </c>
      <c r="AD95" s="4">
        <v>14.8</v>
      </c>
      <c r="AE95" s="4">
        <v>0.34</v>
      </c>
      <c r="AF95" s="4">
        <v>991</v>
      </c>
      <c r="AG95" s="4">
        <v>-7</v>
      </c>
      <c r="AH95" s="4">
        <v>7</v>
      </c>
      <c r="AI95" s="4">
        <v>27</v>
      </c>
      <c r="AJ95" s="4">
        <v>137</v>
      </c>
      <c r="AK95" s="4">
        <v>137.30000000000001</v>
      </c>
      <c r="AL95" s="4">
        <v>4.5</v>
      </c>
      <c r="AM95" s="4">
        <v>142</v>
      </c>
      <c r="AN95" s="4" t="s">
        <v>155</v>
      </c>
      <c r="AO95" s="4">
        <v>2</v>
      </c>
      <c r="AP95" s="5">
        <v>0.83785879629629623</v>
      </c>
      <c r="AQ95" s="4">
        <v>47.164200000000001</v>
      </c>
      <c r="AR95" s="4">
        <v>-88.488220999999996</v>
      </c>
      <c r="AS95" s="4">
        <v>316.60000000000002</v>
      </c>
      <c r="AT95" s="4">
        <v>20.8</v>
      </c>
      <c r="AU95" s="4">
        <v>12</v>
      </c>
      <c r="AV95" s="4">
        <v>11</v>
      </c>
      <c r="AW95" s="4" t="s">
        <v>444</v>
      </c>
      <c r="AX95" s="4">
        <v>1.1000000000000001</v>
      </c>
      <c r="AY95" s="4">
        <v>1.1000000000000001</v>
      </c>
      <c r="AZ95" s="4">
        <v>1.7</v>
      </c>
      <c r="BA95" s="4">
        <v>11.154</v>
      </c>
      <c r="BB95" s="4">
        <v>11.47</v>
      </c>
      <c r="BC95" s="4">
        <v>1.03</v>
      </c>
      <c r="BD95" s="4">
        <v>17.451000000000001</v>
      </c>
      <c r="BE95" s="4">
        <v>2352.5630000000001</v>
      </c>
      <c r="BF95" s="4">
        <v>41.097000000000001</v>
      </c>
      <c r="BG95" s="4">
        <v>0.11</v>
      </c>
      <c r="BH95" s="4">
        <v>0</v>
      </c>
      <c r="BI95" s="4">
        <v>0.11</v>
      </c>
      <c r="BJ95" s="4">
        <v>8.5000000000000006E-2</v>
      </c>
      <c r="BK95" s="4">
        <v>0</v>
      </c>
      <c r="BL95" s="4">
        <v>8.5000000000000006E-2</v>
      </c>
      <c r="BM95" s="4">
        <v>0.74399999999999999</v>
      </c>
      <c r="BQ95" s="4">
        <v>0</v>
      </c>
      <c r="BR95" s="4">
        <v>0.24501899999999999</v>
      </c>
      <c r="BS95" s="4">
        <v>-5</v>
      </c>
      <c r="BT95" s="4">
        <v>7.0000000000000001E-3</v>
      </c>
      <c r="BU95" s="4">
        <v>5.9876519999999998</v>
      </c>
      <c r="BV95" s="4">
        <v>0.1414</v>
      </c>
      <c r="BW95" s="4">
        <f t="shared" si="14"/>
        <v>1.5819376583999998</v>
      </c>
      <c r="BY95" s="4">
        <f t="shared" si="15"/>
        <v>10871.828376492258</v>
      </c>
      <c r="BZ95" s="4">
        <f t="shared" si="16"/>
        <v>189.9203255295192</v>
      </c>
      <c r="CA95" s="4">
        <f t="shared" si="17"/>
        <v>0.39280793415600002</v>
      </c>
      <c r="CB95" s="4">
        <f t="shared" si="18"/>
        <v>3.4382247413183999</v>
      </c>
    </row>
    <row r="96" spans="1:80" x14ac:dyDescent="0.25">
      <c r="A96" s="2">
        <v>42804</v>
      </c>
      <c r="B96" s="3">
        <v>0.62957420138888887</v>
      </c>
      <c r="C96" s="4">
        <v>14.303000000000001</v>
      </c>
      <c r="D96" s="4">
        <v>0.25409999999999999</v>
      </c>
      <c r="E96" s="4">
        <v>2541.3605440000001</v>
      </c>
      <c r="F96" s="4">
        <v>6.1</v>
      </c>
      <c r="G96" s="4">
        <v>-19.8</v>
      </c>
      <c r="H96" s="4">
        <v>79.900000000000006</v>
      </c>
      <c r="J96" s="4">
        <v>0</v>
      </c>
      <c r="K96" s="4">
        <v>0.85329999999999995</v>
      </c>
      <c r="L96" s="4">
        <v>12.204700000000001</v>
      </c>
      <c r="M96" s="4">
        <v>0.21690000000000001</v>
      </c>
      <c r="N96" s="4">
        <v>5.2256999999999998</v>
      </c>
      <c r="O96" s="4">
        <v>0</v>
      </c>
      <c r="P96" s="4">
        <v>5.2</v>
      </c>
      <c r="Q96" s="4">
        <v>4.0732999999999997</v>
      </c>
      <c r="R96" s="4">
        <v>0</v>
      </c>
      <c r="S96" s="4">
        <v>4.0999999999999996</v>
      </c>
      <c r="T96" s="4">
        <v>79.897000000000006</v>
      </c>
      <c r="W96" s="4">
        <v>0</v>
      </c>
      <c r="X96" s="4">
        <v>0</v>
      </c>
      <c r="Y96" s="4">
        <v>11.7</v>
      </c>
      <c r="Z96" s="4">
        <v>859</v>
      </c>
      <c r="AA96" s="4">
        <v>873</v>
      </c>
      <c r="AB96" s="4">
        <v>835</v>
      </c>
      <c r="AC96" s="4">
        <v>93</v>
      </c>
      <c r="AD96" s="4">
        <v>14.8</v>
      </c>
      <c r="AE96" s="4">
        <v>0.34</v>
      </c>
      <c r="AF96" s="4">
        <v>991</v>
      </c>
      <c r="AG96" s="4">
        <v>-7</v>
      </c>
      <c r="AH96" s="4">
        <v>7</v>
      </c>
      <c r="AI96" s="4">
        <v>27</v>
      </c>
      <c r="AJ96" s="4">
        <v>137</v>
      </c>
      <c r="AK96" s="4">
        <v>137.69999999999999</v>
      </c>
      <c r="AL96" s="4">
        <v>4.5999999999999996</v>
      </c>
      <c r="AM96" s="4">
        <v>142</v>
      </c>
      <c r="AN96" s="4" t="s">
        <v>155</v>
      </c>
      <c r="AO96" s="4">
        <v>2</v>
      </c>
      <c r="AP96" s="5">
        <v>0.83787037037037038</v>
      </c>
      <c r="AQ96" s="4">
        <v>47.164228000000001</v>
      </c>
      <c r="AR96" s="4">
        <v>-88.488343999999998</v>
      </c>
      <c r="AS96" s="4">
        <v>316.5</v>
      </c>
      <c r="AT96" s="4">
        <v>21</v>
      </c>
      <c r="AU96" s="4">
        <v>12</v>
      </c>
      <c r="AV96" s="4">
        <v>11</v>
      </c>
      <c r="AW96" s="4" t="s">
        <v>444</v>
      </c>
      <c r="AX96" s="4">
        <v>1.3124</v>
      </c>
      <c r="AY96" s="4">
        <v>1.0291999999999999</v>
      </c>
      <c r="AZ96" s="4">
        <v>1.9124000000000001</v>
      </c>
      <c r="BA96" s="4">
        <v>11.154</v>
      </c>
      <c r="BB96" s="4">
        <v>11.62</v>
      </c>
      <c r="BC96" s="4">
        <v>1.04</v>
      </c>
      <c r="BD96" s="4">
        <v>17.192</v>
      </c>
      <c r="BE96" s="4">
        <v>2375.2550000000001</v>
      </c>
      <c r="BF96" s="4">
        <v>26.861000000000001</v>
      </c>
      <c r="BG96" s="4">
        <v>0.107</v>
      </c>
      <c r="BH96" s="4">
        <v>0</v>
      </c>
      <c r="BI96" s="4">
        <v>0.107</v>
      </c>
      <c r="BJ96" s="4">
        <v>8.3000000000000004E-2</v>
      </c>
      <c r="BK96" s="4">
        <v>0</v>
      </c>
      <c r="BL96" s="4">
        <v>8.3000000000000004E-2</v>
      </c>
      <c r="BM96" s="4">
        <v>0.64480000000000004</v>
      </c>
      <c r="BQ96" s="4">
        <v>0</v>
      </c>
      <c r="BR96" s="4">
        <v>0.27041300000000001</v>
      </c>
      <c r="BS96" s="4">
        <v>-5</v>
      </c>
      <c r="BT96" s="4">
        <v>6.7229999999999998E-3</v>
      </c>
      <c r="BU96" s="4">
        <v>6.6082179999999999</v>
      </c>
      <c r="BV96" s="4">
        <v>0.13580500000000001</v>
      </c>
      <c r="BW96" s="4">
        <f t="shared" si="14"/>
        <v>1.7458911955999998</v>
      </c>
      <c r="BY96" s="4">
        <f t="shared" si="15"/>
        <v>12114.329356226363</v>
      </c>
      <c r="BZ96" s="4">
        <f t="shared" si="16"/>
        <v>136.9970806661164</v>
      </c>
      <c r="CA96" s="4">
        <f t="shared" si="17"/>
        <v>0.42331848014920004</v>
      </c>
      <c r="CB96" s="4">
        <f t="shared" si="18"/>
        <v>3.2886235662675207</v>
      </c>
    </row>
    <row r="97" spans="1:80" x14ac:dyDescent="0.25">
      <c r="A97" s="2">
        <v>42804</v>
      </c>
      <c r="B97" s="3">
        <v>0.6295857754629629</v>
      </c>
      <c r="C97" s="4">
        <v>14.18</v>
      </c>
      <c r="D97" s="4">
        <v>0.15820000000000001</v>
      </c>
      <c r="E97" s="4">
        <v>1581.5944400000001</v>
      </c>
      <c r="F97" s="4">
        <v>5.3</v>
      </c>
      <c r="G97" s="4">
        <v>-16.899999999999999</v>
      </c>
      <c r="H97" s="4">
        <v>61.6</v>
      </c>
      <c r="J97" s="4">
        <v>0</v>
      </c>
      <c r="K97" s="4">
        <v>0.85540000000000005</v>
      </c>
      <c r="L97" s="4">
        <v>12.1294</v>
      </c>
      <c r="M97" s="4">
        <v>0.1353</v>
      </c>
      <c r="N97" s="4">
        <v>4.5187999999999997</v>
      </c>
      <c r="O97" s="4">
        <v>0</v>
      </c>
      <c r="P97" s="4">
        <v>4.5</v>
      </c>
      <c r="Q97" s="4">
        <v>3.5224000000000002</v>
      </c>
      <c r="R97" s="4">
        <v>0</v>
      </c>
      <c r="S97" s="4">
        <v>3.5</v>
      </c>
      <c r="T97" s="4">
        <v>61.570999999999998</v>
      </c>
      <c r="W97" s="4">
        <v>0</v>
      </c>
      <c r="X97" s="4">
        <v>0</v>
      </c>
      <c r="Y97" s="4">
        <v>11.7</v>
      </c>
      <c r="Z97" s="4">
        <v>859</v>
      </c>
      <c r="AA97" s="4">
        <v>873</v>
      </c>
      <c r="AB97" s="4">
        <v>834</v>
      </c>
      <c r="AC97" s="4">
        <v>93</v>
      </c>
      <c r="AD97" s="4">
        <v>14.81</v>
      </c>
      <c r="AE97" s="4">
        <v>0.34</v>
      </c>
      <c r="AF97" s="4">
        <v>990</v>
      </c>
      <c r="AG97" s="4">
        <v>-7</v>
      </c>
      <c r="AH97" s="4">
        <v>7</v>
      </c>
      <c r="AI97" s="4">
        <v>27</v>
      </c>
      <c r="AJ97" s="4">
        <v>137</v>
      </c>
      <c r="AK97" s="4">
        <v>137</v>
      </c>
      <c r="AL97" s="4">
        <v>4.5</v>
      </c>
      <c r="AM97" s="4">
        <v>142</v>
      </c>
      <c r="AN97" s="4" t="s">
        <v>155</v>
      </c>
      <c r="AO97" s="4">
        <v>2</v>
      </c>
      <c r="AP97" s="5">
        <v>0.83788194444444442</v>
      </c>
      <c r="AQ97" s="4">
        <v>47.164265999999998</v>
      </c>
      <c r="AR97" s="4">
        <v>-88.488472999999999</v>
      </c>
      <c r="AS97" s="4">
        <v>316.5</v>
      </c>
      <c r="AT97" s="4">
        <v>21.9</v>
      </c>
      <c r="AU97" s="4">
        <v>12</v>
      </c>
      <c r="AV97" s="4">
        <v>11</v>
      </c>
      <c r="AW97" s="4" t="s">
        <v>444</v>
      </c>
      <c r="AX97" s="4">
        <v>1.6832</v>
      </c>
      <c r="AY97" s="4">
        <v>1.2123999999999999</v>
      </c>
      <c r="AZ97" s="4">
        <v>2.3540000000000001</v>
      </c>
      <c r="BA97" s="4">
        <v>11.154</v>
      </c>
      <c r="BB97" s="4">
        <v>11.8</v>
      </c>
      <c r="BC97" s="4">
        <v>1.06</v>
      </c>
      <c r="BD97" s="4">
        <v>16.905999999999999</v>
      </c>
      <c r="BE97" s="4">
        <v>2391.2330000000002</v>
      </c>
      <c r="BF97" s="4">
        <v>16.975000000000001</v>
      </c>
      <c r="BG97" s="4">
        <v>9.2999999999999999E-2</v>
      </c>
      <c r="BH97" s="4">
        <v>0</v>
      </c>
      <c r="BI97" s="4">
        <v>9.2999999999999999E-2</v>
      </c>
      <c r="BJ97" s="4">
        <v>7.2999999999999995E-2</v>
      </c>
      <c r="BK97" s="4">
        <v>0</v>
      </c>
      <c r="BL97" s="4">
        <v>7.2999999999999995E-2</v>
      </c>
      <c r="BM97" s="4">
        <v>0.50329999999999997</v>
      </c>
      <c r="BQ97" s="4">
        <v>0</v>
      </c>
      <c r="BR97" s="4">
        <v>0.26406600000000002</v>
      </c>
      <c r="BS97" s="4">
        <v>-5</v>
      </c>
      <c r="BT97" s="4">
        <v>6.2769999999999996E-3</v>
      </c>
      <c r="BU97" s="4">
        <v>6.4531130000000001</v>
      </c>
      <c r="BV97" s="4">
        <v>0.12679499999999999</v>
      </c>
      <c r="BW97" s="4">
        <f t="shared" si="14"/>
        <v>1.7049124546000001</v>
      </c>
      <c r="BY97" s="4">
        <f t="shared" si="15"/>
        <v>11909.566118078325</v>
      </c>
      <c r="BZ97" s="4">
        <f t="shared" si="16"/>
        <v>84.544201612465017</v>
      </c>
      <c r="CA97" s="4">
        <f t="shared" si="17"/>
        <v>0.36357742077819999</v>
      </c>
      <c r="CB97" s="4">
        <f t="shared" si="18"/>
        <v>2.5066919983242202</v>
      </c>
    </row>
    <row r="98" spans="1:80" x14ac:dyDescent="0.25">
      <c r="A98" s="2">
        <v>42804</v>
      </c>
      <c r="B98" s="3">
        <v>0.62959734953703705</v>
      </c>
      <c r="C98" s="4">
        <v>14.18</v>
      </c>
      <c r="D98" s="4">
        <v>9.8000000000000004E-2</v>
      </c>
      <c r="E98" s="4">
        <v>980.37036999999998</v>
      </c>
      <c r="F98" s="4">
        <v>5.2</v>
      </c>
      <c r="G98" s="4">
        <v>-16.8</v>
      </c>
      <c r="H98" s="4">
        <v>88.9</v>
      </c>
      <c r="J98" s="4">
        <v>0</v>
      </c>
      <c r="K98" s="4">
        <v>0.85599999999999998</v>
      </c>
      <c r="L98" s="4">
        <v>12.138400000000001</v>
      </c>
      <c r="M98" s="4">
        <v>8.3900000000000002E-2</v>
      </c>
      <c r="N98" s="4">
        <v>4.4512999999999998</v>
      </c>
      <c r="O98" s="4">
        <v>0</v>
      </c>
      <c r="P98" s="4">
        <v>4.5</v>
      </c>
      <c r="Q98" s="4">
        <v>3.4695999999999998</v>
      </c>
      <c r="R98" s="4">
        <v>0</v>
      </c>
      <c r="S98" s="4">
        <v>3.5</v>
      </c>
      <c r="T98" s="4">
        <v>88.936999999999998</v>
      </c>
      <c r="W98" s="4">
        <v>0</v>
      </c>
      <c r="X98" s="4">
        <v>0</v>
      </c>
      <c r="Y98" s="4">
        <v>11.7</v>
      </c>
      <c r="Z98" s="4">
        <v>858</v>
      </c>
      <c r="AA98" s="4">
        <v>872</v>
      </c>
      <c r="AB98" s="4">
        <v>834</v>
      </c>
      <c r="AC98" s="4">
        <v>93</v>
      </c>
      <c r="AD98" s="4">
        <v>14.8</v>
      </c>
      <c r="AE98" s="4">
        <v>0.34</v>
      </c>
      <c r="AF98" s="4">
        <v>991</v>
      </c>
      <c r="AG98" s="4">
        <v>-7</v>
      </c>
      <c r="AH98" s="4">
        <v>7</v>
      </c>
      <c r="AI98" s="4">
        <v>27</v>
      </c>
      <c r="AJ98" s="4">
        <v>137</v>
      </c>
      <c r="AK98" s="4">
        <v>136.69999999999999</v>
      </c>
      <c r="AL98" s="4">
        <v>4.7</v>
      </c>
      <c r="AM98" s="4">
        <v>142</v>
      </c>
      <c r="AN98" s="4" t="s">
        <v>155</v>
      </c>
      <c r="AO98" s="4">
        <v>2</v>
      </c>
      <c r="AP98" s="5">
        <v>0.83789351851851857</v>
      </c>
      <c r="AQ98" s="4">
        <v>47.164290999999999</v>
      </c>
      <c r="AR98" s="4">
        <v>-88.488605000000007</v>
      </c>
      <c r="AS98" s="4">
        <v>316.5</v>
      </c>
      <c r="AT98" s="4">
        <v>22.5</v>
      </c>
      <c r="AU98" s="4">
        <v>12</v>
      </c>
      <c r="AV98" s="4">
        <v>11</v>
      </c>
      <c r="AW98" s="4" t="s">
        <v>444</v>
      </c>
      <c r="AX98" s="4">
        <v>1.3044</v>
      </c>
      <c r="AY98" s="4">
        <v>1.3</v>
      </c>
      <c r="AZ98" s="4">
        <v>1.9336</v>
      </c>
      <c r="BA98" s="4">
        <v>11.154</v>
      </c>
      <c r="BB98" s="4">
        <v>11.85</v>
      </c>
      <c r="BC98" s="4">
        <v>1.06</v>
      </c>
      <c r="BD98" s="4">
        <v>16.82</v>
      </c>
      <c r="BE98" s="4">
        <v>2400.788</v>
      </c>
      <c r="BF98" s="4">
        <v>10.564</v>
      </c>
      <c r="BG98" s="4">
        <v>9.1999999999999998E-2</v>
      </c>
      <c r="BH98" s="4">
        <v>0</v>
      </c>
      <c r="BI98" s="4">
        <v>9.1999999999999998E-2</v>
      </c>
      <c r="BJ98" s="4">
        <v>7.1999999999999995E-2</v>
      </c>
      <c r="BK98" s="4">
        <v>0</v>
      </c>
      <c r="BL98" s="4">
        <v>7.1999999999999995E-2</v>
      </c>
      <c r="BM98" s="4">
        <v>0.72940000000000005</v>
      </c>
      <c r="BQ98" s="4">
        <v>0</v>
      </c>
      <c r="BR98" s="4">
        <v>0.31153999999999998</v>
      </c>
      <c r="BS98" s="4">
        <v>-5</v>
      </c>
      <c r="BT98" s="4">
        <v>6.7229999999999998E-3</v>
      </c>
      <c r="BU98" s="4">
        <v>7.6132590000000002</v>
      </c>
      <c r="BV98" s="4">
        <v>0.13580500000000001</v>
      </c>
      <c r="BW98" s="4">
        <f t="shared" si="14"/>
        <v>2.0114230277999998</v>
      </c>
      <c r="BY98" s="4">
        <f t="shared" si="15"/>
        <v>14106.822130557406</v>
      </c>
      <c r="BZ98" s="4">
        <f t="shared" si="16"/>
        <v>62.073148061056806</v>
      </c>
      <c r="CA98" s="4">
        <f t="shared" si="17"/>
        <v>0.42306575732640006</v>
      </c>
      <c r="CB98" s="4">
        <f t="shared" si="18"/>
        <v>4.2858911582482806</v>
      </c>
    </row>
    <row r="99" spans="1:80" x14ac:dyDescent="0.25">
      <c r="A99" s="2">
        <v>42804</v>
      </c>
      <c r="B99" s="3">
        <v>0.62960892361111109</v>
      </c>
      <c r="C99" s="4">
        <v>14.212</v>
      </c>
      <c r="D99" s="4">
        <v>6.4000000000000001E-2</v>
      </c>
      <c r="E99" s="4">
        <v>639.95161299999995</v>
      </c>
      <c r="F99" s="4">
        <v>5.2</v>
      </c>
      <c r="G99" s="4">
        <v>-16.600000000000001</v>
      </c>
      <c r="H99" s="4">
        <v>9.3000000000000007</v>
      </c>
      <c r="J99" s="4">
        <v>0</v>
      </c>
      <c r="K99" s="4">
        <v>0.85619999999999996</v>
      </c>
      <c r="L99" s="4">
        <v>12.1684</v>
      </c>
      <c r="M99" s="4">
        <v>5.4800000000000001E-2</v>
      </c>
      <c r="N99" s="4">
        <v>4.4523000000000001</v>
      </c>
      <c r="O99" s="4">
        <v>0</v>
      </c>
      <c r="P99" s="4">
        <v>4.5</v>
      </c>
      <c r="Q99" s="4">
        <v>3.4704000000000002</v>
      </c>
      <c r="R99" s="4">
        <v>0</v>
      </c>
      <c r="S99" s="4">
        <v>3.5</v>
      </c>
      <c r="T99" s="4">
        <v>9.3360000000000003</v>
      </c>
      <c r="W99" s="4">
        <v>0</v>
      </c>
      <c r="X99" s="4">
        <v>0</v>
      </c>
      <c r="Y99" s="4">
        <v>11.8</v>
      </c>
      <c r="Z99" s="4">
        <v>858</v>
      </c>
      <c r="AA99" s="4">
        <v>871</v>
      </c>
      <c r="AB99" s="4">
        <v>834</v>
      </c>
      <c r="AC99" s="4">
        <v>93</v>
      </c>
      <c r="AD99" s="4">
        <v>14.8</v>
      </c>
      <c r="AE99" s="4">
        <v>0.34</v>
      </c>
      <c r="AF99" s="4">
        <v>991</v>
      </c>
      <c r="AG99" s="4">
        <v>-7</v>
      </c>
      <c r="AH99" s="4">
        <v>7</v>
      </c>
      <c r="AI99" s="4">
        <v>27</v>
      </c>
      <c r="AJ99" s="4">
        <v>137</v>
      </c>
      <c r="AK99" s="4">
        <v>136</v>
      </c>
      <c r="AL99" s="4">
        <v>4.8</v>
      </c>
      <c r="AM99" s="4">
        <v>142</v>
      </c>
      <c r="AN99" s="4" t="s">
        <v>155</v>
      </c>
      <c r="AO99" s="4">
        <v>2</v>
      </c>
      <c r="AP99" s="5">
        <v>0.83790509259259249</v>
      </c>
      <c r="AQ99" s="4">
        <v>47.16431</v>
      </c>
      <c r="AR99" s="4">
        <v>-88.488735000000005</v>
      </c>
      <c r="AS99" s="4">
        <v>316.60000000000002</v>
      </c>
      <c r="AT99" s="4">
        <v>22.6</v>
      </c>
      <c r="AU99" s="4">
        <v>12</v>
      </c>
      <c r="AV99" s="4">
        <v>11</v>
      </c>
      <c r="AW99" s="4" t="s">
        <v>444</v>
      </c>
      <c r="AX99" s="4">
        <v>1.1000000000000001</v>
      </c>
      <c r="AY99" s="4">
        <v>1.3</v>
      </c>
      <c r="AZ99" s="4">
        <v>1.7</v>
      </c>
      <c r="BA99" s="4">
        <v>11.154</v>
      </c>
      <c r="BB99" s="4">
        <v>11.86</v>
      </c>
      <c r="BC99" s="4">
        <v>1.06</v>
      </c>
      <c r="BD99" s="4">
        <v>16.792999999999999</v>
      </c>
      <c r="BE99" s="4">
        <v>2408.123</v>
      </c>
      <c r="BF99" s="4">
        <v>6.9020000000000001</v>
      </c>
      <c r="BG99" s="4">
        <v>9.1999999999999998E-2</v>
      </c>
      <c r="BH99" s="4">
        <v>0</v>
      </c>
      <c r="BI99" s="4">
        <v>9.1999999999999998E-2</v>
      </c>
      <c r="BJ99" s="4">
        <v>7.1999999999999995E-2</v>
      </c>
      <c r="BK99" s="4">
        <v>0</v>
      </c>
      <c r="BL99" s="4">
        <v>7.1999999999999995E-2</v>
      </c>
      <c r="BM99" s="4">
        <v>7.6600000000000001E-2</v>
      </c>
      <c r="BQ99" s="4">
        <v>0</v>
      </c>
      <c r="BR99" s="4">
        <v>0.31076500000000001</v>
      </c>
      <c r="BS99" s="4">
        <v>-5</v>
      </c>
      <c r="BT99" s="4">
        <v>6.0000000000000001E-3</v>
      </c>
      <c r="BU99" s="4">
        <v>7.5943199999999997</v>
      </c>
      <c r="BV99" s="4">
        <v>0.1212</v>
      </c>
      <c r="BW99" s="4">
        <f t="shared" si="14"/>
        <v>2.0064193439999998</v>
      </c>
      <c r="BY99" s="4">
        <f t="shared" si="15"/>
        <v>14114.722131237648</v>
      </c>
      <c r="BZ99" s="4">
        <f t="shared" si="16"/>
        <v>40.454666206752002</v>
      </c>
      <c r="CA99" s="4">
        <f t="shared" si="17"/>
        <v>0.42201332467199992</v>
      </c>
      <c r="CB99" s="4">
        <f t="shared" si="18"/>
        <v>0.44897528708160001</v>
      </c>
    </row>
    <row r="100" spans="1:80" x14ac:dyDescent="0.25">
      <c r="A100" s="2">
        <v>42804</v>
      </c>
      <c r="B100" s="3">
        <v>0.62962049768518524</v>
      </c>
      <c r="C100" s="4">
        <v>14.214</v>
      </c>
      <c r="D100" s="4">
        <v>4.5400000000000003E-2</v>
      </c>
      <c r="E100" s="4">
        <v>454.46774199999999</v>
      </c>
      <c r="F100" s="4">
        <v>5.4</v>
      </c>
      <c r="G100" s="4">
        <v>-16.7</v>
      </c>
      <c r="H100" s="4">
        <v>11.4</v>
      </c>
      <c r="J100" s="4">
        <v>0</v>
      </c>
      <c r="K100" s="4">
        <v>0.85629999999999995</v>
      </c>
      <c r="L100" s="4">
        <v>12.1716</v>
      </c>
      <c r="M100" s="4">
        <v>3.8899999999999997E-2</v>
      </c>
      <c r="N100" s="4">
        <v>4.6128</v>
      </c>
      <c r="O100" s="4">
        <v>0</v>
      </c>
      <c r="P100" s="4">
        <v>4.5999999999999996</v>
      </c>
      <c r="Q100" s="4">
        <v>3.5954999999999999</v>
      </c>
      <c r="R100" s="4">
        <v>0</v>
      </c>
      <c r="S100" s="4">
        <v>3.6</v>
      </c>
      <c r="T100" s="4">
        <v>11.366</v>
      </c>
      <c r="W100" s="4">
        <v>0</v>
      </c>
      <c r="X100" s="4">
        <v>0</v>
      </c>
      <c r="Y100" s="4">
        <v>11.8</v>
      </c>
      <c r="Z100" s="4">
        <v>858</v>
      </c>
      <c r="AA100" s="4">
        <v>871</v>
      </c>
      <c r="AB100" s="4">
        <v>834</v>
      </c>
      <c r="AC100" s="4">
        <v>93</v>
      </c>
      <c r="AD100" s="4">
        <v>14.8</v>
      </c>
      <c r="AE100" s="4">
        <v>0.34</v>
      </c>
      <c r="AF100" s="4">
        <v>991</v>
      </c>
      <c r="AG100" s="4">
        <v>-7</v>
      </c>
      <c r="AH100" s="4">
        <v>7.2770000000000001</v>
      </c>
      <c r="AI100" s="4">
        <v>27</v>
      </c>
      <c r="AJ100" s="4">
        <v>137</v>
      </c>
      <c r="AK100" s="4">
        <v>135.69999999999999</v>
      </c>
      <c r="AL100" s="4">
        <v>4.7</v>
      </c>
      <c r="AM100" s="4">
        <v>142</v>
      </c>
      <c r="AN100" s="4" t="s">
        <v>155</v>
      </c>
      <c r="AO100" s="4">
        <v>2</v>
      </c>
      <c r="AP100" s="5">
        <v>0.83791666666666664</v>
      </c>
      <c r="AQ100" s="4">
        <v>47.164310999999998</v>
      </c>
      <c r="AR100" s="4">
        <v>-88.488883999999999</v>
      </c>
      <c r="AS100" s="4">
        <v>316.5</v>
      </c>
      <c r="AT100" s="4">
        <v>25.1</v>
      </c>
      <c r="AU100" s="4">
        <v>12</v>
      </c>
      <c r="AV100" s="4">
        <v>11</v>
      </c>
      <c r="AW100" s="4" t="s">
        <v>444</v>
      </c>
      <c r="AX100" s="4">
        <v>1.1000000000000001</v>
      </c>
      <c r="AY100" s="4">
        <v>1.3708</v>
      </c>
      <c r="AZ100" s="4">
        <v>1.7707999999999999</v>
      </c>
      <c r="BA100" s="4">
        <v>11.154</v>
      </c>
      <c r="BB100" s="4">
        <v>11.88</v>
      </c>
      <c r="BC100" s="4">
        <v>1.07</v>
      </c>
      <c r="BD100" s="4">
        <v>16.777000000000001</v>
      </c>
      <c r="BE100" s="4">
        <v>2411.2249999999999</v>
      </c>
      <c r="BF100" s="4">
        <v>4.907</v>
      </c>
      <c r="BG100" s="4">
        <v>9.6000000000000002E-2</v>
      </c>
      <c r="BH100" s="4">
        <v>0</v>
      </c>
      <c r="BI100" s="4">
        <v>9.6000000000000002E-2</v>
      </c>
      <c r="BJ100" s="4">
        <v>7.4999999999999997E-2</v>
      </c>
      <c r="BK100" s="4">
        <v>0</v>
      </c>
      <c r="BL100" s="4">
        <v>7.4999999999999997E-2</v>
      </c>
      <c r="BM100" s="4">
        <v>9.3399999999999997E-2</v>
      </c>
      <c r="BQ100" s="4">
        <v>0</v>
      </c>
      <c r="BR100" s="4">
        <v>0.28235700000000002</v>
      </c>
      <c r="BS100" s="4">
        <v>-5</v>
      </c>
      <c r="BT100" s="4">
        <v>6.0000000000000001E-3</v>
      </c>
      <c r="BU100" s="4">
        <v>6.9001000000000001</v>
      </c>
      <c r="BV100" s="4">
        <v>0.1212</v>
      </c>
      <c r="BW100" s="4">
        <f t="shared" si="14"/>
        <v>1.82300642</v>
      </c>
      <c r="BY100" s="4">
        <f t="shared" si="15"/>
        <v>12840.971937845499</v>
      </c>
      <c r="BZ100" s="4">
        <f t="shared" si="16"/>
        <v>26.132214662260001</v>
      </c>
      <c r="CA100" s="4">
        <f t="shared" si="17"/>
        <v>0.39941228850000005</v>
      </c>
      <c r="CB100" s="4">
        <f t="shared" si="18"/>
        <v>0.49740143661200004</v>
      </c>
    </row>
    <row r="101" spans="1:80" x14ac:dyDescent="0.25">
      <c r="A101" s="2">
        <v>42804</v>
      </c>
      <c r="B101" s="3">
        <v>0.62963207175925928</v>
      </c>
      <c r="C101" s="4">
        <v>14.272</v>
      </c>
      <c r="D101" s="4">
        <v>3.1E-2</v>
      </c>
      <c r="E101" s="4">
        <v>309.60066599999999</v>
      </c>
      <c r="F101" s="4">
        <v>11.4</v>
      </c>
      <c r="G101" s="4">
        <v>-16.899999999999999</v>
      </c>
      <c r="H101" s="4">
        <v>38.200000000000003</v>
      </c>
      <c r="J101" s="4">
        <v>0</v>
      </c>
      <c r="K101" s="4">
        <v>0.85599999999999998</v>
      </c>
      <c r="L101" s="4">
        <v>12.2158</v>
      </c>
      <c r="M101" s="4">
        <v>2.6499999999999999E-2</v>
      </c>
      <c r="N101" s="4">
        <v>9.7173999999999996</v>
      </c>
      <c r="O101" s="4">
        <v>0</v>
      </c>
      <c r="P101" s="4">
        <v>9.6999999999999993</v>
      </c>
      <c r="Q101" s="4">
        <v>7.5743999999999998</v>
      </c>
      <c r="R101" s="4">
        <v>0</v>
      </c>
      <c r="S101" s="4">
        <v>7.6</v>
      </c>
      <c r="T101" s="4">
        <v>38.2149</v>
      </c>
      <c r="W101" s="4">
        <v>0</v>
      </c>
      <c r="X101" s="4">
        <v>0</v>
      </c>
      <c r="Y101" s="4">
        <v>11.8</v>
      </c>
      <c r="Z101" s="4">
        <v>857</v>
      </c>
      <c r="AA101" s="4">
        <v>873</v>
      </c>
      <c r="AB101" s="4">
        <v>834</v>
      </c>
      <c r="AC101" s="4">
        <v>93</v>
      </c>
      <c r="AD101" s="4">
        <v>14.8</v>
      </c>
      <c r="AE101" s="4">
        <v>0.34</v>
      </c>
      <c r="AF101" s="4">
        <v>991</v>
      </c>
      <c r="AG101" s="4">
        <v>-7</v>
      </c>
      <c r="AH101" s="4">
        <v>8</v>
      </c>
      <c r="AI101" s="4">
        <v>27</v>
      </c>
      <c r="AJ101" s="4">
        <v>137</v>
      </c>
      <c r="AK101" s="4">
        <v>135</v>
      </c>
      <c r="AL101" s="4">
        <v>4.7</v>
      </c>
      <c r="AM101" s="4">
        <v>142</v>
      </c>
      <c r="AN101" s="4" t="s">
        <v>155</v>
      </c>
      <c r="AO101" s="4">
        <v>2</v>
      </c>
      <c r="AP101" s="5">
        <v>0.83792824074074079</v>
      </c>
      <c r="AQ101" s="4">
        <v>47.164304999999999</v>
      </c>
      <c r="AR101" s="4">
        <v>-88.489040000000003</v>
      </c>
      <c r="AS101" s="4">
        <v>316.39999999999998</v>
      </c>
      <c r="AT101" s="4">
        <v>26.2</v>
      </c>
      <c r="AU101" s="4">
        <v>12</v>
      </c>
      <c r="AV101" s="4">
        <v>11</v>
      </c>
      <c r="AW101" s="4" t="s">
        <v>444</v>
      </c>
      <c r="AX101" s="4">
        <v>1.1000000000000001</v>
      </c>
      <c r="AY101" s="4">
        <v>1.4</v>
      </c>
      <c r="AZ101" s="4">
        <v>1.8</v>
      </c>
      <c r="BA101" s="4">
        <v>11.154</v>
      </c>
      <c r="BB101" s="4">
        <v>11.84</v>
      </c>
      <c r="BC101" s="4">
        <v>1.06</v>
      </c>
      <c r="BD101" s="4">
        <v>16.829000000000001</v>
      </c>
      <c r="BE101" s="4">
        <v>2413.1480000000001</v>
      </c>
      <c r="BF101" s="4">
        <v>3.3319999999999999</v>
      </c>
      <c r="BG101" s="4">
        <v>0.20100000000000001</v>
      </c>
      <c r="BH101" s="4">
        <v>0</v>
      </c>
      <c r="BI101" s="4">
        <v>0.20100000000000001</v>
      </c>
      <c r="BJ101" s="4">
        <v>0.157</v>
      </c>
      <c r="BK101" s="4">
        <v>0</v>
      </c>
      <c r="BL101" s="4">
        <v>0.157</v>
      </c>
      <c r="BM101" s="4">
        <v>0.313</v>
      </c>
      <c r="BQ101" s="4">
        <v>0</v>
      </c>
      <c r="BR101" s="4">
        <v>0.30369000000000002</v>
      </c>
      <c r="BS101" s="4">
        <v>-5</v>
      </c>
      <c r="BT101" s="4">
        <v>6.2769999999999996E-3</v>
      </c>
      <c r="BU101" s="4">
        <v>7.421424</v>
      </c>
      <c r="BV101" s="4">
        <v>0.12679499999999999</v>
      </c>
      <c r="BW101" s="4">
        <f t="shared" si="14"/>
        <v>1.9607402208</v>
      </c>
      <c r="BY101" s="4">
        <f t="shared" si="15"/>
        <v>13822.161941787996</v>
      </c>
      <c r="BZ101" s="4">
        <f t="shared" si="16"/>
        <v>19.0852130039424</v>
      </c>
      <c r="CA101" s="4">
        <f t="shared" si="17"/>
        <v>0.89927324178240009</v>
      </c>
      <c r="CB101" s="4">
        <f t="shared" si="18"/>
        <v>1.7928186285215999</v>
      </c>
    </row>
    <row r="102" spans="1:80" x14ac:dyDescent="0.25">
      <c r="A102" s="2">
        <v>42804</v>
      </c>
      <c r="B102" s="3">
        <v>0.62964364583333332</v>
      </c>
      <c r="C102" s="4">
        <v>14.34</v>
      </c>
      <c r="D102" s="4">
        <v>1.9E-2</v>
      </c>
      <c r="E102" s="4">
        <v>190.272572</v>
      </c>
      <c r="F102" s="4">
        <v>26</v>
      </c>
      <c r="G102" s="4">
        <v>-16.899999999999999</v>
      </c>
      <c r="H102" s="4">
        <v>0.1</v>
      </c>
      <c r="J102" s="4">
        <v>0</v>
      </c>
      <c r="K102" s="4">
        <v>0.85540000000000005</v>
      </c>
      <c r="L102" s="4">
        <v>12.267099999999999</v>
      </c>
      <c r="M102" s="4">
        <v>1.6299999999999999E-2</v>
      </c>
      <c r="N102" s="4">
        <v>22.238600000000002</v>
      </c>
      <c r="O102" s="4">
        <v>0</v>
      </c>
      <c r="P102" s="4">
        <v>22.2</v>
      </c>
      <c r="Q102" s="4">
        <v>17.334900000000001</v>
      </c>
      <c r="R102" s="4">
        <v>0</v>
      </c>
      <c r="S102" s="4">
        <v>17.3</v>
      </c>
      <c r="T102" s="4">
        <v>9.5200000000000007E-2</v>
      </c>
      <c r="W102" s="4">
        <v>0</v>
      </c>
      <c r="X102" s="4">
        <v>0</v>
      </c>
      <c r="Y102" s="4">
        <v>11.5</v>
      </c>
      <c r="Z102" s="4">
        <v>860</v>
      </c>
      <c r="AA102" s="4">
        <v>874</v>
      </c>
      <c r="AB102" s="4">
        <v>837</v>
      </c>
      <c r="AC102" s="4">
        <v>93</v>
      </c>
      <c r="AD102" s="4">
        <v>14.81</v>
      </c>
      <c r="AE102" s="4">
        <v>0.34</v>
      </c>
      <c r="AF102" s="4">
        <v>990</v>
      </c>
      <c r="AG102" s="4">
        <v>-7</v>
      </c>
      <c r="AH102" s="4">
        <v>7.7229999999999999</v>
      </c>
      <c r="AI102" s="4">
        <v>27</v>
      </c>
      <c r="AJ102" s="4">
        <v>136.69999999999999</v>
      </c>
      <c r="AK102" s="4">
        <v>135.30000000000001</v>
      </c>
      <c r="AL102" s="4">
        <v>4.5</v>
      </c>
      <c r="AM102" s="4">
        <v>142</v>
      </c>
      <c r="AN102" s="4" t="s">
        <v>155</v>
      </c>
      <c r="AO102" s="4">
        <v>2</v>
      </c>
      <c r="AP102" s="5">
        <v>0.83793981481481483</v>
      </c>
      <c r="AQ102" s="4">
        <v>47.164281000000003</v>
      </c>
      <c r="AR102" s="4">
        <v>-88.489199999999997</v>
      </c>
      <c r="AS102" s="4">
        <v>316.39999999999998</v>
      </c>
      <c r="AT102" s="4">
        <v>27.8</v>
      </c>
      <c r="AU102" s="4">
        <v>12</v>
      </c>
      <c r="AV102" s="4">
        <v>11</v>
      </c>
      <c r="AW102" s="4" t="s">
        <v>444</v>
      </c>
      <c r="AX102" s="4">
        <v>1.1708000000000001</v>
      </c>
      <c r="AY102" s="4">
        <v>1.4708000000000001</v>
      </c>
      <c r="AZ102" s="4">
        <v>1.9416</v>
      </c>
      <c r="BA102" s="4">
        <v>11.154</v>
      </c>
      <c r="BB102" s="4">
        <v>11.81</v>
      </c>
      <c r="BC102" s="4">
        <v>1.06</v>
      </c>
      <c r="BD102" s="4">
        <v>16.898</v>
      </c>
      <c r="BE102" s="4">
        <v>2415.9070000000002</v>
      </c>
      <c r="BF102" s="4">
        <v>2.04</v>
      </c>
      <c r="BG102" s="4">
        <v>0.45900000000000002</v>
      </c>
      <c r="BH102" s="4">
        <v>0</v>
      </c>
      <c r="BI102" s="4">
        <v>0.45900000000000002</v>
      </c>
      <c r="BJ102" s="4">
        <v>0.35799999999999998</v>
      </c>
      <c r="BK102" s="4">
        <v>0</v>
      </c>
      <c r="BL102" s="4">
        <v>0.35799999999999998</v>
      </c>
      <c r="BM102" s="4">
        <v>8.0000000000000004E-4</v>
      </c>
      <c r="BQ102" s="4">
        <v>0</v>
      </c>
      <c r="BR102" s="4">
        <v>0.27618300000000001</v>
      </c>
      <c r="BS102" s="4">
        <v>-5</v>
      </c>
      <c r="BT102" s="4">
        <v>7.0000000000000001E-3</v>
      </c>
      <c r="BU102" s="4">
        <v>6.7492219999999996</v>
      </c>
      <c r="BV102" s="4">
        <v>0.1414</v>
      </c>
      <c r="BW102" s="4">
        <f t="shared" si="14"/>
        <v>1.7831444523999997</v>
      </c>
      <c r="BY102" s="4">
        <f t="shared" si="15"/>
        <v>12584.579246066418</v>
      </c>
      <c r="BZ102" s="4">
        <f t="shared" si="16"/>
        <v>10.626461060784001</v>
      </c>
      <c r="CA102" s="4">
        <f t="shared" si="17"/>
        <v>1.8648397351767998</v>
      </c>
      <c r="CB102" s="4">
        <f t="shared" si="18"/>
        <v>4.1672396316799996E-3</v>
      </c>
    </row>
    <row r="103" spans="1:80" x14ac:dyDescent="0.25">
      <c r="A103" s="2">
        <v>42804</v>
      </c>
      <c r="B103" s="3">
        <v>0.62965521990740736</v>
      </c>
      <c r="C103" s="4">
        <v>14.34</v>
      </c>
      <c r="D103" s="4">
        <v>1.3100000000000001E-2</v>
      </c>
      <c r="E103" s="4">
        <v>130.73791299999999</v>
      </c>
      <c r="F103" s="4">
        <v>38.5</v>
      </c>
      <c r="G103" s="4">
        <v>-16.8</v>
      </c>
      <c r="H103" s="4">
        <v>15.4</v>
      </c>
      <c r="J103" s="4">
        <v>0</v>
      </c>
      <c r="K103" s="4">
        <v>0.85550000000000004</v>
      </c>
      <c r="L103" s="4">
        <v>12.2683</v>
      </c>
      <c r="M103" s="4">
        <v>1.12E-2</v>
      </c>
      <c r="N103" s="4">
        <v>32.933399999999999</v>
      </c>
      <c r="O103" s="4">
        <v>0</v>
      </c>
      <c r="P103" s="4">
        <v>32.9</v>
      </c>
      <c r="Q103" s="4">
        <v>25.671099999999999</v>
      </c>
      <c r="R103" s="4">
        <v>0</v>
      </c>
      <c r="S103" s="4">
        <v>25.7</v>
      </c>
      <c r="T103" s="4">
        <v>15.420199999999999</v>
      </c>
      <c r="W103" s="4">
        <v>0</v>
      </c>
      <c r="X103" s="4">
        <v>0</v>
      </c>
      <c r="Y103" s="4">
        <v>11.5</v>
      </c>
      <c r="Z103" s="4">
        <v>860</v>
      </c>
      <c r="AA103" s="4">
        <v>872</v>
      </c>
      <c r="AB103" s="4">
        <v>837</v>
      </c>
      <c r="AC103" s="4">
        <v>93</v>
      </c>
      <c r="AD103" s="4">
        <v>14.81</v>
      </c>
      <c r="AE103" s="4">
        <v>0.34</v>
      </c>
      <c r="AF103" s="4">
        <v>990</v>
      </c>
      <c r="AG103" s="4">
        <v>-7</v>
      </c>
      <c r="AH103" s="4">
        <v>7.2770000000000001</v>
      </c>
      <c r="AI103" s="4">
        <v>27</v>
      </c>
      <c r="AJ103" s="4">
        <v>136.30000000000001</v>
      </c>
      <c r="AK103" s="4">
        <v>136</v>
      </c>
      <c r="AL103" s="4">
        <v>4.7</v>
      </c>
      <c r="AM103" s="4">
        <v>142</v>
      </c>
      <c r="AN103" s="4" t="s">
        <v>155</v>
      </c>
      <c r="AO103" s="4">
        <v>2</v>
      </c>
      <c r="AP103" s="5">
        <v>0.83795138888888887</v>
      </c>
      <c r="AQ103" s="4">
        <v>47.164251</v>
      </c>
      <c r="AR103" s="4">
        <v>-88.489362999999997</v>
      </c>
      <c r="AS103" s="4">
        <v>316.39999999999998</v>
      </c>
      <c r="AT103" s="4">
        <v>28.4</v>
      </c>
      <c r="AU103" s="4">
        <v>12</v>
      </c>
      <c r="AV103" s="4">
        <v>9</v>
      </c>
      <c r="AW103" s="4" t="s">
        <v>445</v>
      </c>
      <c r="AX103" s="4">
        <v>1.2</v>
      </c>
      <c r="AY103" s="4">
        <v>1.5</v>
      </c>
      <c r="AZ103" s="4">
        <v>2</v>
      </c>
      <c r="BA103" s="4">
        <v>11.154</v>
      </c>
      <c r="BB103" s="4">
        <v>11.81</v>
      </c>
      <c r="BC103" s="4">
        <v>1.06</v>
      </c>
      <c r="BD103" s="4">
        <v>16.885999999999999</v>
      </c>
      <c r="BE103" s="4">
        <v>2416.6089999999999</v>
      </c>
      <c r="BF103" s="4">
        <v>1.4019999999999999</v>
      </c>
      <c r="BG103" s="4">
        <v>0.67900000000000005</v>
      </c>
      <c r="BH103" s="4">
        <v>0</v>
      </c>
      <c r="BI103" s="4">
        <v>0.67900000000000005</v>
      </c>
      <c r="BJ103" s="4">
        <v>0.53</v>
      </c>
      <c r="BK103" s="4">
        <v>0</v>
      </c>
      <c r="BL103" s="4">
        <v>0.53</v>
      </c>
      <c r="BM103" s="4">
        <v>0.12590000000000001</v>
      </c>
      <c r="BQ103" s="4">
        <v>0</v>
      </c>
      <c r="BR103" s="4">
        <v>0.26238499999999998</v>
      </c>
      <c r="BS103" s="4">
        <v>-5</v>
      </c>
      <c r="BT103" s="4">
        <v>6.7229999999999998E-3</v>
      </c>
      <c r="BU103" s="4">
        <v>6.4120340000000002</v>
      </c>
      <c r="BV103" s="4">
        <v>0.13580500000000001</v>
      </c>
      <c r="BW103" s="4">
        <f t="shared" si="14"/>
        <v>1.6940593827999999</v>
      </c>
      <c r="BY103" s="4">
        <f t="shared" si="15"/>
        <v>11959.333568314492</v>
      </c>
      <c r="BZ103" s="4">
        <f t="shared" si="16"/>
        <v>6.9382285933623997</v>
      </c>
      <c r="CA103" s="4">
        <f t="shared" si="17"/>
        <v>2.6228681558360005</v>
      </c>
      <c r="CB103" s="4">
        <f t="shared" si="18"/>
        <v>0.62305490720708012</v>
      </c>
    </row>
    <row r="104" spans="1:80" x14ac:dyDescent="0.25">
      <c r="A104" s="2">
        <v>42804</v>
      </c>
      <c r="B104" s="3">
        <v>0.62966679398148151</v>
      </c>
      <c r="C104" s="4">
        <v>14.34</v>
      </c>
      <c r="D104" s="4">
        <v>1.0500000000000001E-2</v>
      </c>
      <c r="E104" s="4">
        <v>104.771784</v>
      </c>
      <c r="F104" s="4">
        <v>59.8</v>
      </c>
      <c r="G104" s="4">
        <v>-16.899999999999999</v>
      </c>
      <c r="H104" s="4">
        <v>9.1</v>
      </c>
      <c r="J104" s="4">
        <v>0</v>
      </c>
      <c r="K104" s="4">
        <v>0.85560000000000003</v>
      </c>
      <c r="L104" s="4">
        <v>12.269299999999999</v>
      </c>
      <c r="M104" s="4">
        <v>8.9999999999999993E-3</v>
      </c>
      <c r="N104" s="4">
        <v>51.125300000000003</v>
      </c>
      <c r="O104" s="4">
        <v>0</v>
      </c>
      <c r="P104" s="4">
        <v>51.1</v>
      </c>
      <c r="Q104" s="4">
        <v>39.849800000000002</v>
      </c>
      <c r="R104" s="4">
        <v>0</v>
      </c>
      <c r="S104" s="4">
        <v>39.799999999999997</v>
      </c>
      <c r="T104" s="4">
        <v>9.0706000000000007</v>
      </c>
      <c r="W104" s="4">
        <v>0</v>
      </c>
      <c r="X104" s="4">
        <v>0</v>
      </c>
      <c r="Y104" s="4">
        <v>11.6</v>
      </c>
      <c r="Z104" s="4">
        <v>859</v>
      </c>
      <c r="AA104" s="4">
        <v>872</v>
      </c>
      <c r="AB104" s="4">
        <v>837</v>
      </c>
      <c r="AC104" s="4">
        <v>93</v>
      </c>
      <c r="AD104" s="4">
        <v>14.8</v>
      </c>
      <c r="AE104" s="4">
        <v>0.34</v>
      </c>
      <c r="AF104" s="4">
        <v>991</v>
      </c>
      <c r="AG104" s="4">
        <v>-7</v>
      </c>
      <c r="AH104" s="4">
        <v>7.7229999999999999</v>
      </c>
      <c r="AI104" s="4">
        <v>27</v>
      </c>
      <c r="AJ104" s="4">
        <v>136.69999999999999</v>
      </c>
      <c r="AK104" s="4">
        <v>135.69999999999999</v>
      </c>
      <c r="AL104" s="4">
        <v>4.8</v>
      </c>
      <c r="AM104" s="4">
        <v>142</v>
      </c>
      <c r="AN104" s="4" t="s">
        <v>155</v>
      </c>
      <c r="AO104" s="4">
        <v>2</v>
      </c>
      <c r="AP104" s="5">
        <v>0.83796296296296291</v>
      </c>
      <c r="AQ104" s="4">
        <v>47.164203999999998</v>
      </c>
      <c r="AR104" s="4">
        <v>-88.489529000000005</v>
      </c>
      <c r="AS104" s="4">
        <v>316.3</v>
      </c>
      <c r="AT104" s="4">
        <v>29.2</v>
      </c>
      <c r="AU104" s="4">
        <v>12</v>
      </c>
      <c r="AV104" s="4">
        <v>9</v>
      </c>
      <c r="AW104" s="4" t="s">
        <v>445</v>
      </c>
      <c r="AX104" s="4">
        <v>1.2707999999999999</v>
      </c>
      <c r="AY104" s="4">
        <v>1.5708</v>
      </c>
      <c r="AZ104" s="4">
        <v>2.0708000000000002</v>
      </c>
      <c r="BA104" s="4">
        <v>11.154</v>
      </c>
      <c r="BB104" s="4">
        <v>11.81</v>
      </c>
      <c r="BC104" s="4">
        <v>1.06</v>
      </c>
      <c r="BD104" s="4">
        <v>16.876999999999999</v>
      </c>
      <c r="BE104" s="4">
        <v>2417.1729999999998</v>
      </c>
      <c r="BF104" s="4">
        <v>1.1240000000000001</v>
      </c>
      <c r="BG104" s="4">
        <v>1.0549999999999999</v>
      </c>
      <c r="BH104" s="4">
        <v>0</v>
      </c>
      <c r="BI104" s="4">
        <v>1.0549999999999999</v>
      </c>
      <c r="BJ104" s="4">
        <v>0.82199999999999995</v>
      </c>
      <c r="BK104" s="4">
        <v>0</v>
      </c>
      <c r="BL104" s="4">
        <v>0.82199999999999995</v>
      </c>
      <c r="BM104" s="4">
        <v>7.4099999999999999E-2</v>
      </c>
      <c r="BQ104" s="4">
        <v>0</v>
      </c>
      <c r="BR104" s="4">
        <v>0.27181699999999998</v>
      </c>
      <c r="BS104" s="4">
        <v>-5</v>
      </c>
      <c r="BT104" s="4">
        <v>6.0000000000000001E-3</v>
      </c>
      <c r="BU104" s="4">
        <v>6.6425280000000004</v>
      </c>
      <c r="BV104" s="4">
        <v>0.1212</v>
      </c>
      <c r="BW104" s="4">
        <f t="shared" si="14"/>
        <v>1.7549558976000001</v>
      </c>
      <c r="BY104" s="4">
        <f t="shared" si="15"/>
        <v>12392.1283374749</v>
      </c>
      <c r="BZ104" s="4">
        <f t="shared" si="16"/>
        <v>5.7624142960896014</v>
      </c>
      <c r="CA104" s="4">
        <f t="shared" si="17"/>
        <v>4.2141499567488001</v>
      </c>
      <c r="CB104" s="4">
        <f t="shared" si="18"/>
        <v>0.37988870048064005</v>
      </c>
    </row>
    <row r="105" spans="1:80" x14ac:dyDescent="0.25">
      <c r="A105" s="2">
        <v>42804</v>
      </c>
      <c r="B105" s="3">
        <v>0.62967836805555555</v>
      </c>
      <c r="C105" s="4">
        <v>14.332000000000001</v>
      </c>
      <c r="D105" s="4">
        <v>6.7000000000000002E-3</v>
      </c>
      <c r="E105" s="4">
        <v>67.391304000000005</v>
      </c>
      <c r="F105" s="4">
        <v>123.4</v>
      </c>
      <c r="G105" s="4">
        <v>-17</v>
      </c>
      <c r="H105" s="4">
        <v>0</v>
      </c>
      <c r="J105" s="4">
        <v>0</v>
      </c>
      <c r="K105" s="4">
        <v>0.85570000000000002</v>
      </c>
      <c r="L105" s="4">
        <v>12.264200000000001</v>
      </c>
      <c r="M105" s="4">
        <v>5.7999999999999996E-3</v>
      </c>
      <c r="N105" s="4">
        <v>105.62909999999999</v>
      </c>
      <c r="O105" s="4">
        <v>0</v>
      </c>
      <c r="P105" s="4">
        <v>105.6</v>
      </c>
      <c r="Q105" s="4">
        <v>82.334299999999999</v>
      </c>
      <c r="R105" s="4">
        <v>0</v>
      </c>
      <c r="S105" s="4">
        <v>82.3</v>
      </c>
      <c r="T105" s="4">
        <v>0</v>
      </c>
      <c r="W105" s="4">
        <v>0</v>
      </c>
      <c r="X105" s="4">
        <v>0</v>
      </c>
      <c r="Y105" s="4">
        <v>11.4</v>
      </c>
      <c r="Z105" s="4">
        <v>860</v>
      </c>
      <c r="AA105" s="4">
        <v>874</v>
      </c>
      <c r="AB105" s="4">
        <v>838</v>
      </c>
      <c r="AC105" s="4">
        <v>93</v>
      </c>
      <c r="AD105" s="4">
        <v>14.8</v>
      </c>
      <c r="AE105" s="4">
        <v>0.34</v>
      </c>
      <c r="AF105" s="4">
        <v>991</v>
      </c>
      <c r="AG105" s="4">
        <v>-7</v>
      </c>
      <c r="AH105" s="4">
        <v>7</v>
      </c>
      <c r="AI105" s="4">
        <v>27</v>
      </c>
      <c r="AJ105" s="4">
        <v>136</v>
      </c>
      <c r="AK105" s="4">
        <v>135.30000000000001</v>
      </c>
      <c r="AL105" s="4">
        <v>4.7</v>
      </c>
      <c r="AM105" s="4">
        <v>142</v>
      </c>
      <c r="AN105" s="4" t="s">
        <v>155</v>
      </c>
      <c r="AO105" s="4">
        <v>2</v>
      </c>
      <c r="AP105" s="5">
        <v>0.83797453703703706</v>
      </c>
      <c r="AQ105" s="4">
        <v>47.164133999999997</v>
      </c>
      <c r="AR105" s="4">
        <v>-88.489682999999999</v>
      </c>
      <c r="AS105" s="4">
        <v>316.10000000000002</v>
      </c>
      <c r="AT105" s="4">
        <v>30.4</v>
      </c>
      <c r="AU105" s="4">
        <v>12</v>
      </c>
      <c r="AV105" s="4">
        <v>9</v>
      </c>
      <c r="AW105" s="4" t="s">
        <v>445</v>
      </c>
      <c r="AX105" s="4">
        <v>1.3</v>
      </c>
      <c r="AY105" s="4">
        <v>1.6708000000000001</v>
      </c>
      <c r="AZ105" s="4">
        <v>2.1707999999999998</v>
      </c>
      <c r="BA105" s="4">
        <v>11.154</v>
      </c>
      <c r="BB105" s="4">
        <v>11.82</v>
      </c>
      <c r="BC105" s="4">
        <v>1.06</v>
      </c>
      <c r="BD105" s="4">
        <v>16.863</v>
      </c>
      <c r="BE105" s="4">
        <v>2417.9870000000001</v>
      </c>
      <c r="BF105" s="4">
        <v>0.72399999999999998</v>
      </c>
      <c r="BG105" s="4">
        <v>2.181</v>
      </c>
      <c r="BH105" s="4">
        <v>0</v>
      </c>
      <c r="BI105" s="4">
        <v>2.181</v>
      </c>
      <c r="BJ105" s="4">
        <v>1.7</v>
      </c>
      <c r="BK105" s="4">
        <v>0</v>
      </c>
      <c r="BL105" s="4">
        <v>1.7</v>
      </c>
      <c r="BM105" s="4">
        <v>0</v>
      </c>
      <c r="BQ105" s="4">
        <v>0</v>
      </c>
      <c r="BR105" s="4">
        <v>0.28256799999999999</v>
      </c>
      <c r="BS105" s="4">
        <v>-5</v>
      </c>
      <c r="BT105" s="4">
        <v>6.0000000000000001E-3</v>
      </c>
      <c r="BU105" s="4">
        <v>6.9052550000000004</v>
      </c>
      <c r="BV105" s="4">
        <v>0.1212</v>
      </c>
      <c r="BW105" s="4">
        <f t="shared" si="14"/>
        <v>1.824368371</v>
      </c>
      <c r="BY105" s="4">
        <f t="shared" si="15"/>
        <v>12886.603222976486</v>
      </c>
      <c r="BZ105" s="4">
        <f t="shared" si="16"/>
        <v>3.8585404857160004</v>
      </c>
      <c r="CA105" s="4">
        <f t="shared" si="17"/>
        <v>9.060108875300001</v>
      </c>
      <c r="CB105" s="4">
        <f t="shared" si="18"/>
        <v>0</v>
      </c>
    </row>
    <row r="106" spans="1:80" x14ac:dyDescent="0.25">
      <c r="A106" s="2">
        <v>42804</v>
      </c>
      <c r="B106" s="3">
        <v>0.6296899421296297</v>
      </c>
      <c r="C106" s="4">
        <v>14.263999999999999</v>
      </c>
      <c r="D106" s="4">
        <v>5.1000000000000004E-3</v>
      </c>
      <c r="E106" s="4">
        <v>51.288245000000003</v>
      </c>
      <c r="F106" s="4">
        <v>215.6</v>
      </c>
      <c r="G106" s="4">
        <v>-5.0999999999999996</v>
      </c>
      <c r="H106" s="4">
        <v>-3.3</v>
      </c>
      <c r="J106" s="4">
        <v>0</v>
      </c>
      <c r="K106" s="4">
        <v>0.85640000000000005</v>
      </c>
      <c r="L106" s="4">
        <v>12.2149</v>
      </c>
      <c r="M106" s="4">
        <v>4.4000000000000003E-3</v>
      </c>
      <c r="N106" s="4">
        <v>184.6387</v>
      </c>
      <c r="O106" s="4">
        <v>0</v>
      </c>
      <c r="P106" s="4">
        <v>184.6</v>
      </c>
      <c r="Q106" s="4">
        <v>143.92310000000001</v>
      </c>
      <c r="R106" s="4">
        <v>0</v>
      </c>
      <c r="S106" s="4">
        <v>143.9</v>
      </c>
      <c r="T106" s="4">
        <v>0</v>
      </c>
      <c r="W106" s="4">
        <v>0</v>
      </c>
      <c r="X106" s="4">
        <v>0</v>
      </c>
      <c r="Y106" s="4">
        <v>11.5</v>
      </c>
      <c r="Z106" s="4">
        <v>860</v>
      </c>
      <c r="AA106" s="4">
        <v>873</v>
      </c>
      <c r="AB106" s="4">
        <v>838</v>
      </c>
      <c r="AC106" s="4">
        <v>93</v>
      </c>
      <c r="AD106" s="4">
        <v>14.81</v>
      </c>
      <c r="AE106" s="4">
        <v>0.34</v>
      </c>
      <c r="AF106" s="4">
        <v>990</v>
      </c>
      <c r="AG106" s="4">
        <v>-7</v>
      </c>
      <c r="AH106" s="4">
        <v>7</v>
      </c>
      <c r="AI106" s="4">
        <v>27</v>
      </c>
      <c r="AJ106" s="4">
        <v>136.30000000000001</v>
      </c>
      <c r="AK106" s="4">
        <v>136</v>
      </c>
      <c r="AL106" s="4">
        <v>4.8</v>
      </c>
      <c r="AM106" s="4">
        <v>142</v>
      </c>
      <c r="AN106" s="4" t="s">
        <v>155</v>
      </c>
      <c r="AO106" s="4">
        <v>2</v>
      </c>
      <c r="AP106" s="5">
        <v>0.83798611111111121</v>
      </c>
      <c r="AQ106" s="4">
        <v>47.164059999999999</v>
      </c>
      <c r="AR106" s="4">
        <v>-88.489829999999998</v>
      </c>
      <c r="AS106" s="4">
        <v>316</v>
      </c>
      <c r="AT106" s="4">
        <v>30.8</v>
      </c>
      <c r="AU106" s="4">
        <v>12</v>
      </c>
      <c r="AV106" s="4">
        <v>8</v>
      </c>
      <c r="AW106" s="4" t="s">
        <v>446</v>
      </c>
      <c r="AX106" s="4">
        <v>1.3</v>
      </c>
      <c r="AY106" s="4">
        <v>1.7</v>
      </c>
      <c r="AZ106" s="4">
        <v>2.2000000000000002</v>
      </c>
      <c r="BA106" s="4">
        <v>11.154</v>
      </c>
      <c r="BB106" s="4">
        <v>11.88</v>
      </c>
      <c r="BC106" s="4">
        <v>1.06</v>
      </c>
      <c r="BD106" s="4">
        <v>16.773</v>
      </c>
      <c r="BE106" s="4">
        <v>2418.2869999999998</v>
      </c>
      <c r="BF106" s="4">
        <v>0.55300000000000005</v>
      </c>
      <c r="BG106" s="4">
        <v>3.8279999999999998</v>
      </c>
      <c r="BH106" s="4">
        <v>0</v>
      </c>
      <c r="BI106" s="4">
        <v>3.8279999999999998</v>
      </c>
      <c r="BJ106" s="4">
        <v>2.984</v>
      </c>
      <c r="BK106" s="4">
        <v>0</v>
      </c>
      <c r="BL106" s="4">
        <v>2.984</v>
      </c>
      <c r="BM106" s="4">
        <v>0</v>
      </c>
      <c r="BQ106" s="4">
        <v>0</v>
      </c>
      <c r="BR106" s="4">
        <v>0.27210800000000002</v>
      </c>
      <c r="BS106" s="4">
        <v>-5</v>
      </c>
      <c r="BT106" s="4">
        <v>6.2769999999999996E-3</v>
      </c>
      <c r="BU106" s="4">
        <v>6.6496399999999998</v>
      </c>
      <c r="BV106" s="4">
        <v>0.12679499999999999</v>
      </c>
      <c r="BW106" s="4">
        <f t="shared" si="14"/>
        <v>1.756834888</v>
      </c>
      <c r="BY106" s="4">
        <f t="shared" si="15"/>
        <v>12411.113562683624</v>
      </c>
      <c r="BZ106" s="4">
        <f t="shared" si="16"/>
        <v>2.8381022600560004</v>
      </c>
      <c r="CA106" s="4">
        <f t="shared" si="17"/>
        <v>15.314461381568002</v>
      </c>
      <c r="CB106" s="4">
        <f t="shared" si="18"/>
        <v>0</v>
      </c>
    </row>
    <row r="107" spans="1:80" x14ac:dyDescent="0.25">
      <c r="A107" s="2">
        <v>42804</v>
      </c>
      <c r="B107" s="3">
        <v>0.62970151620370374</v>
      </c>
      <c r="C107" s="4">
        <v>14.194000000000001</v>
      </c>
      <c r="D107" s="4">
        <v>5.0000000000000001E-3</v>
      </c>
      <c r="E107" s="4">
        <v>50</v>
      </c>
      <c r="F107" s="4">
        <v>329.8</v>
      </c>
      <c r="G107" s="4">
        <v>-9.1</v>
      </c>
      <c r="H107" s="4">
        <v>-19.8</v>
      </c>
      <c r="J107" s="4">
        <v>0</v>
      </c>
      <c r="K107" s="4">
        <v>0.85699999999999998</v>
      </c>
      <c r="L107" s="4">
        <v>12.1638</v>
      </c>
      <c r="M107" s="4">
        <v>4.3E-3</v>
      </c>
      <c r="N107" s="4">
        <v>282.6155</v>
      </c>
      <c r="O107" s="4">
        <v>0</v>
      </c>
      <c r="P107" s="4">
        <v>282.60000000000002</v>
      </c>
      <c r="Q107" s="4">
        <v>220.28909999999999</v>
      </c>
      <c r="R107" s="4">
        <v>0</v>
      </c>
      <c r="S107" s="4">
        <v>220.3</v>
      </c>
      <c r="T107" s="4">
        <v>0</v>
      </c>
      <c r="W107" s="4">
        <v>0</v>
      </c>
      <c r="X107" s="4">
        <v>0</v>
      </c>
      <c r="Y107" s="4">
        <v>11.5</v>
      </c>
      <c r="Z107" s="4">
        <v>860</v>
      </c>
      <c r="AA107" s="4">
        <v>874</v>
      </c>
      <c r="AB107" s="4">
        <v>837</v>
      </c>
      <c r="AC107" s="4">
        <v>93</v>
      </c>
      <c r="AD107" s="4">
        <v>14.8</v>
      </c>
      <c r="AE107" s="4">
        <v>0.34</v>
      </c>
      <c r="AF107" s="4">
        <v>991</v>
      </c>
      <c r="AG107" s="4">
        <v>-7</v>
      </c>
      <c r="AH107" s="4">
        <v>7.2767229999999996</v>
      </c>
      <c r="AI107" s="4">
        <v>27</v>
      </c>
      <c r="AJ107" s="4">
        <v>136.69999999999999</v>
      </c>
      <c r="AK107" s="4">
        <v>136</v>
      </c>
      <c r="AL107" s="4">
        <v>4.8</v>
      </c>
      <c r="AM107" s="4">
        <v>142</v>
      </c>
      <c r="AN107" s="4" t="s">
        <v>155</v>
      </c>
      <c r="AO107" s="4">
        <v>2</v>
      </c>
      <c r="AP107" s="5">
        <v>0.83799768518518514</v>
      </c>
      <c r="AQ107" s="4">
        <v>47.163972000000001</v>
      </c>
      <c r="AR107" s="4">
        <v>-88.489958999999999</v>
      </c>
      <c r="AS107" s="4">
        <v>316</v>
      </c>
      <c r="AT107" s="4">
        <v>30.6</v>
      </c>
      <c r="AU107" s="4">
        <v>12</v>
      </c>
      <c r="AV107" s="4">
        <v>8</v>
      </c>
      <c r="AW107" s="4" t="s">
        <v>446</v>
      </c>
      <c r="AX107" s="4">
        <v>1.4415420000000001</v>
      </c>
      <c r="AY107" s="4">
        <v>1.2046049999999999</v>
      </c>
      <c r="AZ107" s="4">
        <v>2.2707709999999999</v>
      </c>
      <c r="BA107" s="4">
        <v>11.154</v>
      </c>
      <c r="BB107" s="4">
        <v>11.93</v>
      </c>
      <c r="BC107" s="4">
        <v>1.07</v>
      </c>
      <c r="BD107" s="4">
        <v>16.690000000000001</v>
      </c>
      <c r="BE107" s="4">
        <v>2418.3380000000002</v>
      </c>
      <c r="BF107" s="4">
        <v>0.54200000000000004</v>
      </c>
      <c r="BG107" s="4">
        <v>5.8840000000000003</v>
      </c>
      <c r="BH107" s="4">
        <v>0</v>
      </c>
      <c r="BI107" s="4">
        <v>5.8840000000000003</v>
      </c>
      <c r="BJ107" s="4">
        <v>4.5860000000000003</v>
      </c>
      <c r="BK107" s="4">
        <v>0</v>
      </c>
      <c r="BL107" s="4">
        <v>4.5860000000000003</v>
      </c>
      <c r="BM107" s="4">
        <v>0</v>
      </c>
      <c r="BQ107" s="4">
        <v>0</v>
      </c>
      <c r="BR107" s="4">
        <v>0.27500000000000002</v>
      </c>
      <c r="BS107" s="4">
        <v>-5</v>
      </c>
      <c r="BT107" s="4">
        <v>6.7229999999999998E-3</v>
      </c>
      <c r="BU107" s="4">
        <v>6.720313</v>
      </c>
      <c r="BV107" s="4">
        <v>0.13580999999999999</v>
      </c>
      <c r="BW107" s="4">
        <f t="shared" si="14"/>
        <v>1.7755066946</v>
      </c>
      <c r="BY107" s="4">
        <f t="shared" si="15"/>
        <v>12543.28456978101</v>
      </c>
      <c r="BZ107" s="4">
        <f t="shared" si="16"/>
        <v>2.8112117647828003</v>
      </c>
      <c r="CA107" s="4">
        <f t="shared" si="17"/>
        <v>23.786378511612401</v>
      </c>
      <c r="CB107" s="4">
        <f t="shared" si="18"/>
        <v>0</v>
      </c>
    </row>
    <row r="108" spans="1:80" x14ac:dyDescent="0.25">
      <c r="A108" s="2">
        <v>42804</v>
      </c>
      <c r="B108" s="3">
        <v>0.62971309027777778</v>
      </c>
      <c r="C108" s="4">
        <v>14.243</v>
      </c>
      <c r="D108" s="4">
        <v>5.0000000000000001E-3</v>
      </c>
      <c r="E108" s="4">
        <v>50</v>
      </c>
      <c r="F108" s="4">
        <v>460.1</v>
      </c>
      <c r="G108" s="4">
        <v>-12</v>
      </c>
      <c r="H108" s="4">
        <v>0</v>
      </c>
      <c r="J108" s="4">
        <v>0</v>
      </c>
      <c r="K108" s="4">
        <v>0.85650000000000004</v>
      </c>
      <c r="L108" s="4">
        <v>12.1991</v>
      </c>
      <c r="M108" s="4">
        <v>4.3E-3</v>
      </c>
      <c r="N108" s="4">
        <v>394.11430000000001</v>
      </c>
      <c r="O108" s="4">
        <v>0</v>
      </c>
      <c r="P108" s="4">
        <v>394.1</v>
      </c>
      <c r="Q108" s="4">
        <v>307.20620000000002</v>
      </c>
      <c r="R108" s="4">
        <v>0</v>
      </c>
      <c r="S108" s="4">
        <v>307.2</v>
      </c>
      <c r="T108" s="4">
        <v>0</v>
      </c>
      <c r="W108" s="4">
        <v>0</v>
      </c>
      <c r="X108" s="4">
        <v>0</v>
      </c>
      <c r="Y108" s="4">
        <v>11.4</v>
      </c>
      <c r="Z108" s="4">
        <v>861</v>
      </c>
      <c r="AA108" s="4">
        <v>875</v>
      </c>
      <c r="AB108" s="4">
        <v>838</v>
      </c>
      <c r="AC108" s="4">
        <v>93</v>
      </c>
      <c r="AD108" s="4">
        <v>14.81</v>
      </c>
      <c r="AE108" s="4">
        <v>0.34</v>
      </c>
      <c r="AF108" s="4">
        <v>990</v>
      </c>
      <c r="AG108" s="4">
        <v>-7</v>
      </c>
      <c r="AH108" s="4">
        <v>7.7237239999999998</v>
      </c>
      <c r="AI108" s="4">
        <v>27</v>
      </c>
      <c r="AJ108" s="4">
        <v>136</v>
      </c>
      <c r="AK108" s="4">
        <v>136</v>
      </c>
      <c r="AL108" s="4">
        <v>4.7</v>
      </c>
      <c r="AM108" s="4">
        <v>142</v>
      </c>
      <c r="AN108" s="4" t="s">
        <v>155</v>
      </c>
      <c r="AO108" s="4">
        <v>2</v>
      </c>
      <c r="AP108" s="5">
        <v>0.83800925925925929</v>
      </c>
      <c r="AQ108" s="4">
        <v>47.163887000000003</v>
      </c>
      <c r="AR108" s="4">
        <v>-88.490100999999996</v>
      </c>
      <c r="AS108" s="4">
        <v>316</v>
      </c>
      <c r="AT108" s="4">
        <v>31.2</v>
      </c>
      <c r="AU108" s="4">
        <v>12</v>
      </c>
      <c r="AV108" s="4">
        <v>8</v>
      </c>
      <c r="AW108" s="4" t="s">
        <v>446</v>
      </c>
      <c r="AX108" s="4">
        <v>1.2876000000000001</v>
      </c>
      <c r="AY108" s="4">
        <v>1</v>
      </c>
      <c r="AZ108" s="4">
        <v>1.946</v>
      </c>
      <c r="BA108" s="4">
        <v>11.154</v>
      </c>
      <c r="BB108" s="4">
        <v>11.89</v>
      </c>
      <c r="BC108" s="4">
        <v>1.07</v>
      </c>
      <c r="BD108" s="4">
        <v>16.753</v>
      </c>
      <c r="BE108" s="4">
        <v>2418.3180000000002</v>
      </c>
      <c r="BF108" s="4">
        <v>0.54</v>
      </c>
      <c r="BG108" s="4">
        <v>8.1820000000000004</v>
      </c>
      <c r="BH108" s="4">
        <v>0</v>
      </c>
      <c r="BI108" s="4">
        <v>8.1820000000000004</v>
      </c>
      <c r="BJ108" s="4">
        <v>6.3780000000000001</v>
      </c>
      <c r="BK108" s="4">
        <v>0</v>
      </c>
      <c r="BL108" s="4">
        <v>6.3780000000000001</v>
      </c>
      <c r="BM108" s="4">
        <v>0</v>
      </c>
      <c r="BQ108" s="4">
        <v>0</v>
      </c>
      <c r="BR108" s="4">
        <v>0.29958899999999999</v>
      </c>
      <c r="BS108" s="4">
        <v>-5</v>
      </c>
      <c r="BT108" s="4">
        <v>5.7239999999999999E-3</v>
      </c>
      <c r="BU108" s="4">
        <v>7.3211959999999996</v>
      </c>
      <c r="BV108" s="4">
        <v>0.115619</v>
      </c>
      <c r="BW108" s="4">
        <f t="shared" si="14"/>
        <v>1.9342599831999998</v>
      </c>
      <c r="BY108" s="4">
        <f t="shared" si="15"/>
        <v>13664.703616735553</v>
      </c>
      <c r="BZ108" s="4">
        <f t="shared" si="16"/>
        <v>3.0512694993120002</v>
      </c>
      <c r="CA108" s="4">
        <f t="shared" si="17"/>
        <v>36.0388830863184</v>
      </c>
      <c r="CB108" s="4">
        <f t="shared" si="18"/>
        <v>0</v>
      </c>
    </row>
    <row r="109" spans="1:80" x14ac:dyDescent="0.25">
      <c r="A109" s="2">
        <v>42804</v>
      </c>
      <c r="B109" s="3">
        <v>0.62972466435185181</v>
      </c>
      <c r="C109" s="4">
        <v>14.446</v>
      </c>
      <c r="D109" s="4">
        <v>4.4999999999999997E-3</v>
      </c>
      <c r="E109" s="4">
        <v>45.452362000000001</v>
      </c>
      <c r="F109" s="4">
        <v>658.6</v>
      </c>
      <c r="G109" s="4">
        <v>-8.6</v>
      </c>
      <c r="H109" s="4">
        <v>-20.6</v>
      </c>
      <c r="J109" s="4">
        <v>0</v>
      </c>
      <c r="K109" s="4">
        <v>0.85460000000000003</v>
      </c>
      <c r="L109" s="4">
        <v>12.346500000000001</v>
      </c>
      <c r="M109" s="4">
        <v>3.8999999999999998E-3</v>
      </c>
      <c r="N109" s="4">
        <v>562.86599999999999</v>
      </c>
      <c r="O109" s="4">
        <v>0</v>
      </c>
      <c r="P109" s="4">
        <v>562.9</v>
      </c>
      <c r="Q109" s="4">
        <v>438.72820000000002</v>
      </c>
      <c r="R109" s="4">
        <v>0</v>
      </c>
      <c r="S109" s="4">
        <v>438.7</v>
      </c>
      <c r="T109" s="4">
        <v>0</v>
      </c>
      <c r="W109" s="4">
        <v>0</v>
      </c>
      <c r="X109" s="4">
        <v>0</v>
      </c>
      <c r="Y109" s="4">
        <v>11.4</v>
      </c>
      <c r="Z109" s="4">
        <v>862</v>
      </c>
      <c r="AA109" s="4">
        <v>874</v>
      </c>
      <c r="AB109" s="4">
        <v>839</v>
      </c>
      <c r="AC109" s="4">
        <v>93</v>
      </c>
      <c r="AD109" s="4">
        <v>14.8</v>
      </c>
      <c r="AE109" s="4">
        <v>0.34</v>
      </c>
      <c r="AF109" s="4">
        <v>991</v>
      </c>
      <c r="AG109" s="4">
        <v>-7</v>
      </c>
      <c r="AH109" s="4">
        <v>7.2770000000000001</v>
      </c>
      <c r="AI109" s="4">
        <v>27</v>
      </c>
      <c r="AJ109" s="4">
        <v>136</v>
      </c>
      <c r="AK109" s="4">
        <v>135.69999999999999</v>
      </c>
      <c r="AL109" s="4">
        <v>4.5</v>
      </c>
      <c r="AM109" s="4">
        <v>142</v>
      </c>
      <c r="AN109" s="4" t="s">
        <v>155</v>
      </c>
      <c r="AO109" s="4">
        <v>2</v>
      </c>
      <c r="AP109" s="5">
        <v>0.83802083333333333</v>
      </c>
      <c r="AQ109" s="4">
        <v>47.163809999999998</v>
      </c>
      <c r="AR109" s="4">
        <v>-88.490257</v>
      </c>
      <c r="AS109" s="4">
        <v>316</v>
      </c>
      <c r="AT109" s="4">
        <v>31.9</v>
      </c>
      <c r="AU109" s="4">
        <v>12</v>
      </c>
      <c r="AV109" s="4">
        <v>8</v>
      </c>
      <c r="AW109" s="4" t="s">
        <v>446</v>
      </c>
      <c r="AX109" s="4">
        <v>1.1292</v>
      </c>
      <c r="AY109" s="4">
        <v>1.0708</v>
      </c>
      <c r="AZ109" s="4">
        <v>1.7292000000000001</v>
      </c>
      <c r="BA109" s="4">
        <v>11.154</v>
      </c>
      <c r="BB109" s="4">
        <v>11.74</v>
      </c>
      <c r="BC109" s="4">
        <v>1.05</v>
      </c>
      <c r="BD109" s="4">
        <v>17.007999999999999</v>
      </c>
      <c r="BE109" s="4">
        <v>2418.3110000000001</v>
      </c>
      <c r="BF109" s="4">
        <v>0.48399999999999999</v>
      </c>
      <c r="BG109" s="4">
        <v>11.545</v>
      </c>
      <c r="BH109" s="4">
        <v>0</v>
      </c>
      <c r="BI109" s="4">
        <v>11.545</v>
      </c>
      <c r="BJ109" s="4">
        <v>8.9990000000000006</v>
      </c>
      <c r="BK109" s="4">
        <v>0</v>
      </c>
      <c r="BL109" s="4">
        <v>8.9990000000000006</v>
      </c>
      <c r="BM109" s="4">
        <v>0</v>
      </c>
      <c r="BQ109" s="4">
        <v>0</v>
      </c>
      <c r="BR109" s="4">
        <v>0.37618800000000002</v>
      </c>
      <c r="BS109" s="4">
        <v>-5</v>
      </c>
      <c r="BT109" s="4">
        <v>5.2769999999999996E-3</v>
      </c>
      <c r="BU109" s="4">
        <v>9.1930940000000003</v>
      </c>
      <c r="BV109" s="4">
        <v>0.106595</v>
      </c>
      <c r="BW109" s="4">
        <f t="shared" si="14"/>
        <v>2.4288154348000002</v>
      </c>
      <c r="BY109" s="4">
        <f t="shared" si="15"/>
        <v>17158.472633679801</v>
      </c>
      <c r="BZ109" s="4">
        <f t="shared" si="16"/>
        <v>3.4340912954128</v>
      </c>
      <c r="CA109" s="4">
        <f t="shared" si="17"/>
        <v>63.849974312850811</v>
      </c>
      <c r="CB109" s="4">
        <f t="shared" si="18"/>
        <v>0</v>
      </c>
    </row>
    <row r="110" spans="1:80" x14ac:dyDescent="0.25">
      <c r="A110" s="2">
        <v>42804</v>
      </c>
      <c r="B110" s="3">
        <v>0.62973623842592585</v>
      </c>
      <c r="C110" s="4">
        <v>14.363</v>
      </c>
      <c r="D110" s="4">
        <v>4.0000000000000001E-3</v>
      </c>
      <c r="E110" s="4">
        <v>40</v>
      </c>
      <c r="F110" s="4">
        <v>862.6</v>
      </c>
      <c r="G110" s="4">
        <v>10</v>
      </c>
      <c r="H110" s="4">
        <v>-19.7</v>
      </c>
      <c r="J110" s="4">
        <v>0</v>
      </c>
      <c r="K110" s="4">
        <v>0.85529999999999995</v>
      </c>
      <c r="L110" s="4">
        <v>12.2852</v>
      </c>
      <c r="M110" s="4">
        <v>3.3999999999999998E-3</v>
      </c>
      <c r="N110" s="4">
        <v>737.77549999999997</v>
      </c>
      <c r="O110" s="4">
        <v>8.5221999999999998</v>
      </c>
      <c r="P110" s="4">
        <v>746.3</v>
      </c>
      <c r="Q110" s="4">
        <v>575.06209999999999</v>
      </c>
      <c r="R110" s="4">
        <v>6.6426999999999996</v>
      </c>
      <c r="S110" s="4">
        <v>581.70000000000005</v>
      </c>
      <c r="T110" s="4">
        <v>0</v>
      </c>
      <c r="W110" s="4">
        <v>0</v>
      </c>
      <c r="X110" s="4">
        <v>0</v>
      </c>
      <c r="Y110" s="4">
        <v>11.3</v>
      </c>
      <c r="Z110" s="4">
        <v>863</v>
      </c>
      <c r="AA110" s="4">
        <v>876</v>
      </c>
      <c r="AB110" s="4">
        <v>839</v>
      </c>
      <c r="AC110" s="4">
        <v>93</v>
      </c>
      <c r="AD110" s="4">
        <v>14.8</v>
      </c>
      <c r="AE110" s="4">
        <v>0.34</v>
      </c>
      <c r="AF110" s="4">
        <v>991</v>
      </c>
      <c r="AG110" s="4">
        <v>-7</v>
      </c>
      <c r="AH110" s="4">
        <v>8</v>
      </c>
      <c r="AI110" s="4">
        <v>27</v>
      </c>
      <c r="AJ110" s="4">
        <v>136</v>
      </c>
      <c r="AK110" s="4">
        <v>135.30000000000001</v>
      </c>
      <c r="AL110" s="4">
        <v>4.3</v>
      </c>
      <c r="AM110" s="4">
        <v>142</v>
      </c>
      <c r="AN110" s="4" t="s">
        <v>155</v>
      </c>
      <c r="AO110" s="4">
        <v>2</v>
      </c>
      <c r="AP110" s="5">
        <v>0.83803240740740748</v>
      </c>
      <c r="AQ110" s="4">
        <v>47.163746000000003</v>
      </c>
      <c r="AR110" s="4">
        <v>-88.490430000000003</v>
      </c>
      <c r="AS110" s="4">
        <v>316</v>
      </c>
      <c r="AT110" s="4">
        <v>32.6</v>
      </c>
      <c r="AU110" s="4">
        <v>12</v>
      </c>
      <c r="AV110" s="4">
        <v>8</v>
      </c>
      <c r="AW110" s="4" t="s">
        <v>446</v>
      </c>
      <c r="AX110" s="4">
        <v>1.1000000000000001</v>
      </c>
      <c r="AY110" s="4">
        <v>1.1000000000000001</v>
      </c>
      <c r="AZ110" s="4">
        <v>1.7707999999999999</v>
      </c>
      <c r="BA110" s="4">
        <v>11.154</v>
      </c>
      <c r="BB110" s="4">
        <v>11.8</v>
      </c>
      <c r="BC110" s="4">
        <v>1.06</v>
      </c>
      <c r="BD110" s="4">
        <v>16.914000000000001</v>
      </c>
      <c r="BE110" s="4">
        <v>2418.4380000000001</v>
      </c>
      <c r="BF110" s="4">
        <v>0.42899999999999999</v>
      </c>
      <c r="BG110" s="4">
        <v>15.209</v>
      </c>
      <c r="BH110" s="4">
        <v>0.17599999999999999</v>
      </c>
      <c r="BI110" s="4">
        <v>15.385</v>
      </c>
      <c r="BJ110" s="4">
        <v>11.855</v>
      </c>
      <c r="BK110" s="4">
        <v>0.13700000000000001</v>
      </c>
      <c r="BL110" s="4">
        <v>11.992000000000001</v>
      </c>
      <c r="BM110" s="4">
        <v>0</v>
      </c>
      <c r="BQ110" s="4">
        <v>0</v>
      </c>
      <c r="BR110" s="4">
        <v>0.394704</v>
      </c>
      <c r="BS110" s="4">
        <v>-5</v>
      </c>
      <c r="BT110" s="4">
        <v>6.0000000000000001E-3</v>
      </c>
      <c r="BU110" s="4">
        <v>9.6455789999999997</v>
      </c>
      <c r="BV110" s="4">
        <v>0.1212</v>
      </c>
      <c r="BW110" s="4">
        <f t="shared" si="14"/>
        <v>2.5483619717999999</v>
      </c>
      <c r="BY110" s="4">
        <f t="shared" si="15"/>
        <v>18003.959807527623</v>
      </c>
      <c r="BZ110" s="4">
        <f t="shared" si="16"/>
        <v>3.1936724271738002</v>
      </c>
      <c r="CA110" s="4">
        <f t="shared" si="17"/>
        <v>88.254048074931006</v>
      </c>
      <c r="CB110" s="4">
        <f t="shared" si="18"/>
        <v>0</v>
      </c>
    </row>
    <row r="111" spans="1:80" x14ac:dyDescent="0.25">
      <c r="A111" s="2">
        <v>42804</v>
      </c>
      <c r="B111" s="3">
        <v>0.6297478125</v>
      </c>
      <c r="C111" s="4">
        <v>14.151</v>
      </c>
      <c r="D111" s="4">
        <v>4.1000000000000003E-3</v>
      </c>
      <c r="E111" s="4">
        <v>41.304347999999997</v>
      </c>
      <c r="F111" s="4">
        <v>1095.3</v>
      </c>
      <c r="G111" s="4">
        <v>33.700000000000003</v>
      </c>
      <c r="H111" s="4">
        <v>-1.4</v>
      </c>
      <c r="J111" s="4">
        <v>0.1</v>
      </c>
      <c r="K111" s="4">
        <v>0.85719999999999996</v>
      </c>
      <c r="L111" s="4">
        <v>12.1304</v>
      </c>
      <c r="M111" s="4">
        <v>3.5000000000000001E-3</v>
      </c>
      <c r="N111" s="4">
        <v>938.87519999999995</v>
      </c>
      <c r="O111" s="4">
        <v>28.902899999999999</v>
      </c>
      <c r="P111" s="4">
        <v>967.8</v>
      </c>
      <c r="Q111" s="4">
        <v>731.81010000000003</v>
      </c>
      <c r="R111" s="4">
        <v>22.528500000000001</v>
      </c>
      <c r="S111" s="4">
        <v>754.3</v>
      </c>
      <c r="T111" s="4">
        <v>0</v>
      </c>
      <c r="W111" s="4">
        <v>0</v>
      </c>
      <c r="X111" s="4">
        <v>8.5699999999999998E-2</v>
      </c>
      <c r="Y111" s="4">
        <v>11.2</v>
      </c>
      <c r="Z111" s="4">
        <v>863</v>
      </c>
      <c r="AA111" s="4">
        <v>877</v>
      </c>
      <c r="AB111" s="4">
        <v>838</v>
      </c>
      <c r="AC111" s="4">
        <v>93</v>
      </c>
      <c r="AD111" s="4">
        <v>14.8</v>
      </c>
      <c r="AE111" s="4">
        <v>0.34</v>
      </c>
      <c r="AF111" s="4">
        <v>991</v>
      </c>
      <c r="AG111" s="4">
        <v>-7</v>
      </c>
      <c r="AH111" s="4">
        <v>7.7229999999999999</v>
      </c>
      <c r="AI111" s="4">
        <v>27</v>
      </c>
      <c r="AJ111" s="4">
        <v>135.69999999999999</v>
      </c>
      <c r="AK111" s="4">
        <v>135.69999999999999</v>
      </c>
      <c r="AL111" s="4">
        <v>4.3</v>
      </c>
      <c r="AM111" s="4">
        <v>142</v>
      </c>
      <c r="AN111" s="4" t="s">
        <v>155</v>
      </c>
      <c r="AO111" s="4">
        <v>2</v>
      </c>
      <c r="AP111" s="5">
        <v>0.8380439814814814</v>
      </c>
      <c r="AQ111" s="4">
        <v>47.163688</v>
      </c>
      <c r="AR111" s="4">
        <v>-88.490606</v>
      </c>
      <c r="AS111" s="4">
        <v>316</v>
      </c>
      <c r="AT111" s="4">
        <v>32.9</v>
      </c>
      <c r="AU111" s="4">
        <v>12</v>
      </c>
      <c r="AV111" s="4">
        <v>8</v>
      </c>
      <c r="AW111" s="4" t="s">
        <v>446</v>
      </c>
      <c r="AX111" s="4">
        <v>1.1000000000000001</v>
      </c>
      <c r="AY111" s="4">
        <v>1.1000000000000001</v>
      </c>
      <c r="AZ111" s="4">
        <v>1.8</v>
      </c>
      <c r="BA111" s="4">
        <v>11.154</v>
      </c>
      <c r="BB111" s="4">
        <v>11.97</v>
      </c>
      <c r="BC111" s="4">
        <v>1.07</v>
      </c>
      <c r="BD111" s="4">
        <v>16.655999999999999</v>
      </c>
      <c r="BE111" s="4">
        <v>2418.5059999999999</v>
      </c>
      <c r="BF111" s="4">
        <v>0.44900000000000001</v>
      </c>
      <c r="BG111" s="4">
        <v>19.603000000000002</v>
      </c>
      <c r="BH111" s="4">
        <v>0.60299999999999998</v>
      </c>
      <c r="BI111" s="4">
        <v>20.206</v>
      </c>
      <c r="BJ111" s="4">
        <v>15.279</v>
      </c>
      <c r="BK111" s="4">
        <v>0.47</v>
      </c>
      <c r="BL111" s="4">
        <v>15.75</v>
      </c>
      <c r="BM111" s="4">
        <v>0</v>
      </c>
      <c r="BQ111" s="4">
        <v>12.427</v>
      </c>
      <c r="BR111" s="4">
        <v>0.34061000000000002</v>
      </c>
      <c r="BS111" s="4">
        <v>-5</v>
      </c>
      <c r="BT111" s="4">
        <v>6.0000000000000001E-3</v>
      </c>
      <c r="BU111" s="4">
        <v>8.3236570000000007</v>
      </c>
      <c r="BV111" s="4">
        <v>0.1212</v>
      </c>
      <c r="BW111" s="4">
        <f t="shared" si="14"/>
        <v>2.1991101794000003</v>
      </c>
      <c r="BY111" s="4">
        <f t="shared" si="15"/>
        <v>15536.962551173938</v>
      </c>
      <c r="BZ111" s="4">
        <f t="shared" si="16"/>
        <v>2.8844651141974005</v>
      </c>
      <c r="CA111" s="4">
        <f t="shared" si="17"/>
        <v>98.155328462855408</v>
      </c>
      <c r="CB111" s="4">
        <f t="shared" si="18"/>
        <v>0</v>
      </c>
    </row>
    <row r="112" spans="1:80" x14ac:dyDescent="0.25">
      <c r="A112" s="2">
        <v>42804</v>
      </c>
      <c r="B112" s="3">
        <v>0.62975938657407404</v>
      </c>
      <c r="C112" s="4">
        <v>14.114000000000001</v>
      </c>
      <c r="D112" s="4">
        <v>4.8999999999999998E-3</v>
      </c>
      <c r="E112" s="4">
        <v>49.355877999999997</v>
      </c>
      <c r="F112" s="4">
        <v>1264</v>
      </c>
      <c r="G112" s="4">
        <v>33.9</v>
      </c>
      <c r="H112" s="4">
        <v>-38.9</v>
      </c>
      <c r="J112" s="4">
        <v>0.18</v>
      </c>
      <c r="K112" s="4">
        <v>0.85750000000000004</v>
      </c>
      <c r="L112" s="4">
        <v>12.102399999999999</v>
      </c>
      <c r="M112" s="4">
        <v>4.1999999999999997E-3</v>
      </c>
      <c r="N112" s="4">
        <v>1083.8413</v>
      </c>
      <c r="O112" s="4">
        <v>29.0684</v>
      </c>
      <c r="P112" s="4">
        <v>1112.9000000000001</v>
      </c>
      <c r="Q112" s="4">
        <v>844.81730000000005</v>
      </c>
      <c r="R112" s="4">
        <v>22.657800000000002</v>
      </c>
      <c r="S112" s="4">
        <v>867.5</v>
      </c>
      <c r="T112" s="4">
        <v>0</v>
      </c>
      <c r="W112" s="4">
        <v>0</v>
      </c>
      <c r="X112" s="4">
        <v>0.15459999999999999</v>
      </c>
      <c r="Y112" s="4">
        <v>11.1</v>
      </c>
      <c r="Z112" s="4">
        <v>863</v>
      </c>
      <c r="AA112" s="4">
        <v>877</v>
      </c>
      <c r="AB112" s="4">
        <v>837</v>
      </c>
      <c r="AC112" s="4">
        <v>93</v>
      </c>
      <c r="AD112" s="4">
        <v>14.8</v>
      </c>
      <c r="AE112" s="4">
        <v>0.34</v>
      </c>
      <c r="AF112" s="4">
        <v>991</v>
      </c>
      <c r="AG112" s="4">
        <v>-7</v>
      </c>
      <c r="AH112" s="4">
        <v>7.2770000000000001</v>
      </c>
      <c r="AI112" s="4">
        <v>27</v>
      </c>
      <c r="AJ112" s="4">
        <v>135</v>
      </c>
      <c r="AK112" s="4">
        <v>134.4</v>
      </c>
      <c r="AL112" s="4">
        <v>4.0999999999999996</v>
      </c>
      <c r="AM112" s="4">
        <v>142</v>
      </c>
      <c r="AN112" s="4" t="s">
        <v>155</v>
      </c>
      <c r="AO112" s="4">
        <v>2</v>
      </c>
      <c r="AP112" s="5">
        <v>0.83805555555555555</v>
      </c>
      <c r="AQ112" s="4">
        <v>47.163642000000003</v>
      </c>
      <c r="AR112" s="4">
        <v>-88.490798999999996</v>
      </c>
      <c r="AS112" s="4">
        <v>315.8</v>
      </c>
      <c r="AT112" s="4">
        <v>33.5</v>
      </c>
      <c r="AU112" s="4">
        <v>12</v>
      </c>
      <c r="AV112" s="4">
        <v>8</v>
      </c>
      <c r="AW112" s="4" t="s">
        <v>446</v>
      </c>
      <c r="AX112" s="4">
        <v>1.1000000000000001</v>
      </c>
      <c r="AY112" s="4">
        <v>1.1708000000000001</v>
      </c>
      <c r="AZ112" s="4">
        <v>1.8</v>
      </c>
      <c r="BA112" s="4">
        <v>11.154</v>
      </c>
      <c r="BB112" s="4">
        <v>12</v>
      </c>
      <c r="BC112" s="4">
        <v>1.08</v>
      </c>
      <c r="BD112" s="4">
        <v>16.620999999999999</v>
      </c>
      <c r="BE112" s="4">
        <v>2418.384</v>
      </c>
      <c r="BF112" s="4">
        <v>0.53800000000000003</v>
      </c>
      <c r="BG112" s="4">
        <v>22.681000000000001</v>
      </c>
      <c r="BH112" s="4">
        <v>0.60799999999999998</v>
      </c>
      <c r="BI112" s="4">
        <v>23.289000000000001</v>
      </c>
      <c r="BJ112" s="4">
        <v>17.678999999999998</v>
      </c>
      <c r="BK112" s="4">
        <v>0.47399999999999998</v>
      </c>
      <c r="BL112" s="4">
        <v>18.152999999999999</v>
      </c>
      <c r="BM112" s="4">
        <v>0</v>
      </c>
      <c r="BQ112" s="4">
        <v>22.462</v>
      </c>
      <c r="BR112" s="4">
        <v>0.28252100000000002</v>
      </c>
      <c r="BS112" s="4">
        <v>-5</v>
      </c>
      <c r="BT112" s="4">
        <v>5.7229999999999998E-3</v>
      </c>
      <c r="BU112" s="4">
        <v>6.9041069999999998</v>
      </c>
      <c r="BV112" s="4">
        <v>0.115605</v>
      </c>
      <c r="BW112" s="4">
        <f t="shared" si="14"/>
        <v>1.8240650693999998</v>
      </c>
      <c r="BY112" s="4">
        <f t="shared" si="15"/>
        <v>12886.576272803317</v>
      </c>
      <c r="BZ112" s="4">
        <f t="shared" si="16"/>
        <v>2.8667813030388003</v>
      </c>
      <c r="CA112" s="4">
        <f t="shared" si="17"/>
        <v>94.204138766585388</v>
      </c>
      <c r="CB112" s="4">
        <f t="shared" si="18"/>
        <v>0</v>
      </c>
    </row>
    <row r="113" spans="1:80" x14ac:dyDescent="0.25">
      <c r="A113" s="2">
        <v>42804</v>
      </c>
      <c r="B113" s="3">
        <v>0.62977096064814819</v>
      </c>
      <c r="C113" s="4">
        <v>14.13</v>
      </c>
      <c r="D113" s="4">
        <v>5.0000000000000001E-3</v>
      </c>
      <c r="E113" s="4">
        <v>50</v>
      </c>
      <c r="F113" s="4">
        <v>1370.6</v>
      </c>
      <c r="G113" s="4">
        <v>32.9</v>
      </c>
      <c r="H113" s="4">
        <v>0</v>
      </c>
      <c r="J113" s="4">
        <v>0.2</v>
      </c>
      <c r="K113" s="4">
        <v>0.85729999999999995</v>
      </c>
      <c r="L113" s="4">
        <v>12.114100000000001</v>
      </c>
      <c r="M113" s="4">
        <v>4.3E-3</v>
      </c>
      <c r="N113" s="4">
        <v>1175.0385000000001</v>
      </c>
      <c r="O113" s="4">
        <v>28.2484</v>
      </c>
      <c r="P113" s="4">
        <v>1203.3</v>
      </c>
      <c r="Q113" s="4">
        <v>915.93880000000001</v>
      </c>
      <c r="R113" s="4">
        <v>22.019500000000001</v>
      </c>
      <c r="S113" s="4">
        <v>938</v>
      </c>
      <c r="T113" s="4">
        <v>0</v>
      </c>
      <c r="W113" s="4">
        <v>0</v>
      </c>
      <c r="X113" s="4">
        <v>0.17150000000000001</v>
      </c>
      <c r="Y113" s="4">
        <v>11.1</v>
      </c>
      <c r="Z113" s="4">
        <v>862</v>
      </c>
      <c r="AA113" s="4">
        <v>878</v>
      </c>
      <c r="AB113" s="4">
        <v>834</v>
      </c>
      <c r="AC113" s="4">
        <v>93</v>
      </c>
      <c r="AD113" s="4">
        <v>14.81</v>
      </c>
      <c r="AE113" s="4">
        <v>0.34</v>
      </c>
      <c r="AF113" s="4">
        <v>990</v>
      </c>
      <c r="AG113" s="4">
        <v>-7</v>
      </c>
      <c r="AH113" s="4">
        <v>8</v>
      </c>
      <c r="AI113" s="4">
        <v>27</v>
      </c>
      <c r="AJ113" s="4">
        <v>135</v>
      </c>
      <c r="AK113" s="4">
        <v>133</v>
      </c>
      <c r="AL113" s="4">
        <v>4.0999999999999996</v>
      </c>
      <c r="AM113" s="4">
        <v>142</v>
      </c>
      <c r="AN113" s="4" t="s">
        <v>155</v>
      </c>
      <c r="AO113" s="4">
        <v>2</v>
      </c>
      <c r="AP113" s="5">
        <v>0.8380671296296297</v>
      </c>
      <c r="AQ113" s="4">
        <v>47.163604999999997</v>
      </c>
      <c r="AR113" s="4">
        <v>-88.491001999999995</v>
      </c>
      <c r="AS113" s="4">
        <v>315.7</v>
      </c>
      <c r="AT113" s="4">
        <v>34.799999999999997</v>
      </c>
      <c r="AU113" s="4">
        <v>12</v>
      </c>
      <c r="AV113" s="4">
        <v>9</v>
      </c>
      <c r="AW113" s="4" t="s">
        <v>445</v>
      </c>
      <c r="AX113" s="4">
        <v>1.0291999999999999</v>
      </c>
      <c r="AY113" s="4">
        <v>1.2</v>
      </c>
      <c r="AZ113" s="4">
        <v>1.7292000000000001</v>
      </c>
      <c r="BA113" s="4">
        <v>11.154</v>
      </c>
      <c r="BB113" s="4">
        <v>11.98</v>
      </c>
      <c r="BC113" s="4">
        <v>1.07</v>
      </c>
      <c r="BD113" s="4">
        <v>16.640999999999998</v>
      </c>
      <c r="BE113" s="4">
        <v>2418.3670000000002</v>
      </c>
      <c r="BF113" s="4">
        <v>0.54500000000000004</v>
      </c>
      <c r="BG113" s="4">
        <v>24.565000000000001</v>
      </c>
      <c r="BH113" s="4">
        <v>0.59099999999999997</v>
      </c>
      <c r="BI113" s="4">
        <v>25.155999999999999</v>
      </c>
      <c r="BJ113" s="4">
        <v>19.148</v>
      </c>
      <c r="BK113" s="4">
        <v>0.46</v>
      </c>
      <c r="BL113" s="4">
        <v>19.609000000000002</v>
      </c>
      <c r="BM113" s="4">
        <v>0</v>
      </c>
      <c r="BQ113" s="4">
        <v>24.888999999999999</v>
      </c>
      <c r="BR113" s="4">
        <v>0.27601900000000001</v>
      </c>
      <c r="BS113" s="4">
        <v>-5</v>
      </c>
      <c r="BT113" s="4">
        <v>5.0000000000000001E-3</v>
      </c>
      <c r="BU113" s="4">
        <v>6.7452139999999998</v>
      </c>
      <c r="BV113" s="4">
        <v>0.10100000000000001</v>
      </c>
      <c r="BW113" s="4">
        <f t="shared" si="14"/>
        <v>1.7820855387999999</v>
      </c>
      <c r="BY113" s="4">
        <f t="shared" si="15"/>
        <v>12589.912593366229</v>
      </c>
      <c r="BZ113" s="4">
        <f t="shared" si="16"/>
        <v>2.8372461100340001</v>
      </c>
      <c r="CA113" s="4">
        <f t="shared" si="17"/>
        <v>99.683648651249598</v>
      </c>
      <c r="CB113" s="4">
        <f t="shared" si="18"/>
        <v>0</v>
      </c>
    </row>
    <row r="114" spans="1:80" x14ac:dyDescent="0.25">
      <c r="A114" s="2">
        <v>42804</v>
      </c>
      <c r="B114" s="3">
        <v>0.62978253472222223</v>
      </c>
      <c r="C114" s="4">
        <v>14.13</v>
      </c>
      <c r="D114" s="4">
        <v>4.4000000000000003E-3</v>
      </c>
      <c r="E114" s="4">
        <v>43.766233999999997</v>
      </c>
      <c r="F114" s="4">
        <v>1436.8</v>
      </c>
      <c r="G114" s="4">
        <v>23.6</v>
      </c>
      <c r="H114" s="4">
        <v>-18.899999999999999</v>
      </c>
      <c r="J114" s="4">
        <v>0.3</v>
      </c>
      <c r="K114" s="4">
        <v>0.85729999999999995</v>
      </c>
      <c r="L114" s="4">
        <v>12.114000000000001</v>
      </c>
      <c r="M114" s="4">
        <v>3.8E-3</v>
      </c>
      <c r="N114" s="4">
        <v>1231.7701999999999</v>
      </c>
      <c r="O114" s="4">
        <v>20.219000000000001</v>
      </c>
      <c r="P114" s="4">
        <v>1252</v>
      </c>
      <c r="Q114" s="4">
        <v>960.16099999999994</v>
      </c>
      <c r="R114" s="4">
        <v>15.7606</v>
      </c>
      <c r="S114" s="4">
        <v>975.9</v>
      </c>
      <c r="T114" s="4">
        <v>0</v>
      </c>
      <c r="W114" s="4">
        <v>0</v>
      </c>
      <c r="X114" s="4">
        <v>0.25719999999999998</v>
      </c>
      <c r="Y114" s="4">
        <v>11.2</v>
      </c>
      <c r="Z114" s="4">
        <v>861</v>
      </c>
      <c r="AA114" s="4">
        <v>877</v>
      </c>
      <c r="AB114" s="4">
        <v>831</v>
      </c>
      <c r="AC114" s="4">
        <v>93</v>
      </c>
      <c r="AD114" s="4">
        <v>14.81</v>
      </c>
      <c r="AE114" s="4">
        <v>0.34</v>
      </c>
      <c r="AF114" s="4">
        <v>990</v>
      </c>
      <c r="AG114" s="4">
        <v>-7</v>
      </c>
      <c r="AH114" s="4">
        <v>7.7229999999999999</v>
      </c>
      <c r="AI114" s="4">
        <v>27</v>
      </c>
      <c r="AJ114" s="4">
        <v>135</v>
      </c>
      <c r="AK114" s="4">
        <v>133.30000000000001</v>
      </c>
      <c r="AL114" s="4">
        <v>4</v>
      </c>
      <c r="AM114" s="4">
        <v>142</v>
      </c>
      <c r="AN114" s="4" t="s">
        <v>155</v>
      </c>
      <c r="AO114" s="4">
        <v>2</v>
      </c>
      <c r="AP114" s="5">
        <v>0.83807870370370363</v>
      </c>
      <c r="AQ114" s="4">
        <v>47.163564999999998</v>
      </c>
      <c r="AR114" s="4">
        <v>-88.491206000000005</v>
      </c>
      <c r="AS114" s="4">
        <v>315.60000000000002</v>
      </c>
      <c r="AT114" s="4">
        <v>35.299999999999997</v>
      </c>
      <c r="AU114" s="4">
        <v>12</v>
      </c>
      <c r="AV114" s="4">
        <v>9</v>
      </c>
      <c r="AW114" s="4" t="s">
        <v>445</v>
      </c>
      <c r="AX114" s="4">
        <v>1</v>
      </c>
      <c r="AY114" s="4">
        <v>1.2</v>
      </c>
      <c r="AZ114" s="4">
        <v>1.7</v>
      </c>
      <c r="BA114" s="4">
        <v>11.154</v>
      </c>
      <c r="BB114" s="4">
        <v>11.98</v>
      </c>
      <c r="BC114" s="4">
        <v>1.07</v>
      </c>
      <c r="BD114" s="4">
        <v>16.641999999999999</v>
      </c>
      <c r="BE114" s="4">
        <v>2418.4740000000002</v>
      </c>
      <c r="BF114" s="4">
        <v>0.47699999999999998</v>
      </c>
      <c r="BG114" s="4">
        <v>25.753</v>
      </c>
      <c r="BH114" s="4">
        <v>0.42299999999999999</v>
      </c>
      <c r="BI114" s="4">
        <v>26.175000000000001</v>
      </c>
      <c r="BJ114" s="4">
        <v>20.074000000000002</v>
      </c>
      <c r="BK114" s="4">
        <v>0.33</v>
      </c>
      <c r="BL114" s="4">
        <v>20.404</v>
      </c>
      <c r="BM114" s="4">
        <v>0</v>
      </c>
      <c r="BQ114" s="4">
        <v>37.335000000000001</v>
      </c>
      <c r="BR114" s="4">
        <v>0.30252099999999998</v>
      </c>
      <c r="BS114" s="4">
        <v>-5</v>
      </c>
      <c r="BT114" s="4">
        <v>5.0000000000000001E-3</v>
      </c>
      <c r="BU114" s="4">
        <v>7.3928570000000002</v>
      </c>
      <c r="BV114" s="4">
        <v>0.10100000000000001</v>
      </c>
      <c r="BW114" s="4">
        <f t="shared" si="14"/>
        <v>1.9531928193999999</v>
      </c>
      <c r="BY114" s="4">
        <f t="shared" si="15"/>
        <v>13799.345957360256</v>
      </c>
      <c r="BZ114" s="4">
        <f t="shared" si="16"/>
        <v>2.7216699545502001</v>
      </c>
      <c r="CA114" s="4">
        <f t="shared" si="17"/>
        <v>114.53837037241242</v>
      </c>
      <c r="CB114" s="4">
        <f t="shared" si="18"/>
        <v>0</v>
      </c>
    </row>
    <row r="115" spans="1:80" x14ac:dyDescent="0.25">
      <c r="A115" s="2">
        <v>42804</v>
      </c>
      <c r="B115" s="3">
        <v>0.62979410879629627</v>
      </c>
      <c r="C115" s="4">
        <v>14.143000000000001</v>
      </c>
      <c r="D115" s="4">
        <v>4.0000000000000001E-3</v>
      </c>
      <c r="E115" s="4">
        <v>40</v>
      </c>
      <c r="F115" s="4">
        <v>1460.8</v>
      </c>
      <c r="G115" s="4">
        <v>23.5</v>
      </c>
      <c r="H115" s="4">
        <v>-20.100000000000001</v>
      </c>
      <c r="J115" s="4">
        <v>0.3</v>
      </c>
      <c r="K115" s="4">
        <v>0.85719999999999996</v>
      </c>
      <c r="L115" s="4">
        <v>12.123200000000001</v>
      </c>
      <c r="M115" s="4">
        <v>3.3999999999999998E-3</v>
      </c>
      <c r="N115" s="4">
        <v>1252.1573000000001</v>
      </c>
      <c r="O115" s="4">
        <v>20.143799999999999</v>
      </c>
      <c r="P115" s="4">
        <v>1272.3</v>
      </c>
      <c r="Q115" s="4">
        <v>976.05269999999996</v>
      </c>
      <c r="R115" s="4">
        <v>15.702</v>
      </c>
      <c r="S115" s="4">
        <v>991.8</v>
      </c>
      <c r="T115" s="4">
        <v>0</v>
      </c>
      <c r="W115" s="4">
        <v>0</v>
      </c>
      <c r="X115" s="4">
        <v>0.25719999999999998</v>
      </c>
      <c r="Y115" s="4">
        <v>11.1</v>
      </c>
      <c r="Z115" s="4">
        <v>862</v>
      </c>
      <c r="AA115" s="4">
        <v>877</v>
      </c>
      <c r="AB115" s="4">
        <v>831</v>
      </c>
      <c r="AC115" s="4">
        <v>93</v>
      </c>
      <c r="AD115" s="4">
        <v>14.81</v>
      </c>
      <c r="AE115" s="4">
        <v>0.34</v>
      </c>
      <c r="AF115" s="4">
        <v>990</v>
      </c>
      <c r="AG115" s="4">
        <v>-7</v>
      </c>
      <c r="AH115" s="4">
        <v>7</v>
      </c>
      <c r="AI115" s="4">
        <v>27</v>
      </c>
      <c r="AJ115" s="4">
        <v>135</v>
      </c>
      <c r="AK115" s="4">
        <v>134.30000000000001</v>
      </c>
      <c r="AL115" s="4">
        <v>4</v>
      </c>
      <c r="AM115" s="4">
        <v>142</v>
      </c>
      <c r="AN115" s="4" t="s">
        <v>155</v>
      </c>
      <c r="AO115" s="4">
        <v>2</v>
      </c>
      <c r="AP115" s="5">
        <v>0.83809027777777778</v>
      </c>
      <c r="AQ115" s="4">
        <v>47.163505000000001</v>
      </c>
      <c r="AR115" s="4">
        <v>-88.491395999999995</v>
      </c>
      <c r="AS115" s="4">
        <v>315.60000000000002</v>
      </c>
      <c r="AT115" s="4">
        <v>35</v>
      </c>
      <c r="AU115" s="4">
        <v>12</v>
      </c>
      <c r="AV115" s="4">
        <v>9</v>
      </c>
      <c r="AW115" s="4" t="s">
        <v>445</v>
      </c>
      <c r="AX115" s="4">
        <v>1.1415999999999999</v>
      </c>
      <c r="AY115" s="4">
        <v>1.0584</v>
      </c>
      <c r="AZ115" s="4">
        <v>1.7707999999999999</v>
      </c>
      <c r="BA115" s="4">
        <v>11.154</v>
      </c>
      <c r="BB115" s="4">
        <v>11.97</v>
      </c>
      <c r="BC115" s="4">
        <v>1.07</v>
      </c>
      <c r="BD115" s="4">
        <v>16.661000000000001</v>
      </c>
      <c r="BE115" s="4">
        <v>2418.5329999999999</v>
      </c>
      <c r="BF115" s="4">
        <v>0.435</v>
      </c>
      <c r="BG115" s="4">
        <v>26.16</v>
      </c>
      <c r="BH115" s="4">
        <v>0.42099999999999999</v>
      </c>
      <c r="BI115" s="4">
        <v>26.58</v>
      </c>
      <c r="BJ115" s="4">
        <v>20.390999999999998</v>
      </c>
      <c r="BK115" s="4">
        <v>0.32800000000000001</v>
      </c>
      <c r="BL115" s="4">
        <v>20.719000000000001</v>
      </c>
      <c r="BM115" s="4">
        <v>0</v>
      </c>
      <c r="BQ115" s="4">
        <v>37.302</v>
      </c>
      <c r="BR115" s="4">
        <v>0.285493</v>
      </c>
      <c r="BS115" s="4">
        <v>-5</v>
      </c>
      <c r="BT115" s="4">
        <v>5.0000000000000001E-3</v>
      </c>
      <c r="BU115" s="4">
        <v>6.9767349999999997</v>
      </c>
      <c r="BV115" s="4">
        <v>0.10100000000000001</v>
      </c>
      <c r="BW115" s="4">
        <f t="shared" si="14"/>
        <v>1.8432533869999999</v>
      </c>
      <c r="BY115" s="4">
        <f t="shared" si="15"/>
        <v>13022.939383804907</v>
      </c>
      <c r="BZ115" s="4">
        <f t="shared" si="16"/>
        <v>2.342320171755</v>
      </c>
      <c r="CA115" s="4">
        <f t="shared" si="17"/>
        <v>109.79827729254299</v>
      </c>
      <c r="CB115" s="4">
        <f t="shared" si="18"/>
        <v>0</v>
      </c>
    </row>
    <row r="116" spans="1:80" x14ac:dyDescent="0.25">
      <c r="A116" s="2">
        <v>42804</v>
      </c>
      <c r="B116" s="3">
        <v>0.62980568287037031</v>
      </c>
      <c r="C116" s="4">
        <v>14.224</v>
      </c>
      <c r="D116" s="4">
        <v>4.0000000000000001E-3</v>
      </c>
      <c r="E116" s="4">
        <v>40</v>
      </c>
      <c r="F116" s="4">
        <v>1483</v>
      </c>
      <c r="G116" s="4">
        <v>23.5</v>
      </c>
      <c r="H116" s="4">
        <v>-0.3</v>
      </c>
      <c r="J116" s="4">
        <v>0.38</v>
      </c>
      <c r="K116" s="4">
        <v>0.85650000000000004</v>
      </c>
      <c r="L116" s="4">
        <v>12.182700000000001</v>
      </c>
      <c r="M116" s="4">
        <v>3.3999999999999998E-3</v>
      </c>
      <c r="N116" s="4">
        <v>1270.2239999999999</v>
      </c>
      <c r="O116" s="4">
        <v>20.1281</v>
      </c>
      <c r="P116" s="4">
        <v>1290.4000000000001</v>
      </c>
      <c r="Q116" s="4">
        <v>990.13559999999995</v>
      </c>
      <c r="R116" s="4">
        <v>15.6898</v>
      </c>
      <c r="S116" s="4">
        <v>1005.8</v>
      </c>
      <c r="T116" s="4">
        <v>0</v>
      </c>
      <c r="W116" s="4">
        <v>0</v>
      </c>
      <c r="X116" s="4">
        <v>0.3261</v>
      </c>
      <c r="Y116" s="4">
        <v>11.2</v>
      </c>
      <c r="Z116" s="4">
        <v>863</v>
      </c>
      <c r="AA116" s="4">
        <v>878</v>
      </c>
      <c r="AB116" s="4">
        <v>832</v>
      </c>
      <c r="AC116" s="4">
        <v>93</v>
      </c>
      <c r="AD116" s="4">
        <v>14.81</v>
      </c>
      <c r="AE116" s="4">
        <v>0.34</v>
      </c>
      <c r="AF116" s="4">
        <v>990</v>
      </c>
      <c r="AG116" s="4">
        <v>-7</v>
      </c>
      <c r="AH116" s="4">
        <v>7.2770000000000001</v>
      </c>
      <c r="AI116" s="4">
        <v>27</v>
      </c>
      <c r="AJ116" s="4">
        <v>135</v>
      </c>
      <c r="AK116" s="4">
        <v>134.69999999999999</v>
      </c>
      <c r="AL116" s="4">
        <v>4.0999999999999996</v>
      </c>
      <c r="AM116" s="4">
        <v>142</v>
      </c>
      <c r="AN116" s="4" t="s">
        <v>155</v>
      </c>
      <c r="AO116" s="4">
        <v>2</v>
      </c>
      <c r="AP116" s="5">
        <v>0.83810185185185182</v>
      </c>
      <c r="AQ116" s="4">
        <v>47.163426999999999</v>
      </c>
      <c r="AR116" s="4">
        <v>-88.491569999999996</v>
      </c>
      <c r="AS116" s="4">
        <v>315.7</v>
      </c>
      <c r="AT116" s="4">
        <v>34.9</v>
      </c>
      <c r="AU116" s="4">
        <v>12</v>
      </c>
      <c r="AV116" s="4">
        <v>9</v>
      </c>
      <c r="AW116" s="4" t="s">
        <v>445</v>
      </c>
      <c r="AX116" s="4">
        <v>1.1292</v>
      </c>
      <c r="AY116" s="4">
        <v>1.0708</v>
      </c>
      <c r="AZ116" s="4">
        <v>1.8</v>
      </c>
      <c r="BA116" s="4">
        <v>11.154</v>
      </c>
      <c r="BB116" s="4">
        <v>11.91</v>
      </c>
      <c r="BC116" s="4">
        <v>1.07</v>
      </c>
      <c r="BD116" s="4">
        <v>16.751999999999999</v>
      </c>
      <c r="BE116" s="4">
        <v>2418.498</v>
      </c>
      <c r="BF116" s="4">
        <v>0.433</v>
      </c>
      <c r="BG116" s="4">
        <v>26.407</v>
      </c>
      <c r="BH116" s="4">
        <v>0.41799999999999998</v>
      </c>
      <c r="BI116" s="4">
        <v>26.824999999999999</v>
      </c>
      <c r="BJ116" s="4">
        <v>20.584</v>
      </c>
      <c r="BK116" s="4">
        <v>0.32600000000000001</v>
      </c>
      <c r="BL116" s="4">
        <v>20.91</v>
      </c>
      <c r="BM116" s="4">
        <v>0</v>
      </c>
      <c r="BQ116" s="4">
        <v>47.076999999999998</v>
      </c>
      <c r="BR116" s="4">
        <v>0.31139</v>
      </c>
      <c r="BS116" s="4">
        <v>-5</v>
      </c>
      <c r="BT116" s="4">
        <v>5.0000000000000001E-3</v>
      </c>
      <c r="BU116" s="4">
        <v>7.6095930000000003</v>
      </c>
      <c r="BV116" s="4">
        <v>0.10100000000000001</v>
      </c>
      <c r="BW116" s="4">
        <f t="shared" si="14"/>
        <v>2.0104544706</v>
      </c>
      <c r="BY116" s="4">
        <f t="shared" si="15"/>
        <v>14204.041611324146</v>
      </c>
      <c r="BZ116" s="4">
        <f t="shared" si="16"/>
        <v>2.5430453189142002</v>
      </c>
      <c r="CA116" s="4">
        <f t="shared" si="17"/>
        <v>120.8915585324016</v>
      </c>
      <c r="CB116" s="4">
        <f t="shared" si="18"/>
        <v>0</v>
      </c>
    </row>
    <row r="117" spans="1:80" x14ac:dyDescent="0.25">
      <c r="A117" s="2">
        <v>42804</v>
      </c>
      <c r="B117" s="3">
        <v>0.62981725694444446</v>
      </c>
      <c r="C117" s="4">
        <v>14.728999999999999</v>
      </c>
      <c r="D117" s="4">
        <v>1.17E-2</v>
      </c>
      <c r="E117" s="4">
        <v>116.833603</v>
      </c>
      <c r="F117" s="4">
        <v>1504.9</v>
      </c>
      <c r="G117" s="4">
        <v>23.2</v>
      </c>
      <c r="H117" s="4">
        <v>-20.100000000000001</v>
      </c>
      <c r="J117" s="4">
        <v>0.4</v>
      </c>
      <c r="K117" s="4">
        <v>0.85199999999999998</v>
      </c>
      <c r="L117" s="4">
        <v>12.5488</v>
      </c>
      <c r="M117" s="4">
        <v>0.01</v>
      </c>
      <c r="N117" s="4">
        <v>1282.1561999999999</v>
      </c>
      <c r="O117" s="4">
        <v>19.773</v>
      </c>
      <c r="P117" s="4">
        <v>1301.9000000000001</v>
      </c>
      <c r="Q117" s="4">
        <v>999.43669999999997</v>
      </c>
      <c r="R117" s="4">
        <v>15.413</v>
      </c>
      <c r="S117" s="4">
        <v>1014.8</v>
      </c>
      <c r="T117" s="4">
        <v>0</v>
      </c>
      <c r="W117" s="4">
        <v>0</v>
      </c>
      <c r="X117" s="4">
        <v>0.34079999999999999</v>
      </c>
      <c r="Y117" s="4">
        <v>11.2</v>
      </c>
      <c r="Z117" s="4">
        <v>864</v>
      </c>
      <c r="AA117" s="4">
        <v>880</v>
      </c>
      <c r="AB117" s="4">
        <v>835</v>
      </c>
      <c r="AC117" s="4">
        <v>93</v>
      </c>
      <c r="AD117" s="4">
        <v>14.81</v>
      </c>
      <c r="AE117" s="4">
        <v>0.34</v>
      </c>
      <c r="AF117" s="4">
        <v>990</v>
      </c>
      <c r="AG117" s="4">
        <v>-7</v>
      </c>
      <c r="AH117" s="4">
        <v>7.7229999999999999</v>
      </c>
      <c r="AI117" s="4">
        <v>27</v>
      </c>
      <c r="AJ117" s="4">
        <v>135</v>
      </c>
      <c r="AK117" s="4">
        <v>134</v>
      </c>
      <c r="AL117" s="4">
        <v>4.2</v>
      </c>
      <c r="AM117" s="4">
        <v>142</v>
      </c>
      <c r="AN117" s="4" t="s">
        <v>155</v>
      </c>
      <c r="AO117" s="4">
        <v>2</v>
      </c>
      <c r="AP117" s="5">
        <v>0.83811342592592597</v>
      </c>
      <c r="AQ117" s="4">
        <v>47.163331999999997</v>
      </c>
      <c r="AR117" s="4">
        <v>-88.491725000000002</v>
      </c>
      <c r="AS117" s="4">
        <v>315.8</v>
      </c>
      <c r="AT117" s="4">
        <v>34.6</v>
      </c>
      <c r="AU117" s="4">
        <v>12</v>
      </c>
      <c r="AV117" s="4">
        <v>9</v>
      </c>
      <c r="AW117" s="4" t="s">
        <v>445</v>
      </c>
      <c r="AX117" s="4">
        <v>1.1000000000000001</v>
      </c>
      <c r="AY117" s="4">
        <v>1.1000000000000001</v>
      </c>
      <c r="AZ117" s="4">
        <v>1.8</v>
      </c>
      <c r="BA117" s="4">
        <v>11.154</v>
      </c>
      <c r="BB117" s="4">
        <v>11.52</v>
      </c>
      <c r="BC117" s="4">
        <v>1.03</v>
      </c>
      <c r="BD117" s="4">
        <v>17.376000000000001</v>
      </c>
      <c r="BE117" s="4">
        <v>2417.0250000000001</v>
      </c>
      <c r="BF117" s="4">
        <v>1.22</v>
      </c>
      <c r="BG117" s="4">
        <v>25.861999999999998</v>
      </c>
      <c r="BH117" s="4">
        <v>0.39900000000000002</v>
      </c>
      <c r="BI117" s="4">
        <v>26.26</v>
      </c>
      <c r="BJ117" s="4">
        <v>20.158999999999999</v>
      </c>
      <c r="BK117" s="4">
        <v>0.311</v>
      </c>
      <c r="BL117" s="4">
        <v>20.47</v>
      </c>
      <c r="BM117" s="4">
        <v>0</v>
      </c>
      <c r="BQ117" s="4">
        <v>47.725999999999999</v>
      </c>
      <c r="BR117" s="4">
        <v>0.383606</v>
      </c>
      <c r="BS117" s="4">
        <v>-5</v>
      </c>
      <c r="BT117" s="4">
        <v>5.0000000000000001E-3</v>
      </c>
      <c r="BU117" s="4">
        <v>9.3743719999999993</v>
      </c>
      <c r="BV117" s="4">
        <v>0.10100000000000001</v>
      </c>
      <c r="BW117" s="4">
        <f t="shared" si="14"/>
        <v>2.4767090823999998</v>
      </c>
      <c r="BY117" s="4">
        <f t="shared" si="15"/>
        <v>17487.51500681094</v>
      </c>
      <c r="BZ117" s="4">
        <f t="shared" si="16"/>
        <v>8.8268711777120004</v>
      </c>
      <c r="CA117" s="4">
        <f t="shared" si="17"/>
        <v>145.8531935012264</v>
      </c>
      <c r="CB117" s="4">
        <f t="shared" si="18"/>
        <v>0</v>
      </c>
    </row>
    <row r="118" spans="1:80" x14ac:dyDescent="0.25">
      <c r="A118" s="2">
        <v>42804</v>
      </c>
      <c r="B118" s="3">
        <v>0.6298288310185185</v>
      </c>
      <c r="C118" s="4">
        <v>15.23</v>
      </c>
      <c r="D118" s="4">
        <v>5.8500000000000003E-2</v>
      </c>
      <c r="E118" s="4">
        <v>585.33117900000002</v>
      </c>
      <c r="F118" s="4">
        <v>1504.2</v>
      </c>
      <c r="G118" s="4">
        <v>17</v>
      </c>
      <c r="H118" s="4">
        <v>-10.4</v>
      </c>
      <c r="J118" s="4">
        <v>0.48</v>
      </c>
      <c r="K118" s="4">
        <v>0.84709999999999996</v>
      </c>
      <c r="L118" s="4">
        <v>12.901400000000001</v>
      </c>
      <c r="M118" s="4">
        <v>4.9599999999999998E-2</v>
      </c>
      <c r="N118" s="4">
        <v>1274.192</v>
      </c>
      <c r="O118" s="4">
        <v>14.400600000000001</v>
      </c>
      <c r="P118" s="4">
        <v>1288.5999999999999</v>
      </c>
      <c r="Q118" s="4">
        <v>993.05259999999998</v>
      </c>
      <c r="R118" s="4">
        <v>11.2232</v>
      </c>
      <c r="S118" s="4">
        <v>1004.3</v>
      </c>
      <c r="T118" s="4">
        <v>0</v>
      </c>
      <c r="W118" s="4">
        <v>0</v>
      </c>
      <c r="X118" s="4">
        <v>0.40870000000000001</v>
      </c>
      <c r="Y118" s="4">
        <v>11.1</v>
      </c>
      <c r="Z118" s="4">
        <v>865</v>
      </c>
      <c r="AA118" s="4">
        <v>879</v>
      </c>
      <c r="AB118" s="4">
        <v>837</v>
      </c>
      <c r="AC118" s="4">
        <v>92.7</v>
      </c>
      <c r="AD118" s="4">
        <v>14.76</v>
      </c>
      <c r="AE118" s="4">
        <v>0.34</v>
      </c>
      <c r="AF118" s="4">
        <v>990</v>
      </c>
      <c r="AG118" s="4">
        <v>-7</v>
      </c>
      <c r="AH118" s="4">
        <v>7</v>
      </c>
      <c r="AI118" s="4">
        <v>27</v>
      </c>
      <c r="AJ118" s="4">
        <v>135</v>
      </c>
      <c r="AK118" s="4">
        <v>134</v>
      </c>
      <c r="AL118" s="4">
        <v>4.3</v>
      </c>
      <c r="AM118" s="4">
        <v>142</v>
      </c>
      <c r="AN118" s="4" t="s">
        <v>155</v>
      </c>
      <c r="AO118" s="4">
        <v>2</v>
      </c>
      <c r="AP118" s="5">
        <v>0.8381249999999999</v>
      </c>
      <c r="AQ118" s="4">
        <v>47.163302999999999</v>
      </c>
      <c r="AR118" s="4">
        <v>-88.491767999999993</v>
      </c>
      <c r="AS118" s="4">
        <v>315.8</v>
      </c>
      <c r="AT118" s="4">
        <v>34.200000000000003</v>
      </c>
      <c r="AU118" s="4">
        <v>12</v>
      </c>
      <c r="AV118" s="4">
        <v>9</v>
      </c>
      <c r="AW118" s="4" t="s">
        <v>445</v>
      </c>
      <c r="AX118" s="4">
        <v>1.1000000000000001</v>
      </c>
      <c r="AY118" s="4">
        <v>1.1000000000000001</v>
      </c>
      <c r="AZ118" s="4">
        <v>1.8</v>
      </c>
      <c r="BA118" s="4">
        <v>11.154</v>
      </c>
      <c r="BB118" s="4">
        <v>11.13</v>
      </c>
      <c r="BC118" s="4">
        <v>1</v>
      </c>
      <c r="BD118" s="4">
        <v>18.050999999999998</v>
      </c>
      <c r="BE118" s="4">
        <v>2409.4470000000001</v>
      </c>
      <c r="BF118" s="4">
        <v>5.8940000000000001</v>
      </c>
      <c r="BG118" s="4">
        <v>24.92</v>
      </c>
      <c r="BH118" s="4">
        <v>0.28199999999999997</v>
      </c>
      <c r="BI118" s="4">
        <v>25.202000000000002</v>
      </c>
      <c r="BJ118" s="4">
        <v>19.422000000000001</v>
      </c>
      <c r="BK118" s="4">
        <v>0.219</v>
      </c>
      <c r="BL118" s="4">
        <v>19.640999999999998</v>
      </c>
      <c r="BM118" s="4">
        <v>0</v>
      </c>
      <c r="BQ118" s="4">
        <v>55.493000000000002</v>
      </c>
      <c r="BR118" s="4">
        <v>0.43972299999999997</v>
      </c>
      <c r="BS118" s="4">
        <v>-5</v>
      </c>
      <c r="BT118" s="4">
        <v>5.2769999999999996E-3</v>
      </c>
      <c r="BU118" s="4">
        <v>10.745730999999999</v>
      </c>
      <c r="BV118" s="4">
        <v>0.106595</v>
      </c>
      <c r="BW118" s="4">
        <f t="shared" si="14"/>
        <v>2.8390221301999996</v>
      </c>
      <c r="BY118" s="4">
        <f t="shared" si="15"/>
        <v>19982.881661760253</v>
      </c>
      <c r="BZ118" s="4">
        <f t="shared" si="16"/>
        <v>48.882214265105205</v>
      </c>
      <c r="CA118" s="4">
        <f t="shared" si="17"/>
        <v>161.07742881860759</v>
      </c>
      <c r="CB118" s="4">
        <f t="shared" si="18"/>
        <v>0</v>
      </c>
    </row>
    <row r="119" spans="1:80" x14ac:dyDescent="0.25">
      <c r="A119" s="2">
        <v>42804</v>
      </c>
      <c r="B119" s="3">
        <v>0.62984040509259265</v>
      </c>
      <c r="C119" s="4">
        <v>15.186999999999999</v>
      </c>
      <c r="D119" s="4">
        <v>0.49280000000000002</v>
      </c>
      <c r="E119" s="4">
        <v>4928.0463579999996</v>
      </c>
      <c r="F119" s="4">
        <v>1420.3</v>
      </c>
      <c r="G119" s="4">
        <v>25</v>
      </c>
      <c r="H119" s="4">
        <v>-21</v>
      </c>
      <c r="J119" s="4">
        <v>0.5</v>
      </c>
      <c r="K119" s="4">
        <v>0.84299999999999997</v>
      </c>
      <c r="L119" s="4">
        <v>12.8034</v>
      </c>
      <c r="M119" s="4">
        <v>0.41549999999999998</v>
      </c>
      <c r="N119" s="4">
        <v>1197.3362999999999</v>
      </c>
      <c r="O119" s="4">
        <v>21.053100000000001</v>
      </c>
      <c r="P119" s="4">
        <v>1218.4000000000001</v>
      </c>
      <c r="Q119" s="4">
        <v>932.73710000000005</v>
      </c>
      <c r="R119" s="4">
        <v>16.400600000000001</v>
      </c>
      <c r="S119" s="4">
        <v>949.1</v>
      </c>
      <c r="T119" s="4">
        <v>0</v>
      </c>
      <c r="W119" s="4">
        <v>0</v>
      </c>
      <c r="X119" s="4">
        <v>0.42149999999999999</v>
      </c>
      <c r="Y119" s="4">
        <v>11.2</v>
      </c>
      <c r="Z119" s="4">
        <v>867</v>
      </c>
      <c r="AA119" s="4">
        <v>879</v>
      </c>
      <c r="AB119" s="4">
        <v>839</v>
      </c>
      <c r="AC119" s="4">
        <v>92</v>
      </c>
      <c r="AD119" s="4">
        <v>14.64</v>
      </c>
      <c r="AE119" s="4">
        <v>0.34</v>
      </c>
      <c r="AF119" s="4">
        <v>991</v>
      </c>
      <c r="AG119" s="4">
        <v>-7</v>
      </c>
      <c r="AH119" s="4">
        <v>7</v>
      </c>
      <c r="AI119" s="4">
        <v>27</v>
      </c>
      <c r="AJ119" s="4">
        <v>135</v>
      </c>
      <c r="AK119" s="4">
        <v>134</v>
      </c>
      <c r="AL119" s="4">
        <v>4.0999999999999996</v>
      </c>
      <c r="AM119" s="4">
        <v>142</v>
      </c>
      <c r="AN119" s="4" t="s">
        <v>155</v>
      </c>
      <c r="AO119" s="4">
        <v>2</v>
      </c>
      <c r="AP119" s="5">
        <v>0.8381249999999999</v>
      </c>
      <c r="AQ119" s="4">
        <v>47.163142000000001</v>
      </c>
      <c r="AR119" s="4">
        <v>-88.491930999999994</v>
      </c>
      <c r="AS119" s="4">
        <v>315.8</v>
      </c>
      <c r="AT119" s="4">
        <v>34.1</v>
      </c>
      <c r="AU119" s="4">
        <v>12</v>
      </c>
      <c r="AV119" s="4">
        <v>9</v>
      </c>
      <c r="AW119" s="4" t="s">
        <v>445</v>
      </c>
      <c r="AX119" s="4">
        <v>1.1000000000000001</v>
      </c>
      <c r="AY119" s="4">
        <v>1.1000000000000001</v>
      </c>
      <c r="AZ119" s="4">
        <v>1.8</v>
      </c>
      <c r="BA119" s="4">
        <v>11.154</v>
      </c>
      <c r="BB119" s="4">
        <v>10.83</v>
      </c>
      <c r="BC119" s="4">
        <v>0.97</v>
      </c>
      <c r="BD119" s="4">
        <v>18.617999999999999</v>
      </c>
      <c r="BE119" s="4">
        <v>2342.5309999999999</v>
      </c>
      <c r="BF119" s="4">
        <v>48.378999999999998</v>
      </c>
      <c r="BG119" s="4">
        <v>22.940999999999999</v>
      </c>
      <c r="BH119" s="4">
        <v>0.40300000000000002</v>
      </c>
      <c r="BI119" s="4">
        <v>23.344000000000001</v>
      </c>
      <c r="BJ119" s="4">
        <v>17.870999999999999</v>
      </c>
      <c r="BK119" s="4">
        <v>0.314</v>
      </c>
      <c r="BL119" s="4">
        <v>18.184999999999999</v>
      </c>
      <c r="BM119" s="4">
        <v>0</v>
      </c>
      <c r="BQ119" s="4">
        <v>56.076000000000001</v>
      </c>
      <c r="BR119" s="4">
        <v>0.453681</v>
      </c>
      <c r="BS119" s="4">
        <v>-5</v>
      </c>
      <c r="BT119" s="4">
        <v>6.2769999999999996E-3</v>
      </c>
      <c r="BU119" s="4">
        <v>11.086830000000001</v>
      </c>
      <c r="BV119" s="4">
        <v>0.12679499999999999</v>
      </c>
      <c r="BW119" s="4">
        <f t="shared" si="14"/>
        <v>2.9291404860000001</v>
      </c>
      <c r="BY119" s="4">
        <f t="shared" si="15"/>
        <v>20044.605321722218</v>
      </c>
      <c r="BZ119" s="4">
        <f t="shared" si="16"/>
        <v>413.9701719463261</v>
      </c>
      <c r="CA119" s="4">
        <f t="shared" si="17"/>
        <v>152.91884790617399</v>
      </c>
      <c r="CB119" s="4">
        <f t="shared" si="18"/>
        <v>0</v>
      </c>
    </row>
    <row r="120" spans="1:80" x14ac:dyDescent="0.25">
      <c r="A120" s="2">
        <v>42804</v>
      </c>
      <c r="B120" s="3">
        <v>0.62985197916666669</v>
      </c>
      <c r="C120" s="4">
        <v>14.648</v>
      </c>
      <c r="D120" s="4">
        <v>1.2835000000000001</v>
      </c>
      <c r="E120" s="4">
        <v>12835.095594</v>
      </c>
      <c r="F120" s="4">
        <v>1285.5999999999999</v>
      </c>
      <c r="G120" s="4">
        <v>29.3</v>
      </c>
      <c r="H120" s="4">
        <v>-28.4</v>
      </c>
      <c r="J120" s="4">
        <v>0.5</v>
      </c>
      <c r="K120" s="4">
        <v>0.8397</v>
      </c>
      <c r="L120" s="4">
        <v>12.2989</v>
      </c>
      <c r="M120" s="4">
        <v>1.0777000000000001</v>
      </c>
      <c r="N120" s="4">
        <v>1079.4322</v>
      </c>
      <c r="O120" s="4">
        <v>24.591799999999999</v>
      </c>
      <c r="P120" s="4">
        <v>1104</v>
      </c>
      <c r="Q120" s="4">
        <v>840.92169999999999</v>
      </c>
      <c r="R120" s="4">
        <v>19.158000000000001</v>
      </c>
      <c r="S120" s="4">
        <v>860.1</v>
      </c>
      <c r="T120" s="4">
        <v>0</v>
      </c>
      <c r="W120" s="4">
        <v>0</v>
      </c>
      <c r="X120" s="4">
        <v>0.41980000000000001</v>
      </c>
      <c r="Y120" s="4">
        <v>11.1</v>
      </c>
      <c r="Z120" s="4">
        <v>868</v>
      </c>
      <c r="AA120" s="4">
        <v>879</v>
      </c>
      <c r="AB120" s="4">
        <v>840</v>
      </c>
      <c r="AC120" s="4">
        <v>92</v>
      </c>
      <c r="AD120" s="4">
        <v>14.65</v>
      </c>
      <c r="AE120" s="4">
        <v>0.34</v>
      </c>
      <c r="AF120" s="4">
        <v>990</v>
      </c>
      <c r="AG120" s="4">
        <v>-7</v>
      </c>
      <c r="AH120" s="4">
        <v>7</v>
      </c>
      <c r="AI120" s="4">
        <v>27</v>
      </c>
      <c r="AJ120" s="4">
        <v>135</v>
      </c>
      <c r="AK120" s="4">
        <v>134.6</v>
      </c>
      <c r="AL120" s="4">
        <v>4</v>
      </c>
      <c r="AM120" s="4">
        <v>142</v>
      </c>
      <c r="AN120" s="4" t="s">
        <v>155</v>
      </c>
      <c r="AO120" s="4">
        <v>2</v>
      </c>
      <c r="AP120" s="5">
        <v>0.8381481481481482</v>
      </c>
      <c r="AQ120" s="4">
        <v>47.162965</v>
      </c>
      <c r="AR120" s="4">
        <v>-88.492011000000005</v>
      </c>
      <c r="AS120" s="4">
        <v>315.7</v>
      </c>
      <c r="AT120" s="4">
        <v>34.700000000000003</v>
      </c>
      <c r="AU120" s="4">
        <v>12</v>
      </c>
      <c r="AV120" s="4">
        <v>8</v>
      </c>
      <c r="AW120" s="4" t="s">
        <v>447</v>
      </c>
      <c r="AX120" s="4">
        <v>1.1708000000000001</v>
      </c>
      <c r="AY120" s="4">
        <v>1.1708000000000001</v>
      </c>
      <c r="AZ120" s="4">
        <v>1.8708</v>
      </c>
      <c r="BA120" s="4">
        <v>11.154</v>
      </c>
      <c r="BB120" s="4">
        <v>10.58</v>
      </c>
      <c r="BC120" s="4">
        <v>0.95</v>
      </c>
      <c r="BD120" s="4">
        <v>19.097000000000001</v>
      </c>
      <c r="BE120" s="4">
        <v>2223.59</v>
      </c>
      <c r="BF120" s="4">
        <v>124.011</v>
      </c>
      <c r="BG120" s="4">
        <v>20.437000000000001</v>
      </c>
      <c r="BH120" s="4">
        <v>0.46600000000000003</v>
      </c>
      <c r="BI120" s="4">
        <v>20.902999999999999</v>
      </c>
      <c r="BJ120" s="4">
        <v>15.920999999999999</v>
      </c>
      <c r="BK120" s="4">
        <v>0.36299999999999999</v>
      </c>
      <c r="BL120" s="4">
        <v>16.283999999999999</v>
      </c>
      <c r="BM120" s="4">
        <v>0</v>
      </c>
      <c r="BQ120" s="4">
        <v>55.189</v>
      </c>
      <c r="BR120" s="4">
        <v>0.50945099999999999</v>
      </c>
      <c r="BS120" s="4">
        <v>-5</v>
      </c>
      <c r="BT120" s="4">
        <v>6.7229999999999998E-3</v>
      </c>
      <c r="BU120" s="4">
        <v>12.449709</v>
      </c>
      <c r="BV120" s="4">
        <v>0.13580500000000001</v>
      </c>
      <c r="BW120" s="4">
        <f t="shared" si="14"/>
        <v>3.2892131178000001</v>
      </c>
      <c r="BY120" s="4">
        <f t="shared" si="15"/>
        <v>21365.776782372261</v>
      </c>
      <c r="BZ120" s="4">
        <f t="shared" si="16"/>
        <v>1191.5826859082681</v>
      </c>
      <c r="CA120" s="4">
        <f t="shared" si="17"/>
        <v>152.9798803521102</v>
      </c>
      <c r="CB120" s="4">
        <f t="shared" si="18"/>
        <v>0</v>
      </c>
    </row>
    <row r="121" spans="1:80" x14ac:dyDescent="0.25">
      <c r="A121" s="2">
        <v>42804</v>
      </c>
      <c r="B121" s="3">
        <v>0.62986355324074073</v>
      </c>
      <c r="C121" s="4">
        <v>14.039</v>
      </c>
      <c r="D121" s="4">
        <v>1.9841</v>
      </c>
      <c r="E121" s="4">
        <v>19840.644884000001</v>
      </c>
      <c r="F121" s="4">
        <v>1087.7</v>
      </c>
      <c r="G121" s="4">
        <v>12.9</v>
      </c>
      <c r="H121" s="4">
        <v>0</v>
      </c>
      <c r="J121" s="4">
        <v>0.5</v>
      </c>
      <c r="K121" s="4">
        <v>0.83779999999999999</v>
      </c>
      <c r="L121" s="4">
        <v>11.761699999999999</v>
      </c>
      <c r="M121" s="4">
        <v>1.6621999999999999</v>
      </c>
      <c r="N121" s="4">
        <v>911.24770000000001</v>
      </c>
      <c r="O121" s="4">
        <v>10.8073</v>
      </c>
      <c r="P121" s="4">
        <v>922.1</v>
      </c>
      <c r="Q121" s="4">
        <v>709.899</v>
      </c>
      <c r="R121" s="4">
        <v>8.4192999999999998</v>
      </c>
      <c r="S121" s="4">
        <v>718.3</v>
      </c>
      <c r="T121" s="4">
        <v>0</v>
      </c>
      <c r="W121" s="4">
        <v>0</v>
      </c>
      <c r="X121" s="4">
        <v>0.41889999999999999</v>
      </c>
      <c r="Y121" s="4">
        <v>11.1</v>
      </c>
      <c r="Z121" s="4">
        <v>869</v>
      </c>
      <c r="AA121" s="4">
        <v>880</v>
      </c>
      <c r="AB121" s="4">
        <v>840</v>
      </c>
      <c r="AC121" s="4">
        <v>92</v>
      </c>
      <c r="AD121" s="4">
        <v>14.65</v>
      </c>
      <c r="AE121" s="4">
        <v>0.34</v>
      </c>
      <c r="AF121" s="4">
        <v>990</v>
      </c>
      <c r="AG121" s="4">
        <v>-7</v>
      </c>
      <c r="AH121" s="4">
        <v>7</v>
      </c>
      <c r="AI121" s="4">
        <v>27</v>
      </c>
      <c r="AJ121" s="4">
        <v>135</v>
      </c>
      <c r="AK121" s="4">
        <v>135.69999999999999</v>
      </c>
      <c r="AL121" s="4">
        <v>4.0999999999999996</v>
      </c>
      <c r="AM121" s="4">
        <v>142</v>
      </c>
      <c r="AN121" s="4" t="s">
        <v>155</v>
      </c>
      <c r="AO121" s="4">
        <v>2</v>
      </c>
      <c r="AP121" s="5">
        <v>0.83815972222222224</v>
      </c>
      <c r="AQ121" s="4">
        <v>47.162813999999997</v>
      </c>
      <c r="AR121" s="4">
        <v>-88.492018000000002</v>
      </c>
      <c r="AS121" s="4">
        <v>315.7</v>
      </c>
      <c r="AT121" s="4">
        <v>36</v>
      </c>
      <c r="AU121" s="4">
        <v>12</v>
      </c>
      <c r="AV121" s="4">
        <v>8</v>
      </c>
      <c r="AW121" s="4" t="s">
        <v>447</v>
      </c>
      <c r="AX121" s="4">
        <v>1.2707999999999999</v>
      </c>
      <c r="AY121" s="4">
        <v>1.3415999999999999</v>
      </c>
      <c r="AZ121" s="4">
        <v>2.0415999999999999</v>
      </c>
      <c r="BA121" s="4">
        <v>11.154</v>
      </c>
      <c r="BB121" s="4">
        <v>10.45</v>
      </c>
      <c r="BC121" s="4">
        <v>0.94</v>
      </c>
      <c r="BD121" s="4">
        <v>19.364000000000001</v>
      </c>
      <c r="BE121" s="4">
        <v>2118.9319999999998</v>
      </c>
      <c r="BF121" s="4">
        <v>190.59399999999999</v>
      </c>
      <c r="BG121" s="4">
        <v>17.192</v>
      </c>
      <c r="BH121" s="4">
        <v>0.20399999999999999</v>
      </c>
      <c r="BI121" s="4">
        <v>17.396000000000001</v>
      </c>
      <c r="BJ121" s="4">
        <v>13.393000000000001</v>
      </c>
      <c r="BK121" s="4">
        <v>0.159</v>
      </c>
      <c r="BL121" s="4">
        <v>13.552</v>
      </c>
      <c r="BM121" s="4">
        <v>0</v>
      </c>
      <c r="BQ121" s="4">
        <v>54.871000000000002</v>
      </c>
      <c r="BR121" s="4">
        <v>0.55195300000000003</v>
      </c>
      <c r="BS121" s="4">
        <v>-5</v>
      </c>
      <c r="BT121" s="4">
        <v>5.7229999999999998E-3</v>
      </c>
      <c r="BU121" s="4">
        <v>13.488352000000001</v>
      </c>
      <c r="BV121" s="4">
        <v>0.115605</v>
      </c>
      <c r="BW121" s="4">
        <f t="shared" si="14"/>
        <v>3.5636225984000003</v>
      </c>
      <c r="BY121" s="4">
        <f t="shared" si="15"/>
        <v>22058.739144873394</v>
      </c>
      <c r="BZ121" s="4">
        <f t="shared" si="16"/>
        <v>1984.1426381677184</v>
      </c>
      <c r="CA121" s="4">
        <f t="shared" si="17"/>
        <v>139.42528281572481</v>
      </c>
      <c r="CB121" s="4">
        <f t="shared" si="18"/>
        <v>0</v>
      </c>
    </row>
    <row r="122" spans="1:80" x14ac:dyDescent="0.25">
      <c r="A122" s="2">
        <v>42804</v>
      </c>
      <c r="B122" s="3">
        <v>0.62987512731481476</v>
      </c>
      <c r="C122" s="4">
        <v>13.725</v>
      </c>
      <c r="D122" s="4">
        <v>2.3881000000000001</v>
      </c>
      <c r="E122" s="4">
        <v>23881.193276999998</v>
      </c>
      <c r="F122" s="4">
        <v>890.4</v>
      </c>
      <c r="G122" s="4">
        <v>11.9</v>
      </c>
      <c r="H122" s="4">
        <v>-19</v>
      </c>
      <c r="J122" s="4">
        <v>0.4</v>
      </c>
      <c r="K122" s="4">
        <v>0.83630000000000004</v>
      </c>
      <c r="L122" s="4">
        <v>11.4788</v>
      </c>
      <c r="M122" s="4">
        <v>1.9972000000000001</v>
      </c>
      <c r="N122" s="4">
        <v>744.65480000000002</v>
      </c>
      <c r="O122" s="4">
        <v>9.9662000000000006</v>
      </c>
      <c r="P122" s="4">
        <v>754.6</v>
      </c>
      <c r="Q122" s="4">
        <v>580.1164</v>
      </c>
      <c r="R122" s="4">
        <v>7.7641</v>
      </c>
      <c r="S122" s="4">
        <v>587.9</v>
      </c>
      <c r="T122" s="4">
        <v>0</v>
      </c>
      <c r="W122" s="4">
        <v>0</v>
      </c>
      <c r="X122" s="4">
        <v>0.33450000000000002</v>
      </c>
      <c r="Y122" s="4">
        <v>11.1</v>
      </c>
      <c r="Z122" s="4">
        <v>868</v>
      </c>
      <c r="AA122" s="4">
        <v>881</v>
      </c>
      <c r="AB122" s="4">
        <v>840</v>
      </c>
      <c r="AC122" s="4">
        <v>92</v>
      </c>
      <c r="AD122" s="4">
        <v>14.65</v>
      </c>
      <c r="AE122" s="4">
        <v>0.34</v>
      </c>
      <c r="AF122" s="4">
        <v>990</v>
      </c>
      <c r="AG122" s="4">
        <v>-7</v>
      </c>
      <c r="AH122" s="4">
        <v>7</v>
      </c>
      <c r="AI122" s="4">
        <v>27</v>
      </c>
      <c r="AJ122" s="4">
        <v>135</v>
      </c>
      <c r="AK122" s="4">
        <v>134.69999999999999</v>
      </c>
      <c r="AL122" s="4">
        <v>4.0999999999999996</v>
      </c>
      <c r="AM122" s="4">
        <v>142</v>
      </c>
      <c r="AN122" s="4" t="s">
        <v>155</v>
      </c>
      <c r="AO122" s="4">
        <v>2</v>
      </c>
      <c r="AP122" s="5">
        <v>0.83817129629629628</v>
      </c>
      <c r="AQ122" s="4">
        <v>47.162658999999998</v>
      </c>
      <c r="AR122" s="4">
        <v>-88.491990000000001</v>
      </c>
      <c r="AS122" s="4">
        <v>315.5</v>
      </c>
      <c r="AT122" s="4">
        <v>37.200000000000003</v>
      </c>
      <c r="AU122" s="4">
        <v>12</v>
      </c>
      <c r="AV122" s="4">
        <v>8</v>
      </c>
      <c r="AW122" s="4" t="s">
        <v>447</v>
      </c>
      <c r="AX122" s="4">
        <v>1.5121880000000001</v>
      </c>
      <c r="AY122" s="4">
        <v>1.682917</v>
      </c>
      <c r="AZ122" s="4">
        <v>2.453646</v>
      </c>
      <c r="BA122" s="4">
        <v>11.154</v>
      </c>
      <c r="BB122" s="4">
        <v>10.35</v>
      </c>
      <c r="BC122" s="4">
        <v>0.93</v>
      </c>
      <c r="BD122" s="4">
        <v>19.571999999999999</v>
      </c>
      <c r="BE122" s="4">
        <v>2059.9340000000002</v>
      </c>
      <c r="BF122" s="4">
        <v>228.119</v>
      </c>
      <c r="BG122" s="4">
        <v>13.994</v>
      </c>
      <c r="BH122" s="4">
        <v>0.187</v>
      </c>
      <c r="BI122" s="4">
        <v>14.182</v>
      </c>
      <c r="BJ122" s="4">
        <v>10.901999999999999</v>
      </c>
      <c r="BK122" s="4">
        <v>0.14599999999999999</v>
      </c>
      <c r="BL122" s="4">
        <v>11.048</v>
      </c>
      <c r="BM122" s="4">
        <v>0</v>
      </c>
      <c r="BQ122" s="4">
        <v>43.65</v>
      </c>
      <c r="BR122" s="4">
        <v>0.548709</v>
      </c>
      <c r="BS122" s="4">
        <v>-5</v>
      </c>
      <c r="BT122" s="4">
        <v>5.0000000000000001E-3</v>
      </c>
      <c r="BU122" s="4">
        <v>13.409076000000001</v>
      </c>
      <c r="BV122" s="4">
        <v>0.10100000000000001</v>
      </c>
      <c r="BW122" s="4">
        <f t="shared" si="14"/>
        <v>3.5426778792000002</v>
      </c>
      <c r="BY122" s="4">
        <f t="shared" si="15"/>
        <v>21318.514162767453</v>
      </c>
      <c r="BZ122" s="4">
        <f t="shared" si="16"/>
        <v>2360.8320132083595</v>
      </c>
      <c r="CA122" s="4">
        <f t="shared" si="17"/>
        <v>112.8261591888336</v>
      </c>
      <c r="CB122" s="4">
        <f t="shared" si="18"/>
        <v>0</v>
      </c>
    </row>
    <row r="123" spans="1:80" x14ac:dyDescent="0.25">
      <c r="A123" s="2">
        <v>42804</v>
      </c>
      <c r="B123" s="3">
        <v>0.62988670138888891</v>
      </c>
      <c r="C123" s="4">
        <v>13.593</v>
      </c>
      <c r="D123" s="4">
        <v>2.6072000000000002</v>
      </c>
      <c r="E123" s="4">
        <v>26071.773522</v>
      </c>
      <c r="F123" s="4">
        <v>677.9</v>
      </c>
      <c r="G123" s="4">
        <v>12.2</v>
      </c>
      <c r="H123" s="4">
        <v>0</v>
      </c>
      <c r="J123" s="4">
        <v>0.26</v>
      </c>
      <c r="K123" s="4">
        <v>0.83520000000000005</v>
      </c>
      <c r="L123" s="4">
        <v>11.352499999999999</v>
      </c>
      <c r="M123" s="4">
        <v>2.1774</v>
      </c>
      <c r="N123" s="4">
        <v>566.13210000000004</v>
      </c>
      <c r="O123" s="4">
        <v>10.160299999999999</v>
      </c>
      <c r="P123" s="4">
        <v>576.29999999999995</v>
      </c>
      <c r="Q123" s="4">
        <v>441.03989999999999</v>
      </c>
      <c r="R123" s="4">
        <v>7.9153000000000002</v>
      </c>
      <c r="S123" s="4">
        <v>449</v>
      </c>
      <c r="T123" s="4">
        <v>0</v>
      </c>
      <c r="W123" s="4">
        <v>0</v>
      </c>
      <c r="X123" s="4">
        <v>0.2203</v>
      </c>
      <c r="Y123" s="4">
        <v>11.1</v>
      </c>
      <c r="Z123" s="4">
        <v>869</v>
      </c>
      <c r="AA123" s="4">
        <v>882</v>
      </c>
      <c r="AB123" s="4">
        <v>842</v>
      </c>
      <c r="AC123" s="4">
        <v>92</v>
      </c>
      <c r="AD123" s="4">
        <v>14.65</v>
      </c>
      <c r="AE123" s="4">
        <v>0.34</v>
      </c>
      <c r="AF123" s="4">
        <v>990</v>
      </c>
      <c r="AG123" s="4">
        <v>-7</v>
      </c>
      <c r="AH123" s="4">
        <v>7</v>
      </c>
      <c r="AI123" s="4">
        <v>27</v>
      </c>
      <c r="AJ123" s="4">
        <v>135</v>
      </c>
      <c r="AK123" s="4">
        <v>134.30000000000001</v>
      </c>
      <c r="AL123" s="4">
        <v>4</v>
      </c>
      <c r="AM123" s="4">
        <v>142</v>
      </c>
      <c r="AN123" s="4" t="s">
        <v>155</v>
      </c>
      <c r="AO123" s="4">
        <v>2</v>
      </c>
      <c r="AP123" s="5">
        <v>0.83818287037037031</v>
      </c>
      <c r="AQ123" s="4">
        <v>47.162503000000001</v>
      </c>
      <c r="AR123" s="4">
        <v>-88.491945000000001</v>
      </c>
      <c r="AS123" s="4">
        <v>315.39999999999998</v>
      </c>
      <c r="AT123" s="4">
        <v>38.4</v>
      </c>
      <c r="AU123" s="4">
        <v>12</v>
      </c>
      <c r="AV123" s="4">
        <v>9</v>
      </c>
      <c r="AW123" s="4" t="s">
        <v>445</v>
      </c>
      <c r="AX123" s="4">
        <v>1.3169169999999999</v>
      </c>
      <c r="AY123" s="4">
        <v>1.7292289999999999</v>
      </c>
      <c r="AZ123" s="4">
        <v>2.246146</v>
      </c>
      <c r="BA123" s="4">
        <v>11.154</v>
      </c>
      <c r="BB123" s="4">
        <v>10.28</v>
      </c>
      <c r="BC123" s="4">
        <v>0.92</v>
      </c>
      <c r="BD123" s="4">
        <v>19.736999999999998</v>
      </c>
      <c r="BE123" s="4">
        <v>2029.124</v>
      </c>
      <c r="BF123" s="4">
        <v>247.70599999999999</v>
      </c>
      <c r="BG123" s="4">
        <v>10.597</v>
      </c>
      <c r="BH123" s="4">
        <v>0.19</v>
      </c>
      <c r="BI123" s="4">
        <v>10.787000000000001</v>
      </c>
      <c r="BJ123" s="4">
        <v>8.2550000000000008</v>
      </c>
      <c r="BK123" s="4">
        <v>0.14799999999999999</v>
      </c>
      <c r="BL123" s="4">
        <v>8.4030000000000005</v>
      </c>
      <c r="BM123" s="4">
        <v>0</v>
      </c>
      <c r="BQ123" s="4">
        <v>28.628</v>
      </c>
      <c r="BR123" s="4">
        <v>0.55379800000000001</v>
      </c>
      <c r="BS123" s="4">
        <v>-5</v>
      </c>
      <c r="BT123" s="4">
        <v>5.2769999999999996E-3</v>
      </c>
      <c r="BU123" s="4">
        <v>13.533439</v>
      </c>
      <c r="BV123" s="4">
        <v>0.106595</v>
      </c>
      <c r="BW123" s="4">
        <f t="shared" si="14"/>
        <v>3.5755345837999997</v>
      </c>
      <c r="BY123" s="4">
        <f t="shared" si="15"/>
        <v>21194.419772205107</v>
      </c>
      <c r="BZ123" s="4">
        <f t="shared" si="16"/>
        <v>2587.3159767928614</v>
      </c>
      <c r="CA123" s="4">
        <f t="shared" si="17"/>
        <v>86.224368357751004</v>
      </c>
      <c r="CB123" s="4">
        <f t="shared" si="18"/>
        <v>0</v>
      </c>
    </row>
    <row r="124" spans="1:80" x14ac:dyDescent="0.25">
      <c r="A124" s="2">
        <v>42804</v>
      </c>
      <c r="B124" s="3">
        <v>0.62989827546296295</v>
      </c>
      <c r="C124" s="4">
        <v>13.444000000000001</v>
      </c>
      <c r="D124" s="4">
        <v>2.7378999999999998</v>
      </c>
      <c r="E124" s="4">
        <v>27379.017485</v>
      </c>
      <c r="F124" s="4">
        <v>453</v>
      </c>
      <c r="G124" s="4">
        <v>14</v>
      </c>
      <c r="H124" s="4">
        <v>0</v>
      </c>
      <c r="J124" s="4">
        <v>0.2</v>
      </c>
      <c r="K124" s="4">
        <v>0.83509999999999995</v>
      </c>
      <c r="L124" s="4">
        <v>11.2272</v>
      </c>
      <c r="M124" s="4">
        <v>2.2865000000000002</v>
      </c>
      <c r="N124" s="4">
        <v>378.32409999999999</v>
      </c>
      <c r="O124" s="4">
        <v>11.716100000000001</v>
      </c>
      <c r="P124" s="4">
        <v>390</v>
      </c>
      <c r="Q124" s="4">
        <v>294.72980000000001</v>
      </c>
      <c r="R124" s="4">
        <v>9.1273</v>
      </c>
      <c r="S124" s="4">
        <v>303.89999999999998</v>
      </c>
      <c r="T124" s="4">
        <v>0</v>
      </c>
      <c r="W124" s="4">
        <v>0</v>
      </c>
      <c r="X124" s="4">
        <v>0.16700000000000001</v>
      </c>
      <c r="Y124" s="4">
        <v>11.2</v>
      </c>
      <c r="Z124" s="4">
        <v>870</v>
      </c>
      <c r="AA124" s="4">
        <v>884</v>
      </c>
      <c r="AB124" s="4">
        <v>843</v>
      </c>
      <c r="AC124" s="4">
        <v>92</v>
      </c>
      <c r="AD124" s="4">
        <v>14.65</v>
      </c>
      <c r="AE124" s="4">
        <v>0.34</v>
      </c>
      <c r="AF124" s="4">
        <v>990</v>
      </c>
      <c r="AG124" s="4">
        <v>-7</v>
      </c>
      <c r="AH124" s="4">
        <v>7</v>
      </c>
      <c r="AI124" s="4">
        <v>27</v>
      </c>
      <c r="AJ124" s="4">
        <v>135</v>
      </c>
      <c r="AK124" s="4">
        <v>134.69999999999999</v>
      </c>
      <c r="AL124" s="4">
        <v>4.0999999999999996</v>
      </c>
      <c r="AM124" s="4">
        <v>142</v>
      </c>
      <c r="AN124" s="4" t="s">
        <v>155</v>
      </c>
      <c r="AO124" s="4">
        <v>2</v>
      </c>
      <c r="AP124" s="5">
        <v>0.83819444444444446</v>
      </c>
      <c r="AQ124" s="4">
        <v>47.16234</v>
      </c>
      <c r="AR124" s="4">
        <v>-88.491877000000002</v>
      </c>
      <c r="AS124" s="4">
        <v>315.39999999999998</v>
      </c>
      <c r="AT124" s="4">
        <v>40</v>
      </c>
      <c r="AU124" s="4">
        <v>12</v>
      </c>
      <c r="AV124" s="4">
        <v>8</v>
      </c>
      <c r="AW124" s="4" t="s">
        <v>446</v>
      </c>
      <c r="AX124" s="4">
        <v>1.2707999999999999</v>
      </c>
      <c r="AY124" s="4">
        <v>1.2043999999999999</v>
      </c>
      <c r="AZ124" s="4">
        <v>2.1</v>
      </c>
      <c r="BA124" s="4">
        <v>11.154</v>
      </c>
      <c r="BB124" s="4">
        <v>10.27</v>
      </c>
      <c r="BC124" s="4">
        <v>0.92</v>
      </c>
      <c r="BD124" s="4">
        <v>19.742000000000001</v>
      </c>
      <c r="BE124" s="4">
        <v>2009.1410000000001</v>
      </c>
      <c r="BF124" s="4">
        <v>260.428</v>
      </c>
      <c r="BG124" s="4">
        <v>7.09</v>
      </c>
      <c r="BH124" s="4">
        <v>0.22</v>
      </c>
      <c r="BI124" s="4">
        <v>7.3090000000000002</v>
      </c>
      <c r="BJ124" s="4">
        <v>5.5229999999999997</v>
      </c>
      <c r="BK124" s="4">
        <v>0.17100000000000001</v>
      </c>
      <c r="BL124" s="4">
        <v>5.694</v>
      </c>
      <c r="BM124" s="4">
        <v>0</v>
      </c>
      <c r="BQ124" s="4">
        <v>21.733000000000001</v>
      </c>
      <c r="BR124" s="4">
        <v>0.53915500000000005</v>
      </c>
      <c r="BS124" s="4">
        <v>-5</v>
      </c>
      <c r="BT124" s="4">
        <v>5.7229999999999998E-3</v>
      </c>
      <c r="BU124" s="4">
        <v>13.175601</v>
      </c>
      <c r="BV124" s="4">
        <v>0.115605</v>
      </c>
      <c r="BW124" s="4">
        <f t="shared" si="14"/>
        <v>3.4809937841999998</v>
      </c>
      <c r="BY124" s="4">
        <f t="shared" si="15"/>
        <v>20430.811882234306</v>
      </c>
      <c r="BZ124" s="4">
        <f t="shared" si="16"/>
        <v>2648.2738030165706</v>
      </c>
      <c r="CA124" s="4">
        <f t="shared" si="17"/>
        <v>56.162994048491399</v>
      </c>
      <c r="CB124" s="4">
        <f t="shared" si="18"/>
        <v>0</v>
      </c>
    </row>
    <row r="125" spans="1:80" x14ac:dyDescent="0.25">
      <c r="A125" s="2">
        <v>42804</v>
      </c>
      <c r="B125" s="3">
        <v>0.6299098495370371</v>
      </c>
      <c r="C125" s="4">
        <v>13.37</v>
      </c>
      <c r="D125" s="4">
        <v>2.8191999999999999</v>
      </c>
      <c r="E125" s="4">
        <v>28192.331730999998</v>
      </c>
      <c r="F125" s="4">
        <v>294.7</v>
      </c>
      <c r="G125" s="4">
        <v>19.8</v>
      </c>
      <c r="H125" s="4">
        <v>0</v>
      </c>
      <c r="J125" s="4">
        <v>0.1</v>
      </c>
      <c r="K125" s="4">
        <v>0.83499999999999996</v>
      </c>
      <c r="L125" s="4">
        <v>11.163500000000001</v>
      </c>
      <c r="M125" s="4">
        <v>2.3540000000000001</v>
      </c>
      <c r="N125" s="4">
        <v>246.05799999999999</v>
      </c>
      <c r="O125" s="4">
        <v>16.532299999999999</v>
      </c>
      <c r="P125" s="4">
        <v>262.60000000000002</v>
      </c>
      <c r="Q125" s="4">
        <v>191.6892</v>
      </c>
      <c r="R125" s="4">
        <v>12.879300000000001</v>
      </c>
      <c r="S125" s="4">
        <v>204.6</v>
      </c>
      <c r="T125" s="4">
        <v>0</v>
      </c>
      <c r="W125" s="4">
        <v>0</v>
      </c>
      <c r="X125" s="4">
        <v>8.3500000000000005E-2</v>
      </c>
      <c r="Y125" s="4">
        <v>11.1</v>
      </c>
      <c r="Z125" s="4">
        <v>870</v>
      </c>
      <c r="AA125" s="4">
        <v>885</v>
      </c>
      <c r="AB125" s="4">
        <v>844</v>
      </c>
      <c r="AC125" s="4">
        <v>92</v>
      </c>
      <c r="AD125" s="4">
        <v>14.65</v>
      </c>
      <c r="AE125" s="4">
        <v>0.34</v>
      </c>
      <c r="AF125" s="4">
        <v>990</v>
      </c>
      <c r="AG125" s="4">
        <v>-7</v>
      </c>
      <c r="AH125" s="4">
        <v>7</v>
      </c>
      <c r="AI125" s="4">
        <v>27</v>
      </c>
      <c r="AJ125" s="4">
        <v>135</v>
      </c>
      <c r="AK125" s="4">
        <v>134.30000000000001</v>
      </c>
      <c r="AL125" s="4">
        <v>4.2</v>
      </c>
      <c r="AM125" s="4">
        <v>142</v>
      </c>
      <c r="AN125" s="4" t="s">
        <v>155</v>
      </c>
      <c r="AO125" s="4">
        <v>2</v>
      </c>
      <c r="AP125" s="5">
        <v>0.83820601851851861</v>
      </c>
      <c r="AQ125" s="4">
        <v>47.162177</v>
      </c>
      <c r="AR125" s="4">
        <v>-88.491803000000004</v>
      </c>
      <c r="AS125" s="4">
        <v>315.5</v>
      </c>
      <c r="AT125" s="4">
        <v>41.1</v>
      </c>
      <c r="AU125" s="4">
        <v>12</v>
      </c>
      <c r="AV125" s="4">
        <v>9</v>
      </c>
      <c r="AW125" s="4" t="s">
        <v>448</v>
      </c>
      <c r="AX125" s="4">
        <v>1.3708</v>
      </c>
      <c r="AY125" s="4">
        <v>1.1415999999999999</v>
      </c>
      <c r="AZ125" s="4">
        <v>2.2416</v>
      </c>
      <c r="BA125" s="4">
        <v>11.154</v>
      </c>
      <c r="BB125" s="4">
        <v>10.26</v>
      </c>
      <c r="BC125" s="4">
        <v>0.92</v>
      </c>
      <c r="BD125" s="4">
        <v>19.765999999999998</v>
      </c>
      <c r="BE125" s="4">
        <v>1997.181</v>
      </c>
      <c r="BF125" s="4">
        <v>268.03699999999998</v>
      </c>
      <c r="BG125" s="4">
        <v>4.6100000000000003</v>
      </c>
      <c r="BH125" s="4">
        <v>0.31</v>
      </c>
      <c r="BI125" s="4">
        <v>4.92</v>
      </c>
      <c r="BJ125" s="4">
        <v>3.5910000000000002</v>
      </c>
      <c r="BK125" s="4">
        <v>0.24099999999999999</v>
      </c>
      <c r="BL125" s="4">
        <v>3.8330000000000002</v>
      </c>
      <c r="BM125" s="4">
        <v>0</v>
      </c>
      <c r="BQ125" s="4">
        <v>10.861000000000001</v>
      </c>
      <c r="BR125" s="4">
        <v>0.55747899999999995</v>
      </c>
      <c r="BS125" s="4">
        <v>-5</v>
      </c>
      <c r="BT125" s="4">
        <v>5.0000000000000001E-3</v>
      </c>
      <c r="BU125" s="4">
        <v>13.623393</v>
      </c>
      <c r="BV125" s="4">
        <v>0.10100000000000001</v>
      </c>
      <c r="BW125" s="4">
        <f t="shared" si="14"/>
        <v>3.5993004306</v>
      </c>
      <c r="BY125" s="4">
        <f t="shared" si="15"/>
        <v>20999.428961431651</v>
      </c>
      <c r="BZ125" s="4">
        <f t="shared" si="16"/>
        <v>2818.2843420477438</v>
      </c>
      <c r="CA125" s="4">
        <f t="shared" si="17"/>
        <v>37.757694170183406</v>
      </c>
      <c r="CB125" s="4">
        <f t="shared" si="18"/>
        <v>0</v>
      </c>
    </row>
    <row r="126" spans="1:80" x14ac:dyDescent="0.25">
      <c r="A126" s="2">
        <v>42804</v>
      </c>
      <c r="B126" s="3">
        <v>0.62992142361111114</v>
      </c>
      <c r="C126" s="4">
        <v>13.46</v>
      </c>
      <c r="D126" s="4">
        <v>2.6221999999999999</v>
      </c>
      <c r="E126" s="4">
        <v>26222.397260000002</v>
      </c>
      <c r="F126" s="4">
        <v>192.2</v>
      </c>
      <c r="G126" s="4">
        <v>19.8</v>
      </c>
      <c r="H126" s="4">
        <v>30.1</v>
      </c>
      <c r="J126" s="4">
        <v>0.1</v>
      </c>
      <c r="K126" s="4">
        <v>0.83620000000000005</v>
      </c>
      <c r="L126" s="4">
        <v>11.2553</v>
      </c>
      <c r="M126" s="4">
        <v>2.1926999999999999</v>
      </c>
      <c r="N126" s="4">
        <v>160.7414</v>
      </c>
      <c r="O126" s="4">
        <v>16.556699999999999</v>
      </c>
      <c r="P126" s="4">
        <v>177.3</v>
      </c>
      <c r="Q126" s="4">
        <v>125.2222</v>
      </c>
      <c r="R126" s="4">
        <v>12.898099999999999</v>
      </c>
      <c r="S126" s="4">
        <v>138.1</v>
      </c>
      <c r="T126" s="4">
        <v>30.1</v>
      </c>
      <c r="W126" s="4">
        <v>0</v>
      </c>
      <c r="X126" s="4">
        <v>8.3599999999999994E-2</v>
      </c>
      <c r="Y126" s="4">
        <v>11.1</v>
      </c>
      <c r="Z126" s="4">
        <v>871</v>
      </c>
      <c r="AA126" s="4">
        <v>884</v>
      </c>
      <c r="AB126" s="4">
        <v>845</v>
      </c>
      <c r="AC126" s="4">
        <v>92</v>
      </c>
      <c r="AD126" s="4">
        <v>14.65</v>
      </c>
      <c r="AE126" s="4">
        <v>0.34</v>
      </c>
      <c r="AF126" s="4">
        <v>990</v>
      </c>
      <c r="AG126" s="4">
        <v>-7</v>
      </c>
      <c r="AH126" s="4">
        <v>7</v>
      </c>
      <c r="AI126" s="4">
        <v>27</v>
      </c>
      <c r="AJ126" s="4">
        <v>135</v>
      </c>
      <c r="AK126" s="4">
        <v>134.69999999999999</v>
      </c>
      <c r="AL126" s="4">
        <v>4.2</v>
      </c>
      <c r="AM126" s="4">
        <v>142</v>
      </c>
      <c r="AN126" s="4" t="s">
        <v>155</v>
      </c>
      <c r="AO126" s="4">
        <v>2</v>
      </c>
      <c r="AP126" s="5">
        <v>0.83821759259259254</v>
      </c>
      <c r="AQ126" s="4">
        <v>47.162014999999997</v>
      </c>
      <c r="AR126" s="4">
        <v>-88.491726999999997</v>
      </c>
      <c r="AS126" s="4">
        <v>315.39999999999998</v>
      </c>
      <c r="AT126" s="4">
        <v>41.5</v>
      </c>
      <c r="AU126" s="4">
        <v>12</v>
      </c>
      <c r="AV126" s="4">
        <v>9</v>
      </c>
      <c r="AW126" s="4" t="s">
        <v>448</v>
      </c>
      <c r="AX126" s="4">
        <v>1.2584</v>
      </c>
      <c r="AY126" s="4">
        <v>1.2707999999999999</v>
      </c>
      <c r="AZ126" s="4">
        <v>2.1583999999999999</v>
      </c>
      <c r="BA126" s="4">
        <v>11.154</v>
      </c>
      <c r="BB126" s="4">
        <v>10.34</v>
      </c>
      <c r="BC126" s="4">
        <v>0.93</v>
      </c>
      <c r="BD126" s="4">
        <v>19.588999999999999</v>
      </c>
      <c r="BE126" s="4">
        <v>2023.587</v>
      </c>
      <c r="BF126" s="4">
        <v>250.91200000000001</v>
      </c>
      <c r="BG126" s="4">
        <v>3.0259999999999998</v>
      </c>
      <c r="BH126" s="4">
        <v>0.312</v>
      </c>
      <c r="BI126" s="4">
        <v>3.3380000000000001</v>
      </c>
      <c r="BJ126" s="4">
        <v>2.3580000000000001</v>
      </c>
      <c r="BK126" s="4">
        <v>0.24299999999999999</v>
      </c>
      <c r="BL126" s="4">
        <v>2.601</v>
      </c>
      <c r="BM126" s="4">
        <v>0.22439999999999999</v>
      </c>
      <c r="BQ126" s="4">
        <v>10.930999999999999</v>
      </c>
      <c r="BR126" s="4">
        <v>0.57339899999999999</v>
      </c>
      <c r="BS126" s="4">
        <v>-5</v>
      </c>
      <c r="BT126" s="4">
        <v>5.0000000000000001E-3</v>
      </c>
      <c r="BU126" s="4">
        <v>14.012438</v>
      </c>
      <c r="BV126" s="4">
        <v>0.10100000000000001</v>
      </c>
      <c r="BW126" s="4">
        <f t="shared" si="14"/>
        <v>3.7020861195999997</v>
      </c>
      <c r="BY126" s="4">
        <f t="shared" si="15"/>
        <v>21884.687976106812</v>
      </c>
      <c r="BZ126" s="4">
        <f t="shared" si="16"/>
        <v>2713.5630093793407</v>
      </c>
      <c r="CA126" s="4">
        <f t="shared" si="17"/>
        <v>25.501297570927203</v>
      </c>
      <c r="CB126" s="4">
        <f t="shared" si="18"/>
        <v>2.42684104110096</v>
      </c>
    </row>
    <row r="127" spans="1:80" x14ac:dyDescent="0.25">
      <c r="A127" s="2">
        <v>42804</v>
      </c>
      <c r="B127" s="3">
        <v>0.62993299768518518</v>
      </c>
      <c r="C127" s="4">
        <v>13.749000000000001</v>
      </c>
      <c r="D127" s="4">
        <v>2.1798999999999999</v>
      </c>
      <c r="E127" s="4">
        <v>21799.092381999999</v>
      </c>
      <c r="F127" s="4">
        <v>153.1</v>
      </c>
      <c r="G127" s="4">
        <v>19.8</v>
      </c>
      <c r="H127" s="4">
        <v>9.5</v>
      </c>
      <c r="J127" s="4">
        <v>0</v>
      </c>
      <c r="K127" s="4">
        <v>0.83830000000000005</v>
      </c>
      <c r="L127" s="4">
        <v>11.525600000000001</v>
      </c>
      <c r="M127" s="4">
        <v>1.8272999999999999</v>
      </c>
      <c r="N127" s="4">
        <v>128.34389999999999</v>
      </c>
      <c r="O127" s="4">
        <v>16.5976</v>
      </c>
      <c r="P127" s="4">
        <v>144.9</v>
      </c>
      <c r="Q127" s="4">
        <v>99.979699999999994</v>
      </c>
      <c r="R127" s="4">
        <v>12.929500000000001</v>
      </c>
      <c r="S127" s="4">
        <v>112.9</v>
      </c>
      <c r="T127" s="4">
        <v>9.4824000000000002</v>
      </c>
      <c r="W127" s="4">
        <v>0</v>
      </c>
      <c r="X127" s="4">
        <v>0</v>
      </c>
      <c r="Y127" s="4">
        <v>11.1</v>
      </c>
      <c r="Z127" s="4">
        <v>871</v>
      </c>
      <c r="AA127" s="4">
        <v>882</v>
      </c>
      <c r="AB127" s="4">
        <v>844</v>
      </c>
      <c r="AC127" s="4">
        <v>92</v>
      </c>
      <c r="AD127" s="4">
        <v>14.64</v>
      </c>
      <c r="AE127" s="4">
        <v>0.34</v>
      </c>
      <c r="AF127" s="4">
        <v>991</v>
      </c>
      <c r="AG127" s="4">
        <v>-7</v>
      </c>
      <c r="AH127" s="4">
        <v>7</v>
      </c>
      <c r="AI127" s="4">
        <v>27</v>
      </c>
      <c r="AJ127" s="4">
        <v>135</v>
      </c>
      <c r="AK127" s="4">
        <v>134</v>
      </c>
      <c r="AL127" s="4">
        <v>4.0999999999999996</v>
      </c>
      <c r="AM127" s="4">
        <v>142</v>
      </c>
      <c r="AN127" s="4" t="s">
        <v>155</v>
      </c>
      <c r="AO127" s="4">
        <v>2</v>
      </c>
      <c r="AP127" s="5">
        <v>0.83822916666666669</v>
      </c>
      <c r="AQ127" s="4">
        <v>47.161847000000002</v>
      </c>
      <c r="AR127" s="4">
        <v>-88.491636</v>
      </c>
      <c r="AS127" s="4">
        <v>315.3</v>
      </c>
      <c r="AT127" s="4">
        <v>43.6</v>
      </c>
      <c r="AU127" s="4">
        <v>12</v>
      </c>
      <c r="AV127" s="4">
        <v>9</v>
      </c>
      <c r="AW127" s="4" t="s">
        <v>448</v>
      </c>
      <c r="AX127" s="4">
        <v>1.8371999999999999</v>
      </c>
      <c r="AY127" s="4">
        <v>1.0875999999999999</v>
      </c>
      <c r="AZ127" s="4">
        <v>2.3123999999999998</v>
      </c>
      <c r="BA127" s="4">
        <v>11.154</v>
      </c>
      <c r="BB127" s="4">
        <v>10.49</v>
      </c>
      <c r="BC127" s="4">
        <v>0.94</v>
      </c>
      <c r="BD127" s="4">
        <v>19.294</v>
      </c>
      <c r="BE127" s="4">
        <v>2087.31</v>
      </c>
      <c r="BF127" s="4">
        <v>210.63</v>
      </c>
      <c r="BG127" s="4">
        <v>2.4340000000000002</v>
      </c>
      <c r="BH127" s="4">
        <v>0.315</v>
      </c>
      <c r="BI127" s="4">
        <v>2.7490000000000001</v>
      </c>
      <c r="BJ127" s="4">
        <v>1.8959999999999999</v>
      </c>
      <c r="BK127" s="4">
        <v>0.245</v>
      </c>
      <c r="BL127" s="4">
        <v>2.141</v>
      </c>
      <c r="BM127" s="4">
        <v>7.1199999999999999E-2</v>
      </c>
      <c r="BQ127" s="4">
        <v>0</v>
      </c>
      <c r="BR127" s="4">
        <v>0.492257</v>
      </c>
      <c r="BS127" s="4">
        <v>-5</v>
      </c>
      <c r="BT127" s="4">
        <v>5.0000000000000001E-3</v>
      </c>
      <c r="BU127" s="4">
        <v>12.029529999999999</v>
      </c>
      <c r="BV127" s="4">
        <v>0.10100000000000001</v>
      </c>
      <c r="BW127" s="4">
        <f t="shared" si="14"/>
        <v>3.1782018259999996</v>
      </c>
      <c r="BY127" s="4">
        <f t="shared" si="15"/>
        <v>19379.40270838674</v>
      </c>
      <c r="BZ127" s="4">
        <f t="shared" si="16"/>
        <v>1955.5713298300197</v>
      </c>
      <c r="CA127" s="4">
        <f t="shared" si="17"/>
        <v>17.603205817583998</v>
      </c>
      <c r="CB127" s="4">
        <f t="shared" si="18"/>
        <v>0.6610486572848</v>
      </c>
    </row>
    <row r="128" spans="1:80" x14ac:dyDescent="0.25">
      <c r="A128" s="2">
        <v>42804</v>
      </c>
      <c r="B128" s="3">
        <v>0.62994457175925922</v>
      </c>
      <c r="C128" s="4">
        <v>14.054</v>
      </c>
      <c r="D128" s="4">
        <v>1.9068000000000001</v>
      </c>
      <c r="E128" s="4">
        <v>19068.237774000001</v>
      </c>
      <c r="F128" s="4">
        <v>123.1</v>
      </c>
      <c r="G128" s="4">
        <v>19.7</v>
      </c>
      <c r="H128" s="4">
        <v>0</v>
      </c>
      <c r="J128" s="4">
        <v>0</v>
      </c>
      <c r="K128" s="4">
        <v>0.83840000000000003</v>
      </c>
      <c r="L128" s="4">
        <v>11.782999999999999</v>
      </c>
      <c r="M128" s="4">
        <v>1.5987</v>
      </c>
      <c r="N128" s="4">
        <v>103.1951</v>
      </c>
      <c r="O128" s="4">
        <v>16.502300000000002</v>
      </c>
      <c r="P128" s="4">
        <v>119.7</v>
      </c>
      <c r="Q128" s="4">
        <v>80.388900000000007</v>
      </c>
      <c r="R128" s="4">
        <v>12.8553</v>
      </c>
      <c r="S128" s="4">
        <v>93.2</v>
      </c>
      <c r="T128" s="4">
        <v>0</v>
      </c>
      <c r="W128" s="4">
        <v>0</v>
      </c>
      <c r="X128" s="4">
        <v>0</v>
      </c>
      <c r="Y128" s="4">
        <v>11</v>
      </c>
      <c r="Z128" s="4">
        <v>866</v>
      </c>
      <c r="AA128" s="4">
        <v>879</v>
      </c>
      <c r="AB128" s="4">
        <v>839</v>
      </c>
      <c r="AC128" s="4">
        <v>92</v>
      </c>
      <c r="AD128" s="4">
        <v>14.64</v>
      </c>
      <c r="AE128" s="4">
        <v>0.34</v>
      </c>
      <c r="AF128" s="4">
        <v>991</v>
      </c>
      <c r="AG128" s="4">
        <v>-7</v>
      </c>
      <c r="AH128" s="4">
        <v>7</v>
      </c>
      <c r="AI128" s="4">
        <v>27</v>
      </c>
      <c r="AJ128" s="4">
        <v>135</v>
      </c>
      <c r="AK128" s="4">
        <v>133.69999999999999</v>
      </c>
      <c r="AL128" s="4">
        <v>4</v>
      </c>
      <c r="AM128" s="4">
        <v>142</v>
      </c>
      <c r="AN128" s="4" t="s">
        <v>155</v>
      </c>
      <c r="AO128" s="4">
        <v>2</v>
      </c>
      <c r="AP128" s="5">
        <v>0.83824074074074073</v>
      </c>
      <c r="AQ128" s="4">
        <v>47.161676999999997</v>
      </c>
      <c r="AR128" s="4">
        <v>-88.491516000000004</v>
      </c>
      <c r="AS128" s="4">
        <v>315.3</v>
      </c>
      <c r="AT128" s="4">
        <v>45.3</v>
      </c>
      <c r="AU128" s="4">
        <v>12</v>
      </c>
      <c r="AV128" s="4">
        <v>9</v>
      </c>
      <c r="AW128" s="4" t="s">
        <v>448</v>
      </c>
      <c r="AX128" s="4">
        <v>1.3211999999999999</v>
      </c>
      <c r="AY128" s="4">
        <v>1</v>
      </c>
      <c r="AZ128" s="4">
        <v>1.9044000000000001</v>
      </c>
      <c r="BA128" s="4">
        <v>11.154</v>
      </c>
      <c r="BB128" s="4">
        <v>10.5</v>
      </c>
      <c r="BC128" s="4">
        <v>0.94</v>
      </c>
      <c r="BD128" s="4">
        <v>19.271999999999998</v>
      </c>
      <c r="BE128" s="4">
        <v>2129.4830000000002</v>
      </c>
      <c r="BF128" s="4">
        <v>183.89400000000001</v>
      </c>
      <c r="BG128" s="4">
        <v>1.9530000000000001</v>
      </c>
      <c r="BH128" s="4">
        <v>0.312</v>
      </c>
      <c r="BI128" s="4">
        <v>2.2650000000000001</v>
      </c>
      <c r="BJ128" s="4">
        <v>1.5209999999999999</v>
      </c>
      <c r="BK128" s="4">
        <v>0.24299999999999999</v>
      </c>
      <c r="BL128" s="4">
        <v>1.7649999999999999</v>
      </c>
      <c r="BM128" s="4">
        <v>0</v>
      </c>
      <c r="BQ128" s="4">
        <v>0</v>
      </c>
      <c r="BR128" s="4">
        <v>0.28311700000000001</v>
      </c>
      <c r="BS128" s="4">
        <v>-5</v>
      </c>
      <c r="BT128" s="4">
        <v>5.0000000000000001E-3</v>
      </c>
      <c r="BU128" s="4">
        <v>6.9186709999999998</v>
      </c>
      <c r="BV128" s="4">
        <v>0.10100000000000001</v>
      </c>
      <c r="BW128" s="4">
        <f t="shared" si="14"/>
        <v>1.8279128781999998</v>
      </c>
      <c r="BY128" s="4">
        <f t="shared" si="15"/>
        <v>11371.07779946038</v>
      </c>
      <c r="BZ128" s="4">
        <f t="shared" si="16"/>
        <v>981.96274910575323</v>
      </c>
      <c r="CA128" s="4">
        <f t="shared" si="17"/>
        <v>8.1218818525338001</v>
      </c>
      <c r="CB128" s="4">
        <f t="shared" si="18"/>
        <v>0</v>
      </c>
    </row>
    <row r="129" spans="1:80" x14ac:dyDescent="0.25">
      <c r="A129" s="2">
        <v>42804</v>
      </c>
      <c r="B129" s="3">
        <v>0.62995614583333337</v>
      </c>
      <c r="C129" s="4">
        <v>14.095000000000001</v>
      </c>
      <c r="D129" s="4">
        <v>2.4809000000000001</v>
      </c>
      <c r="E129" s="4">
        <v>24809.012346</v>
      </c>
      <c r="F129" s="4">
        <v>80.7</v>
      </c>
      <c r="G129" s="4">
        <v>17.399999999999999</v>
      </c>
      <c r="H129" s="4">
        <v>10</v>
      </c>
      <c r="J129" s="4">
        <v>0</v>
      </c>
      <c r="K129" s="4">
        <v>0.83209999999999995</v>
      </c>
      <c r="L129" s="4">
        <v>11.7286</v>
      </c>
      <c r="M129" s="4">
        <v>2.0644</v>
      </c>
      <c r="N129" s="4">
        <v>67.128</v>
      </c>
      <c r="O129" s="4">
        <v>14.4786</v>
      </c>
      <c r="P129" s="4">
        <v>81.599999999999994</v>
      </c>
      <c r="Q129" s="4">
        <v>52.2926</v>
      </c>
      <c r="R129" s="4">
        <v>11.2788</v>
      </c>
      <c r="S129" s="4">
        <v>63.6</v>
      </c>
      <c r="T129" s="4">
        <v>10</v>
      </c>
      <c r="W129" s="4">
        <v>0</v>
      </c>
      <c r="X129" s="4">
        <v>0</v>
      </c>
      <c r="Y129" s="4">
        <v>11.1</v>
      </c>
      <c r="Z129" s="4">
        <v>864</v>
      </c>
      <c r="AA129" s="4">
        <v>876</v>
      </c>
      <c r="AB129" s="4">
        <v>838</v>
      </c>
      <c r="AC129" s="4">
        <v>92</v>
      </c>
      <c r="AD129" s="4">
        <v>14.64</v>
      </c>
      <c r="AE129" s="4">
        <v>0.34</v>
      </c>
      <c r="AF129" s="4">
        <v>991</v>
      </c>
      <c r="AG129" s="4">
        <v>-7</v>
      </c>
      <c r="AH129" s="4">
        <v>7</v>
      </c>
      <c r="AI129" s="4">
        <v>27</v>
      </c>
      <c r="AJ129" s="4">
        <v>135</v>
      </c>
      <c r="AK129" s="4">
        <v>133.6</v>
      </c>
      <c r="AL129" s="4">
        <v>4.0999999999999996</v>
      </c>
      <c r="AM129" s="4">
        <v>142</v>
      </c>
      <c r="AN129" s="4" t="s">
        <v>155</v>
      </c>
      <c r="AO129" s="4">
        <v>2</v>
      </c>
      <c r="AP129" s="5">
        <v>0.83825231481481488</v>
      </c>
      <c r="AQ129" s="4">
        <v>47.161518000000001</v>
      </c>
      <c r="AR129" s="4">
        <v>-88.491371999999998</v>
      </c>
      <c r="AS129" s="4">
        <v>315.39999999999998</v>
      </c>
      <c r="AT129" s="4">
        <v>45.3</v>
      </c>
      <c r="AU129" s="4">
        <v>12</v>
      </c>
      <c r="AV129" s="4">
        <v>8</v>
      </c>
      <c r="AW129" s="4" t="s">
        <v>449</v>
      </c>
      <c r="AX129" s="4">
        <v>1.0708</v>
      </c>
      <c r="AY129" s="4">
        <v>1.0708</v>
      </c>
      <c r="AZ129" s="4">
        <v>1.7707999999999999</v>
      </c>
      <c r="BA129" s="4">
        <v>11.154</v>
      </c>
      <c r="BB129" s="4">
        <v>10.07</v>
      </c>
      <c r="BC129" s="4">
        <v>0.9</v>
      </c>
      <c r="BD129" s="4">
        <v>20.178000000000001</v>
      </c>
      <c r="BE129" s="4">
        <v>2056.1089999999999</v>
      </c>
      <c r="BF129" s="4">
        <v>230.33600000000001</v>
      </c>
      <c r="BG129" s="4">
        <v>1.232</v>
      </c>
      <c r="BH129" s="4">
        <v>0.26600000000000001</v>
      </c>
      <c r="BI129" s="4">
        <v>1.498</v>
      </c>
      <c r="BJ129" s="4">
        <v>0.96</v>
      </c>
      <c r="BK129" s="4">
        <v>0.20699999999999999</v>
      </c>
      <c r="BL129" s="4">
        <v>1.167</v>
      </c>
      <c r="BM129" s="4">
        <v>7.2700000000000001E-2</v>
      </c>
      <c r="BQ129" s="4">
        <v>0</v>
      </c>
      <c r="BR129" s="4">
        <v>0.20550199999999999</v>
      </c>
      <c r="BS129" s="4">
        <v>-5</v>
      </c>
      <c r="BT129" s="4">
        <v>5.0000000000000001E-3</v>
      </c>
      <c r="BU129" s="4">
        <v>5.0219550000000002</v>
      </c>
      <c r="BV129" s="4">
        <v>0.10100000000000001</v>
      </c>
      <c r="BW129" s="4">
        <f t="shared" si="14"/>
        <v>1.3268005110000001</v>
      </c>
      <c r="BY129" s="4">
        <f t="shared" si="15"/>
        <v>7969.365128654721</v>
      </c>
      <c r="BZ129" s="4">
        <f t="shared" si="16"/>
        <v>892.76963734598405</v>
      </c>
      <c r="CA129" s="4">
        <f t="shared" si="17"/>
        <v>3.7209070742400003</v>
      </c>
      <c r="CB129" s="4">
        <f t="shared" si="18"/>
        <v>0.28178119197630003</v>
      </c>
    </row>
    <row r="130" spans="1:80" x14ac:dyDescent="0.25">
      <c r="A130" s="2">
        <v>42804</v>
      </c>
      <c r="B130" s="3">
        <v>0.62996771990740741</v>
      </c>
      <c r="C130" s="4">
        <v>13.236000000000001</v>
      </c>
      <c r="D130" s="4">
        <v>4.6241000000000003</v>
      </c>
      <c r="E130" s="4">
        <v>46241.111110999998</v>
      </c>
      <c r="F130" s="4">
        <v>60.1</v>
      </c>
      <c r="G130" s="4">
        <v>17.3</v>
      </c>
      <c r="H130" s="4">
        <v>32.4</v>
      </c>
      <c r="J130" s="4">
        <v>0</v>
      </c>
      <c r="K130" s="4">
        <v>0.81689999999999996</v>
      </c>
      <c r="L130" s="4">
        <v>10.8123</v>
      </c>
      <c r="M130" s="4">
        <v>3.7774999999999999</v>
      </c>
      <c r="N130" s="4">
        <v>49.0961</v>
      </c>
      <c r="O130" s="4">
        <v>14.1327</v>
      </c>
      <c r="P130" s="4">
        <v>63.2</v>
      </c>
      <c r="Q130" s="4">
        <v>38.245800000000003</v>
      </c>
      <c r="R130" s="4">
        <v>11.0093</v>
      </c>
      <c r="S130" s="4">
        <v>49.3</v>
      </c>
      <c r="T130" s="4">
        <v>32.409199999999998</v>
      </c>
      <c r="W130" s="4">
        <v>0</v>
      </c>
      <c r="X130" s="4">
        <v>0</v>
      </c>
      <c r="Y130" s="4">
        <v>11.1</v>
      </c>
      <c r="Z130" s="4">
        <v>863</v>
      </c>
      <c r="AA130" s="4">
        <v>877</v>
      </c>
      <c r="AB130" s="4">
        <v>837</v>
      </c>
      <c r="AC130" s="4">
        <v>92</v>
      </c>
      <c r="AD130" s="4">
        <v>14.64</v>
      </c>
      <c r="AE130" s="4">
        <v>0.34</v>
      </c>
      <c r="AF130" s="4">
        <v>991</v>
      </c>
      <c r="AG130" s="4">
        <v>-7</v>
      </c>
      <c r="AH130" s="4">
        <v>7</v>
      </c>
      <c r="AI130" s="4">
        <v>27</v>
      </c>
      <c r="AJ130" s="4">
        <v>135</v>
      </c>
      <c r="AK130" s="4">
        <v>135</v>
      </c>
      <c r="AL130" s="4">
        <v>4</v>
      </c>
      <c r="AM130" s="4">
        <v>142</v>
      </c>
      <c r="AN130" s="4" t="s">
        <v>155</v>
      </c>
      <c r="AO130" s="4">
        <v>2</v>
      </c>
      <c r="AP130" s="5">
        <v>0.83826388888888881</v>
      </c>
      <c r="AQ130" s="4">
        <v>47.161372999999998</v>
      </c>
      <c r="AR130" s="4">
        <v>-88.491215999999994</v>
      </c>
      <c r="AS130" s="4">
        <v>315</v>
      </c>
      <c r="AT130" s="4">
        <v>43.9</v>
      </c>
      <c r="AU130" s="4">
        <v>12</v>
      </c>
      <c r="AV130" s="4">
        <v>9</v>
      </c>
      <c r="AW130" s="4" t="s">
        <v>448</v>
      </c>
      <c r="AX130" s="4">
        <v>1.1708000000000001</v>
      </c>
      <c r="AY130" s="4">
        <v>1.1708000000000001</v>
      </c>
      <c r="AZ130" s="4">
        <v>1.8708</v>
      </c>
      <c r="BA130" s="4">
        <v>11.154</v>
      </c>
      <c r="BB130" s="4">
        <v>9.18</v>
      </c>
      <c r="BC130" s="4">
        <v>0.82</v>
      </c>
      <c r="BD130" s="4">
        <v>22.411000000000001</v>
      </c>
      <c r="BE130" s="4">
        <v>1791.3579999999999</v>
      </c>
      <c r="BF130" s="4">
        <v>398.334</v>
      </c>
      <c r="BG130" s="4">
        <v>0.85199999999999998</v>
      </c>
      <c r="BH130" s="4">
        <v>0.245</v>
      </c>
      <c r="BI130" s="4">
        <v>1.097</v>
      </c>
      <c r="BJ130" s="4">
        <v>0.66400000000000003</v>
      </c>
      <c r="BK130" s="4">
        <v>0.191</v>
      </c>
      <c r="BL130" s="4">
        <v>0.85499999999999998</v>
      </c>
      <c r="BM130" s="4">
        <v>0.22259999999999999</v>
      </c>
      <c r="BQ130" s="4">
        <v>0</v>
      </c>
      <c r="BR130" s="4">
        <v>0.137596</v>
      </c>
      <c r="BS130" s="4">
        <v>-5</v>
      </c>
      <c r="BT130" s="4">
        <v>5.2769999999999996E-3</v>
      </c>
      <c r="BU130" s="4">
        <v>3.3625020000000001</v>
      </c>
      <c r="BV130" s="4">
        <v>0.106595</v>
      </c>
      <c r="BW130" s="4">
        <f t="shared" si="14"/>
        <v>0.88837302839999999</v>
      </c>
      <c r="BY130" s="4">
        <f t="shared" si="15"/>
        <v>4648.8947411852096</v>
      </c>
      <c r="BZ130" s="4">
        <f t="shared" si="16"/>
        <v>1033.7480491533624</v>
      </c>
      <c r="CA130" s="4">
        <f t="shared" si="17"/>
        <v>1.7231988849504001</v>
      </c>
      <c r="CB130" s="4">
        <f t="shared" si="18"/>
        <v>0.57768685510536</v>
      </c>
    </row>
    <row r="131" spans="1:80" x14ac:dyDescent="0.25">
      <c r="A131" s="2">
        <v>42804</v>
      </c>
      <c r="B131" s="3">
        <v>0.62997929398148145</v>
      </c>
      <c r="C131" s="4">
        <v>12.426</v>
      </c>
      <c r="D131" s="4">
        <v>5.5682</v>
      </c>
      <c r="E131" s="4">
        <v>55682.437396000001</v>
      </c>
      <c r="F131" s="4">
        <v>47.7</v>
      </c>
      <c r="G131" s="4">
        <v>8.5</v>
      </c>
      <c r="H131" s="4">
        <v>122.8</v>
      </c>
      <c r="J131" s="4">
        <v>0</v>
      </c>
      <c r="K131" s="4">
        <v>0.81359999999999999</v>
      </c>
      <c r="L131" s="4">
        <v>10.1099</v>
      </c>
      <c r="M131" s="4">
        <v>4.5304000000000002</v>
      </c>
      <c r="N131" s="4">
        <v>38.805399999999999</v>
      </c>
      <c r="O131" s="4">
        <v>6.9157000000000002</v>
      </c>
      <c r="P131" s="4">
        <v>45.7</v>
      </c>
      <c r="Q131" s="4">
        <v>30.229299999999999</v>
      </c>
      <c r="R131" s="4">
        <v>5.3872999999999998</v>
      </c>
      <c r="S131" s="4">
        <v>35.6</v>
      </c>
      <c r="T131" s="4">
        <v>122.79859999999999</v>
      </c>
      <c r="W131" s="4">
        <v>0</v>
      </c>
      <c r="X131" s="4">
        <v>0</v>
      </c>
      <c r="Y131" s="4">
        <v>11.1</v>
      </c>
      <c r="Z131" s="4">
        <v>863</v>
      </c>
      <c r="AA131" s="4">
        <v>878</v>
      </c>
      <c r="AB131" s="4">
        <v>837</v>
      </c>
      <c r="AC131" s="4">
        <v>92</v>
      </c>
      <c r="AD131" s="4">
        <v>14.64</v>
      </c>
      <c r="AE131" s="4">
        <v>0.34</v>
      </c>
      <c r="AF131" s="4">
        <v>991</v>
      </c>
      <c r="AG131" s="4">
        <v>-7</v>
      </c>
      <c r="AH131" s="4">
        <v>7</v>
      </c>
      <c r="AI131" s="4">
        <v>27</v>
      </c>
      <c r="AJ131" s="4">
        <v>135</v>
      </c>
      <c r="AK131" s="4">
        <v>135.30000000000001</v>
      </c>
      <c r="AL131" s="4">
        <v>4</v>
      </c>
      <c r="AM131" s="4">
        <v>142</v>
      </c>
      <c r="AN131" s="4" t="s">
        <v>155</v>
      </c>
      <c r="AO131" s="4">
        <v>2</v>
      </c>
      <c r="AP131" s="5">
        <v>0.83827546296296296</v>
      </c>
      <c r="AQ131" s="4">
        <v>47.161239000000002</v>
      </c>
      <c r="AR131" s="4">
        <v>-88.491059000000007</v>
      </c>
      <c r="AS131" s="4">
        <v>314.8</v>
      </c>
      <c r="AT131" s="4">
        <v>41.8</v>
      </c>
      <c r="AU131" s="4">
        <v>12</v>
      </c>
      <c r="AV131" s="4">
        <v>9</v>
      </c>
      <c r="AW131" s="4" t="s">
        <v>448</v>
      </c>
      <c r="AX131" s="4">
        <v>1.1292</v>
      </c>
      <c r="AY131" s="4">
        <v>1.2</v>
      </c>
      <c r="AZ131" s="4">
        <v>1.7584</v>
      </c>
      <c r="BA131" s="4">
        <v>11.154</v>
      </c>
      <c r="BB131" s="4">
        <v>9</v>
      </c>
      <c r="BC131" s="4">
        <v>0.81</v>
      </c>
      <c r="BD131" s="4">
        <v>22.908999999999999</v>
      </c>
      <c r="BE131" s="4">
        <v>1668.15</v>
      </c>
      <c r="BF131" s="4">
        <v>475.77100000000002</v>
      </c>
      <c r="BG131" s="4">
        <v>0.67100000000000004</v>
      </c>
      <c r="BH131" s="4">
        <v>0.11899999999999999</v>
      </c>
      <c r="BI131" s="4">
        <v>0.79</v>
      </c>
      <c r="BJ131" s="4">
        <v>0.52200000000000002</v>
      </c>
      <c r="BK131" s="4">
        <v>9.2999999999999999E-2</v>
      </c>
      <c r="BL131" s="4">
        <v>0.61499999999999999</v>
      </c>
      <c r="BM131" s="4">
        <v>0.84019999999999995</v>
      </c>
      <c r="BQ131" s="4">
        <v>0</v>
      </c>
      <c r="BR131" s="4">
        <v>0.104155</v>
      </c>
      <c r="BS131" s="4">
        <v>-5</v>
      </c>
      <c r="BT131" s="4">
        <v>6.2769999999999996E-3</v>
      </c>
      <c r="BU131" s="4">
        <v>2.5452880000000002</v>
      </c>
      <c r="BV131" s="4">
        <v>0.12679499999999999</v>
      </c>
      <c r="BW131" s="4">
        <f t="shared" si="14"/>
        <v>0.67246508960000007</v>
      </c>
      <c r="BY131" s="4">
        <f t="shared" si="15"/>
        <v>3277.0027363629611</v>
      </c>
      <c r="BZ131" s="4">
        <f t="shared" si="16"/>
        <v>934.62990071764659</v>
      </c>
      <c r="CA131" s="4">
        <f t="shared" si="17"/>
        <v>1.0254446113248001</v>
      </c>
      <c r="CB131" s="4">
        <f t="shared" si="18"/>
        <v>1.6505336445116801</v>
      </c>
    </row>
    <row r="132" spans="1:80" x14ac:dyDescent="0.25">
      <c r="A132" s="2">
        <v>42804</v>
      </c>
      <c r="B132" s="3">
        <v>0.6299908680555556</v>
      </c>
      <c r="C132" s="4">
        <v>12.266</v>
      </c>
      <c r="D132" s="4">
        <v>5.4250999999999996</v>
      </c>
      <c r="E132" s="4">
        <v>54250.8</v>
      </c>
      <c r="F132" s="4">
        <v>41.4</v>
      </c>
      <c r="G132" s="4">
        <v>9.1</v>
      </c>
      <c r="H132" s="4">
        <v>141.69999999999999</v>
      </c>
      <c r="J132" s="4">
        <v>0</v>
      </c>
      <c r="K132" s="4">
        <v>0.8165</v>
      </c>
      <c r="L132" s="4">
        <v>10.0158</v>
      </c>
      <c r="M132" s="4">
        <v>4.4297000000000004</v>
      </c>
      <c r="N132" s="4">
        <v>33.795099999999998</v>
      </c>
      <c r="O132" s="4">
        <v>7.4531000000000001</v>
      </c>
      <c r="P132" s="4">
        <v>41.2</v>
      </c>
      <c r="Q132" s="4">
        <v>26.3263</v>
      </c>
      <c r="R132" s="4">
        <v>5.806</v>
      </c>
      <c r="S132" s="4">
        <v>32.1</v>
      </c>
      <c r="T132" s="4">
        <v>141.69630000000001</v>
      </c>
      <c r="W132" s="4">
        <v>0</v>
      </c>
      <c r="X132" s="4">
        <v>0</v>
      </c>
      <c r="Y132" s="4">
        <v>11.1</v>
      </c>
      <c r="Z132" s="4">
        <v>864</v>
      </c>
      <c r="AA132" s="4">
        <v>876</v>
      </c>
      <c r="AB132" s="4">
        <v>837</v>
      </c>
      <c r="AC132" s="4">
        <v>92</v>
      </c>
      <c r="AD132" s="4">
        <v>14.64</v>
      </c>
      <c r="AE132" s="4">
        <v>0.34</v>
      </c>
      <c r="AF132" s="4">
        <v>991</v>
      </c>
      <c r="AG132" s="4">
        <v>-7</v>
      </c>
      <c r="AH132" s="4">
        <v>7</v>
      </c>
      <c r="AI132" s="4">
        <v>27</v>
      </c>
      <c r="AJ132" s="4">
        <v>135</v>
      </c>
      <c r="AK132" s="4">
        <v>135.4</v>
      </c>
      <c r="AL132" s="4">
        <v>4</v>
      </c>
      <c r="AM132" s="4">
        <v>142</v>
      </c>
      <c r="AN132" s="4" t="s">
        <v>155</v>
      </c>
      <c r="AO132" s="4">
        <v>2</v>
      </c>
      <c r="AP132" s="5">
        <v>0.83828703703703711</v>
      </c>
      <c r="AQ132" s="4">
        <v>47.161113</v>
      </c>
      <c r="AR132" s="4">
        <v>-88.490916999999996</v>
      </c>
      <c r="AS132" s="4">
        <v>314.39999999999998</v>
      </c>
      <c r="AT132" s="4">
        <v>39</v>
      </c>
      <c r="AU132" s="4">
        <v>12</v>
      </c>
      <c r="AV132" s="4">
        <v>9</v>
      </c>
      <c r="AW132" s="4" t="s">
        <v>448</v>
      </c>
      <c r="AX132" s="4">
        <v>1.1708000000000001</v>
      </c>
      <c r="AY132" s="4">
        <v>1.3415999999999999</v>
      </c>
      <c r="AZ132" s="4">
        <v>1.8415999999999999</v>
      </c>
      <c r="BA132" s="4">
        <v>11.154</v>
      </c>
      <c r="BB132" s="4">
        <v>9.16</v>
      </c>
      <c r="BC132" s="4">
        <v>0.82</v>
      </c>
      <c r="BD132" s="4">
        <v>22.471</v>
      </c>
      <c r="BE132" s="4">
        <v>1674.7280000000001</v>
      </c>
      <c r="BF132" s="4">
        <v>471.42399999999998</v>
      </c>
      <c r="BG132" s="4">
        <v>0.59199999999999997</v>
      </c>
      <c r="BH132" s="4">
        <v>0.13100000000000001</v>
      </c>
      <c r="BI132" s="4">
        <v>0.72199999999999998</v>
      </c>
      <c r="BJ132" s="4">
        <v>0.46100000000000002</v>
      </c>
      <c r="BK132" s="4">
        <v>0.10199999999999999</v>
      </c>
      <c r="BL132" s="4">
        <v>0.56299999999999994</v>
      </c>
      <c r="BM132" s="4">
        <v>0.98240000000000005</v>
      </c>
      <c r="BQ132" s="4">
        <v>0</v>
      </c>
      <c r="BR132" s="4">
        <v>0.115831</v>
      </c>
      <c r="BS132" s="4">
        <v>-5</v>
      </c>
      <c r="BT132" s="4">
        <v>6.7229999999999998E-3</v>
      </c>
      <c r="BU132" s="4">
        <v>2.8306200000000001</v>
      </c>
      <c r="BV132" s="4">
        <v>0.13580500000000001</v>
      </c>
      <c r="BW132" s="4">
        <f t="shared" si="14"/>
        <v>0.74784980400000001</v>
      </c>
      <c r="BY132" s="4">
        <f t="shared" si="15"/>
        <v>3658.7322333756483</v>
      </c>
      <c r="BZ132" s="4">
        <f t="shared" si="16"/>
        <v>1029.9070561827841</v>
      </c>
      <c r="CA132" s="4">
        <f t="shared" si="17"/>
        <v>1.0071340298760001</v>
      </c>
      <c r="CB132" s="4">
        <f t="shared" si="18"/>
        <v>2.1462222797184003</v>
      </c>
    </row>
    <row r="133" spans="1:80" x14ac:dyDescent="0.25">
      <c r="A133" s="2">
        <v>42804</v>
      </c>
      <c r="B133" s="3">
        <v>0.63000244212962964</v>
      </c>
      <c r="C133" s="4">
        <v>12.766</v>
      </c>
      <c r="D133" s="4">
        <v>4.2516999999999996</v>
      </c>
      <c r="E133" s="4">
        <v>42517.169333999998</v>
      </c>
      <c r="F133" s="4">
        <v>36.299999999999997</v>
      </c>
      <c r="G133" s="4">
        <v>12.2</v>
      </c>
      <c r="H133" s="4">
        <v>179.7</v>
      </c>
      <c r="J133" s="4">
        <v>0</v>
      </c>
      <c r="K133" s="4">
        <v>0.82489999999999997</v>
      </c>
      <c r="L133" s="4">
        <v>10.53</v>
      </c>
      <c r="M133" s="4">
        <v>3.5070000000000001</v>
      </c>
      <c r="N133" s="4">
        <v>29.9422</v>
      </c>
      <c r="O133" s="4">
        <v>10.0632</v>
      </c>
      <c r="P133" s="4">
        <v>40</v>
      </c>
      <c r="Q133" s="4">
        <v>23.3249</v>
      </c>
      <c r="R133" s="4">
        <v>7.8391999999999999</v>
      </c>
      <c r="S133" s="4">
        <v>31.2</v>
      </c>
      <c r="T133" s="4">
        <v>179.6754</v>
      </c>
      <c r="W133" s="4">
        <v>0</v>
      </c>
      <c r="X133" s="4">
        <v>0</v>
      </c>
      <c r="Y133" s="4">
        <v>11</v>
      </c>
      <c r="Z133" s="4">
        <v>865</v>
      </c>
      <c r="AA133" s="4">
        <v>877</v>
      </c>
      <c r="AB133" s="4">
        <v>838</v>
      </c>
      <c r="AC133" s="4">
        <v>92</v>
      </c>
      <c r="AD133" s="4">
        <v>14.64</v>
      </c>
      <c r="AE133" s="4">
        <v>0.34</v>
      </c>
      <c r="AF133" s="4">
        <v>991</v>
      </c>
      <c r="AG133" s="4">
        <v>-7</v>
      </c>
      <c r="AH133" s="4">
        <v>7</v>
      </c>
      <c r="AI133" s="4">
        <v>27</v>
      </c>
      <c r="AJ133" s="4">
        <v>135</v>
      </c>
      <c r="AK133" s="4">
        <v>134.30000000000001</v>
      </c>
      <c r="AL133" s="4">
        <v>4.2</v>
      </c>
      <c r="AM133" s="4">
        <v>142</v>
      </c>
      <c r="AN133" s="4" t="s">
        <v>155</v>
      </c>
      <c r="AO133" s="4">
        <v>2</v>
      </c>
      <c r="AP133" s="5">
        <v>0.83829861111111115</v>
      </c>
      <c r="AQ133" s="4">
        <v>47.160989000000001</v>
      </c>
      <c r="AR133" s="4">
        <v>-88.490793999999994</v>
      </c>
      <c r="AS133" s="4">
        <v>314.2</v>
      </c>
      <c r="AT133" s="4">
        <v>36.5</v>
      </c>
      <c r="AU133" s="4">
        <v>12</v>
      </c>
      <c r="AV133" s="4">
        <v>9</v>
      </c>
      <c r="AW133" s="4" t="s">
        <v>448</v>
      </c>
      <c r="AX133" s="4">
        <v>1.2707999999999999</v>
      </c>
      <c r="AY133" s="4">
        <v>1.5416000000000001</v>
      </c>
      <c r="AZ133" s="4">
        <v>2.0415999999999999</v>
      </c>
      <c r="BA133" s="4">
        <v>11.154</v>
      </c>
      <c r="BB133" s="4">
        <v>9.6199999999999992</v>
      </c>
      <c r="BC133" s="4">
        <v>0.86</v>
      </c>
      <c r="BD133" s="4">
        <v>21.234000000000002</v>
      </c>
      <c r="BE133" s="4">
        <v>1811.5650000000001</v>
      </c>
      <c r="BF133" s="4">
        <v>384.01100000000002</v>
      </c>
      <c r="BG133" s="4">
        <v>0.53900000000000003</v>
      </c>
      <c r="BH133" s="4">
        <v>0.18099999999999999</v>
      </c>
      <c r="BI133" s="4">
        <v>0.72099999999999997</v>
      </c>
      <c r="BJ133" s="4">
        <v>0.42</v>
      </c>
      <c r="BK133" s="4">
        <v>0.14099999999999999</v>
      </c>
      <c r="BL133" s="4">
        <v>0.56100000000000005</v>
      </c>
      <c r="BM133" s="4">
        <v>1.2817000000000001</v>
      </c>
      <c r="BQ133" s="4">
        <v>0</v>
      </c>
      <c r="BR133" s="4">
        <v>0.12547900000000001</v>
      </c>
      <c r="BS133" s="4">
        <v>-5</v>
      </c>
      <c r="BT133" s="4">
        <v>6.0000000000000001E-3</v>
      </c>
      <c r="BU133" s="4">
        <v>3.0663930000000001</v>
      </c>
      <c r="BV133" s="4">
        <v>0.1212</v>
      </c>
      <c r="BW133" s="4">
        <f t="shared" si="14"/>
        <v>0.81014103059999998</v>
      </c>
      <c r="BY133" s="4">
        <f t="shared" si="15"/>
        <v>4287.326027407732</v>
      </c>
      <c r="BZ133" s="4">
        <f t="shared" si="16"/>
        <v>908.81660614489158</v>
      </c>
      <c r="CA133" s="4">
        <f t="shared" si="17"/>
        <v>0.99398968930800002</v>
      </c>
      <c r="CB133" s="4">
        <f t="shared" si="18"/>
        <v>3.0333252018715804</v>
      </c>
    </row>
    <row r="134" spans="1:80" x14ac:dyDescent="0.25">
      <c r="A134" s="2">
        <v>42804</v>
      </c>
      <c r="B134" s="3">
        <v>0.63001401620370368</v>
      </c>
      <c r="C134" s="4">
        <v>13.423999999999999</v>
      </c>
      <c r="D134" s="4">
        <v>2.8016000000000001</v>
      </c>
      <c r="E134" s="4">
        <v>28016.327055000002</v>
      </c>
      <c r="F134" s="4">
        <v>30.8</v>
      </c>
      <c r="G134" s="4">
        <v>3.7</v>
      </c>
      <c r="H134" s="4">
        <v>139.69999999999999</v>
      </c>
      <c r="J134" s="4">
        <v>0</v>
      </c>
      <c r="K134" s="4">
        <v>0.83450000000000002</v>
      </c>
      <c r="L134" s="4">
        <v>11.2026</v>
      </c>
      <c r="M134" s="4">
        <v>2.3380999999999998</v>
      </c>
      <c r="N134" s="4">
        <v>25.664000000000001</v>
      </c>
      <c r="O134" s="4">
        <v>3.0739999999999998</v>
      </c>
      <c r="P134" s="4">
        <v>28.7</v>
      </c>
      <c r="Q134" s="4">
        <v>19.9922</v>
      </c>
      <c r="R134" s="4">
        <v>2.3946000000000001</v>
      </c>
      <c r="S134" s="4">
        <v>22.4</v>
      </c>
      <c r="T134" s="4">
        <v>139.73519999999999</v>
      </c>
      <c r="W134" s="4">
        <v>0</v>
      </c>
      <c r="X134" s="4">
        <v>0</v>
      </c>
      <c r="Y134" s="4">
        <v>11.1</v>
      </c>
      <c r="Z134" s="4">
        <v>866</v>
      </c>
      <c r="AA134" s="4">
        <v>879</v>
      </c>
      <c r="AB134" s="4">
        <v>838</v>
      </c>
      <c r="AC134" s="4">
        <v>92</v>
      </c>
      <c r="AD134" s="4">
        <v>14.64</v>
      </c>
      <c r="AE134" s="4">
        <v>0.34</v>
      </c>
      <c r="AF134" s="4">
        <v>991</v>
      </c>
      <c r="AG134" s="4">
        <v>-7</v>
      </c>
      <c r="AH134" s="4">
        <v>7</v>
      </c>
      <c r="AI134" s="4">
        <v>27</v>
      </c>
      <c r="AJ134" s="4">
        <v>135</v>
      </c>
      <c r="AK134" s="4">
        <v>135.80000000000001</v>
      </c>
      <c r="AL134" s="4">
        <v>4.3</v>
      </c>
      <c r="AM134" s="4">
        <v>142</v>
      </c>
      <c r="AN134" s="4" t="s">
        <v>155</v>
      </c>
      <c r="AO134" s="4">
        <v>2</v>
      </c>
      <c r="AP134" s="5">
        <v>0.83831018518518519</v>
      </c>
      <c r="AQ134" s="4">
        <v>47.160874</v>
      </c>
      <c r="AR134" s="4">
        <v>-88.490718999999999</v>
      </c>
      <c r="AS134" s="4">
        <v>313.89999999999998</v>
      </c>
      <c r="AT134" s="4">
        <v>31.4</v>
      </c>
      <c r="AU134" s="4">
        <v>12</v>
      </c>
      <c r="AV134" s="4">
        <v>9</v>
      </c>
      <c r="AW134" s="4" t="s">
        <v>448</v>
      </c>
      <c r="AX134" s="4">
        <v>1.3708</v>
      </c>
      <c r="AY134" s="4">
        <v>1.6708000000000001</v>
      </c>
      <c r="AZ134" s="4">
        <v>2.2416</v>
      </c>
      <c r="BA134" s="4">
        <v>11.154</v>
      </c>
      <c r="BB134" s="4">
        <v>10.23</v>
      </c>
      <c r="BC134" s="4">
        <v>0.92</v>
      </c>
      <c r="BD134" s="4">
        <v>19.826000000000001</v>
      </c>
      <c r="BE134" s="4">
        <v>1998.663</v>
      </c>
      <c r="BF134" s="4">
        <v>265.495</v>
      </c>
      <c r="BG134" s="4">
        <v>0.47899999999999998</v>
      </c>
      <c r="BH134" s="4">
        <v>5.7000000000000002E-2</v>
      </c>
      <c r="BI134" s="4">
        <v>0.53700000000000003</v>
      </c>
      <c r="BJ134" s="4">
        <v>0.374</v>
      </c>
      <c r="BK134" s="4">
        <v>4.4999999999999998E-2</v>
      </c>
      <c r="BL134" s="4">
        <v>0.41799999999999998</v>
      </c>
      <c r="BM134" s="4">
        <v>1.0337000000000001</v>
      </c>
      <c r="BQ134" s="4">
        <v>0</v>
      </c>
      <c r="BR134" s="4">
        <v>0.153587</v>
      </c>
      <c r="BS134" s="4">
        <v>-5</v>
      </c>
      <c r="BT134" s="4">
        <v>5.7229999999999998E-3</v>
      </c>
      <c r="BU134" s="4">
        <v>3.753282</v>
      </c>
      <c r="BV134" s="4">
        <v>0.115605</v>
      </c>
      <c r="BW134" s="4">
        <f t="shared" si="14"/>
        <v>0.99161710439999995</v>
      </c>
      <c r="BY134" s="4">
        <f t="shared" si="15"/>
        <v>5789.6930962653596</v>
      </c>
      <c r="BZ134" s="4">
        <f t="shared" si="16"/>
        <v>769.0814152225621</v>
      </c>
      <c r="CA134" s="4">
        <f t="shared" si="17"/>
        <v>1.0833968598024002</v>
      </c>
      <c r="CB134" s="4">
        <f t="shared" si="18"/>
        <v>2.9944046363041203</v>
      </c>
    </row>
    <row r="135" spans="1:80" x14ac:dyDescent="0.25">
      <c r="A135" s="2">
        <v>42804</v>
      </c>
      <c r="B135" s="3">
        <v>0.63002559027777771</v>
      </c>
      <c r="C135" s="4">
        <v>13.752000000000001</v>
      </c>
      <c r="D135" s="4">
        <v>2.1572</v>
      </c>
      <c r="E135" s="4">
        <v>21572.323718</v>
      </c>
      <c r="F135" s="4">
        <v>26.7</v>
      </c>
      <c r="G135" s="4">
        <v>4.2</v>
      </c>
      <c r="H135" s="4">
        <v>70.2</v>
      </c>
      <c r="J135" s="4">
        <v>0</v>
      </c>
      <c r="K135" s="4">
        <v>0.83850000000000002</v>
      </c>
      <c r="L135" s="4">
        <v>11.5307</v>
      </c>
      <c r="M135" s="4">
        <v>1.8088</v>
      </c>
      <c r="N135" s="4">
        <v>22.388500000000001</v>
      </c>
      <c r="O135" s="4">
        <v>3.4986999999999999</v>
      </c>
      <c r="P135" s="4">
        <v>25.9</v>
      </c>
      <c r="Q135" s="4">
        <v>17.4406</v>
      </c>
      <c r="R135" s="4">
        <v>2.7254999999999998</v>
      </c>
      <c r="S135" s="4">
        <v>20.2</v>
      </c>
      <c r="T135" s="4">
        <v>70.2</v>
      </c>
      <c r="W135" s="4">
        <v>0</v>
      </c>
      <c r="X135" s="4">
        <v>0</v>
      </c>
      <c r="Y135" s="4">
        <v>11.1</v>
      </c>
      <c r="Z135" s="4">
        <v>866</v>
      </c>
      <c r="AA135" s="4">
        <v>879</v>
      </c>
      <c r="AB135" s="4">
        <v>837</v>
      </c>
      <c r="AC135" s="4">
        <v>92</v>
      </c>
      <c r="AD135" s="4">
        <v>14.64</v>
      </c>
      <c r="AE135" s="4">
        <v>0.34</v>
      </c>
      <c r="AF135" s="4">
        <v>991</v>
      </c>
      <c r="AG135" s="4">
        <v>-7</v>
      </c>
      <c r="AH135" s="4">
        <v>7</v>
      </c>
      <c r="AI135" s="4">
        <v>27</v>
      </c>
      <c r="AJ135" s="4">
        <v>135.30000000000001</v>
      </c>
      <c r="AK135" s="4">
        <v>138.30000000000001</v>
      </c>
      <c r="AL135" s="4">
        <v>4.3</v>
      </c>
      <c r="AM135" s="4">
        <v>142</v>
      </c>
      <c r="AN135" s="4" t="s">
        <v>155</v>
      </c>
      <c r="AO135" s="4">
        <v>2</v>
      </c>
      <c r="AP135" s="5">
        <v>0.83832175925925922</v>
      </c>
      <c r="AQ135" s="4">
        <v>47.160763000000003</v>
      </c>
      <c r="AR135" s="4">
        <v>-88.490660000000005</v>
      </c>
      <c r="AS135" s="4">
        <v>313.7</v>
      </c>
      <c r="AT135" s="4">
        <v>29.6</v>
      </c>
      <c r="AU135" s="4">
        <v>12</v>
      </c>
      <c r="AV135" s="4">
        <v>9</v>
      </c>
      <c r="AW135" s="4" t="s">
        <v>448</v>
      </c>
      <c r="AX135" s="4">
        <v>1.4</v>
      </c>
      <c r="AY135" s="4">
        <v>1.7</v>
      </c>
      <c r="AZ135" s="4">
        <v>2.2999999999999998</v>
      </c>
      <c r="BA135" s="4">
        <v>11.154</v>
      </c>
      <c r="BB135" s="4">
        <v>10.5</v>
      </c>
      <c r="BC135" s="4">
        <v>0.94</v>
      </c>
      <c r="BD135" s="4">
        <v>19.265999999999998</v>
      </c>
      <c r="BE135" s="4">
        <v>2089.3980000000001</v>
      </c>
      <c r="BF135" s="4">
        <v>208.60499999999999</v>
      </c>
      <c r="BG135" s="4">
        <v>0.42499999999999999</v>
      </c>
      <c r="BH135" s="4">
        <v>6.6000000000000003E-2</v>
      </c>
      <c r="BI135" s="4">
        <v>0.49099999999999999</v>
      </c>
      <c r="BJ135" s="4">
        <v>0.33100000000000002</v>
      </c>
      <c r="BK135" s="4">
        <v>5.1999999999999998E-2</v>
      </c>
      <c r="BL135" s="4">
        <v>0.38300000000000001</v>
      </c>
      <c r="BM135" s="4">
        <v>0.52739999999999998</v>
      </c>
      <c r="BQ135" s="4">
        <v>0</v>
      </c>
      <c r="BR135" s="4">
        <v>0.169352</v>
      </c>
      <c r="BS135" s="4">
        <v>-5</v>
      </c>
      <c r="BT135" s="4">
        <v>5.5539999999999999E-3</v>
      </c>
      <c r="BU135" s="4">
        <v>4.1385399999999999</v>
      </c>
      <c r="BV135" s="4">
        <v>0.112191</v>
      </c>
      <c r="BW135" s="4">
        <f t="shared" si="14"/>
        <v>1.093402268</v>
      </c>
      <c r="BY135" s="4">
        <f t="shared" si="15"/>
        <v>6673.7987461264565</v>
      </c>
      <c r="BZ135" s="4">
        <f t="shared" si="16"/>
        <v>666.31048150506001</v>
      </c>
      <c r="CA135" s="4">
        <f t="shared" si="17"/>
        <v>1.0572554319320002</v>
      </c>
      <c r="CB135" s="4">
        <f t="shared" si="18"/>
        <v>1.6845816157128</v>
      </c>
    </row>
    <row r="136" spans="1:80" x14ac:dyDescent="0.25">
      <c r="A136" s="2">
        <v>42804</v>
      </c>
      <c r="B136" s="3">
        <v>0.63003716435185186</v>
      </c>
      <c r="C136" s="4">
        <v>13.712</v>
      </c>
      <c r="D136" s="4">
        <v>2.1396000000000002</v>
      </c>
      <c r="E136" s="4">
        <v>21396.041667000001</v>
      </c>
      <c r="F136" s="4">
        <v>26.1</v>
      </c>
      <c r="G136" s="4">
        <v>19.8</v>
      </c>
      <c r="H136" s="4">
        <v>80.7</v>
      </c>
      <c r="J136" s="4">
        <v>0</v>
      </c>
      <c r="K136" s="4">
        <v>0.83909999999999996</v>
      </c>
      <c r="L136" s="4">
        <v>11.505100000000001</v>
      </c>
      <c r="M136" s="4">
        <v>1.7952999999999999</v>
      </c>
      <c r="N136" s="4">
        <v>21.918500000000002</v>
      </c>
      <c r="O136" s="4">
        <v>16.613700000000001</v>
      </c>
      <c r="P136" s="4">
        <v>38.5</v>
      </c>
      <c r="Q136" s="4">
        <v>17.0745</v>
      </c>
      <c r="R136" s="4">
        <v>12.942</v>
      </c>
      <c r="S136" s="4">
        <v>30</v>
      </c>
      <c r="T136" s="4">
        <v>80.708100000000002</v>
      </c>
      <c r="W136" s="4">
        <v>0</v>
      </c>
      <c r="X136" s="4">
        <v>0</v>
      </c>
      <c r="Y136" s="4">
        <v>11.5</v>
      </c>
      <c r="Z136" s="4">
        <v>863</v>
      </c>
      <c r="AA136" s="4">
        <v>876</v>
      </c>
      <c r="AB136" s="4">
        <v>835</v>
      </c>
      <c r="AC136" s="4">
        <v>92</v>
      </c>
      <c r="AD136" s="4">
        <v>14.64</v>
      </c>
      <c r="AE136" s="4">
        <v>0.34</v>
      </c>
      <c r="AF136" s="4">
        <v>991</v>
      </c>
      <c r="AG136" s="4">
        <v>-7</v>
      </c>
      <c r="AH136" s="4">
        <v>7</v>
      </c>
      <c r="AI136" s="4">
        <v>27</v>
      </c>
      <c r="AJ136" s="4">
        <v>136</v>
      </c>
      <c r="AK136" s="4">
        <v>138.69999999999999</v>
      </c>
      <c r="AL136" s="4">
        <v>4.5</v>
      </c>
      <c r="AM136" s="4">
        <v>142</v>
      </c>
      <c r="AN136" s="4" t="s">
        <v>155</v>
      </c>
      <c r="AO136" s="4">
        <v>2</v>
      </c>
      <c r="AP136" s="5">
        <v>0.83833333333333337</v>
      </c>
      <c r="AQ136" s="4">
        <v>47.160657</v>
      </c>
      <c r="AR136" s="4">
        <v>-88.490656999999999</v>
      </c>
      <c r="AS136" s="4">
        <v>313.3</v>
      </c>
      <c r="AT136" s="4">
        <v>27.6</v>
      </c>
      <c r="AU136" s="4">
        <v>12</v>
      </c>
      <c r="AV136" s="4">
        <v>9</v>
      </c>
      <c r="AW136" s="4" t="s">
        <v>448</v>
      </c>
      <c r="AX136" s="4">
        <v>1.6124000000000001</v>
      </c>
      <c r="AY136" s="4">
        <v>1.9832000000000001</v>
      </c>
      <c r="AZ136" s="4">
        <v>2.5832000000000002</v>
      </c>
      <c r="BA136" s="4">
        <v>11.154</v>
      </c>
      <c r="BB136" s="4">
        <v>10.53</v>
      </c>
      <c r="BC136" s="4">
        <v>0.94</v>
      </c>
      <c r="BD136" s="4">
        <v>19.178999999999998</v>
      </c>
      <c r="BE136" s="4">
        <v>2090.7339999999999</v>
      </c>
      <c r="BF136" s="4">
        <v>207.64400000000001</v>
      </c>
      <c r="BG136" s="4">
        <v>0.41699999999999998</v>
      </c>
      <c r="BH136" s="4">
        <v>0.316</v>
      </c>
      <c r="BI136" s="4">
        <v>0.73299999999999998</v>
      </c>
      <c r="BJ136" s="4">
        <v>0.32500000000000001</v>
      </c>
      <c r="BK136" s="4">
        <v>0.246</v>
      </c>
      <c r="BL136" s="4">
        <v>0.57099999999999995</v>
      </c>
      <c r="BM136" s="4">
        <v>0.60809999999999997</v>
      </c>
      <c r="BQ136" s="4">
        <v>0</v>
      </c>
      <c r="BR136" s="4">
        <v>0.161972</v>
      </c>
      <c r="BS136" s="4">
        <v>-5</v>
      </c>
      <c r="BT136" s="4">
        <v>7.0000000000000001E-3</v>
      </c>
      <c r="BU136" s="4">
        <v>3.9581909999999998</v>
      </c>
      <c r="BV136" s="4">
        <v>0.1414</v>
      </c>
      <c r="BW136" s="4">
        <f t="shared" si="14"/>
        <v>1.0457540621999999</v>
      </c>
      <c r="BY136" s="4">
        <f t="shared" si="15"/>
        <v>6387.049810793329</v>
      </c>
      <c r="BZ136" s="4">
        <f t="shared" si="16"/>
        <v>634.33826154468727</v>
      </c>
      <c r="CA136" s="4">
        <f t="shared" si="17"/>
        <v>0.99285283948499992</v>
      </c>
      <c r="CB136" s="4">
        <f t="shared" si="18"/>
        <v>1.85770403597178</v>
      </c>
    </row>
    <row r="137" spans="1:80" x14ac:dyDescent="0.25">
      <c r="A137" s="2">
        <v>42804</v>
      </c>
      <c r="B137" s="3">
        <v>0.6300487384259259</v>
      </c>
      <c r="C137" s="4">
        <v>13.638999999999999</v>
      </c>
      <c r="D137" s="4">
        <v>1.4835</v>
      </c>
      <c r="E137" s="4">
        <v>14835.2</v>
      </c>
      <c r="F137" s="4">
        <v>23.1</v>
      </c>
      <c r="G137" s="4">
        <v>19.8</v>
      </c>
      <c r="H137" s="4">
        <v>59.6</v>
      </c>
      <c r="J137" s="4">
        <v>0</v>
      </c>
      <c r="K137" s="4">
        <v>0.84660000000000002</v>
      </c>
      <c r="L137" s="4">
        <v>11.5474</v>
      </c>
      <c r="M137" s="4">
        <v>1.256</v>
      </c>
      <c r="N137" s="4">
        <v>19.548300000000001</v>
      </c>
      <c r="O137" s="4">
        <v>16.763400000000001</v>
      </c>
      <c r="P137" s="4">
        <v>36.299999999999997</v>
      </c>
      <c r="Q137" s="4">
        <v>15.2281</v>
      </c>
      <c r="R137" s="4">
        <v>13.0587</v>
      </c>
      <c r="S137" s="4">
        <v>28.3</v>
      </c>
      <c r="T137" s="4">
        <v>59.5929</v>
      </c>
      <c r="W137" s="4">
        <v>0</v>
      </c>
      <c r="X137" s="4">
        <v>0</v>
      </c>
      <c r="Y137" s="4">
        <v>11.6</v>
      </c>
      <c r="Z137" s="4">
        <v>862</v>
      </c>
      <c r="AA137" s="4">
        <v>872</v>
      </c>
      <c r="AB137" s="4">
        <v>837</v>
      </c>
      <c r="AC137" s="4">
        <v>92</v>
      </c>
      <c r="AD137" s="4">
        <v>14.64</v>
      </c>
      <c r="AE137" s="4">
        <v>0.34</v>
      </c>
      <c r="AF137" s="4">
        <v>991</v>
      </c>
      <c r="AG137" s="4">
        <v>-7</v>
      </c>
      <c r="AH137" s="4">
        <v>7</v>
      </c>
      <c r="AI137" s="4">
        <v>27</v>
      </c>
      <c r="AJ137" s="4">
        <v>136</v>
      </c>
      <c r="AK137" s="4">
        <v>138</v>
      </c>
      <c r="AL137" s="4">
        <v>4.7</v>
      </c>
      <c r="AM137" s="4">
        <v>142</v>
      </c>
      <c r="AN137" s="4" t="s">
        <v>155</v>
      </c>
      <c r="AO137" s="4">
        <v>2</v>
      </c>
      <c r="AP137" s="5">
        <v>0.8383449074074073</v>
      </c>
      <c r="AQ137" s="4">
        <v>47.160553</v>
      </c>
      <c r="AR137" s="4">
        <v>-88.490662</v>
      </c>
      <c r="AS137" s="4">
        <v>312.7</v>
      </c>
      <c r="AT137" s="4">
        <v>26.4</v>
      </c>
      <c r="AU137" s="4">
        <v>12</v>
      </c>
      <c r="AV137" s="4">
        <v>9</v>
      </c>
      <c r="AW137" s="4" t="s">
        <v>448</v>
      </c>
      <c r="AX137" s="4">
        <v>1.7707999999999999</v>
      </c>
      <c r="AY137" s="4">
        <v>2.1707999999999998</v>
      </c>
      <c r="AZ137" s="4">
        <v>2.8416000000000001</v>
      </c>
      <c r="BA137" s="4">
        <v>11.154</v>
      </c>
      <c r="BB137" s="4">
        <v>11.08</v>
      </c>
      <c r="BC137" s="4">
        <v>0.99</v>
      </c>
      <c r="BD137" s="4">
        <v>18.114000000000001</v>
      </c>
      <c r="BE137" s="4">
        <v>2180.453</v>
      </c>
      <c r="BF137" s="4">
        <v>150.94900000000001</v>
      </c>
      <c r="BG137" s="4">
        <v>0.38700000000000001</v>
      </c>
      <c r="BH137" s="4">
        <v>0.33100000000000002</v>
      </c>
      <c r="BI137" s="4">
        <v>0.71799999999999997</v>
      </c>
      <c r="BJ137" s="4">
        <v>0.30099999999999999</v>
      </c>
      <c r="BK137" s="4">
        <v>0.25800000000000001</v>
      </c>
      <c r="BL137" s="4">
        <v>0.55900000000000005</v>
      </c>
      <c r="BM137" s="4">
        <v>0.46660000000000001</v>
      </c>
      <c r="BQ137" s="4">
        <v>0</v>
      </c>
      <c r="BR137" s="4">
        <v>0.21376100000000001</v>
      </c>
      <c r="BS137" s="4">
        <v>-5</v>
      </c>
      <c r="BT137" s="4">
        <v>7.0000000000000001E-3</v>
      </c>
      <c r="BU137" s="4">
        <v>5.2237850000000003</v>
      </c>
      <c r="BV137" s="4">
        <v>0.1414</v>
      </c>
      <c r="BW137" s="4">
        <f t="shared" si="14"/>
        <v>1.3801239970000001</v>
      </c>
      <c r="BY137" s="4">
        <f t="shared" si="15"/>
        <v>8790.9700012601406</v>
      </c>
      <c r="BZ137" s="4">
        <f t="shared" si="16"/>
        <v>608.5836891325871</v>
      </c>
      <c r="CA137" s="4">
        <f t="shared" si="17"/>
        <v>1.213546896163</v>
      </c>
      <c r="CB137" s="4">
        <f t="shared" si="18"/>
        <v>1.8811992749158002</v>
      </c>
    </row>
    <row r="138" spans="1:80" x14ac:dyDescent="0.25">
      <c r="A138" s="2">
        <v>42804</v>
      </c>
      <c r="B138" s="3">
        <v>0.63006031250000005</v>
      </c>
      <c r="C138" s="4">
        <v>13.747999999999999</v>
      </c>
      <c r="D138" s="4">
        <v>0.81630000000000003</v>
      </c>
      <c r="E138" s="4">
        <v>8163.0650679999999</v>
      </c>
      <c r="F138" s="4">
        <v>20.2</v>
      </c>
      <c r="G138" s="4">
        <v>19.7</v>
      </c>
      <c r="H138" s="4">
        <v>60.6</v>
      </c>
      <c r="J138" s="4">
        <v>0</v>
      </c>
      <c r="K138" s="4">
        <v>0.85260000000000002</v>
      </c>
      <c r="L138" s="4">
        <v>11.721</v>
      </c>
      <c r="M138" s="4">
        <v>0.69589999999999996</v>
      </c>
      <c r="N138" s="4">
        <v>17.201899999999998</v>
      </c>
      <c r="O138" s="4">
        <v>16.7803</v>
      </c>
      <c r="P138" s="4">
        <v>34</v>
      </c>
      <c r="Q138" s="4">
        <v>13.4003</v>
      </c>
      <c r="R138" s="4">
        <v>13.071899999999999</v>
      </c>
      <c r="S138" s="4">
        <v>26.5</v>
      </c>
      <c r="T138" s="4">
        <v>60.6111</v>
      </c>
      <c r="W138" s="4">
        <v>0</v>
      </c>
      <c r="X138" s="4">
        <v>0</v>
      </c>
      <c r="Y138" s="4">
        <v>11.5</v>
      </c>
      <c r="Z138" s="4">
        <v>864</v>
      </c>
      <c r="AA138" s="4">
        <v>872</v>
      </c>
      <c r="AB138" s="4">
        <v>839</v>
      </c>
      <c r="AC138" s="4">
        <v>92</v>
      </c>
      <c r="AD138" s="4">
        <v>14.64</v>
      </c>
      <c r="AE138" s="4">
        <v>0.34</v>
      </c>
      <c r="AF138" s="4">
        <v>991</v>
      </c>
      <c r="AG138" s="4">
        <v>-7</v>
      </c>
      <c r="AH138" s="4">
        <v>7.2770000000000001</v>
      </c>
      <c r="AI138" s="4">
        <v>27</v>
      </c>
      <c r="AJ138" s="4">
        <v>136</v>
      </c>
      <c r="AK138" s="4">
        <v>138</v>
      </c>
      <c r="AL138" s="4">
        <v>4.7</v>
      </c>
      <c r="AM138" s="4">
        <v>142</v>
      </c>
      <c r="AN138" s="4" t="s">
        <v>155</v>
      </c>
      <c r="AO138" s="4">
        <v>2</v>
      </c>
      <c r="AP138" s="5">
        <v>0.83835648148148145</v>
      </c>
      <c r="AQ138" s="4">
        <v>47.160448000000002</v>
      </c>
      <c r="AR138" s="4">
        <v>-88.490656999999999</v>
      </c>
      <c r="AS138" s="4">
        <v>312.39999999999998</v>
      </c>
      <c r="AT138" s="4">
        <v>26.2</v>
      </c>
      <c r="AU138" s="4">
        <v>12</v>
      </c>
      <c r="AV138" s="4">
        <v>9</v>
      </c>
      <c r="AW138" s="4" t="s">
        <v>448</v>
      </c>
      <c r="AX138" s="4">
        <v>1.8</v>
      </c>
      <c r="AY138" s="4">
        <v>2.2000000000000002</v>
      </c>
      <c r="AZ138" s="4">
        <v>2.9</v>
      </c>
      <c r="BA138" s="4">
        <v>11.154</v>
      </c>
      <c r="BB138" s="4">
        <v>11.55</v>
      </c>
      <c r="BC138" s="4">
        <v>1.04</v>
      </c>
      <c r="BD138" s="4">
        <v>17.294</v>
      </c>
      <c r="BE138" s="4">
        <v>2282.306</v>
      </c>
      <c r="BF138" s="4">
        <v>86.25</v>
      </c>
      <c r="BG138" s="4">
        <v>0.35099999999999998</v>
      </c>
      <c r="BH138" s="4">
        <v>0.34200000000000003</v>
      </c>
      <c r="BI138" s="4">
        <v>0.69299999999999995</v>
      </c>
      <c r="BJ138" s="4">
        <v>0.27300000000000002</v>
      </c>
      <c r="BK138" s="4">
        <v>0.26700000000000002</v>
      </c>
      <c r="BL138" s="4">
        <v>0.54</v>
      </c>
      <c r="BM138" s="4">
        <v>0.4894</v>
      </c>
      <c r="BQ138" s="4">
        <v>0</v>
      </c>
      <c r="BR138" s="4">
        <v>0.29955900000000002</v>
      </c>
      <c r="BS138" s="4">
        <v>-5</v>
      </c>
      <c r="BT138" s="4">
        <v>7.2769999999999996E-3</v>
      </c>
      <c r="BU138" s="4">
        <v>7.3204729999999998</v>
      </c>
      <c r="BV138" s="4">
        <v>0.14699499999999999</v>
      </c>
      <c r="BW138" s="4">
        <f t="shared" si="14"/>
        <v>1.9340689665999999</v>
      </c>
      <c r="BY138" s="4">
        <f t="shared" si="15"/>
        <v>12894.894384079589</v>
      </c>
      <c r="BZ138" s="4">
        <f t="shared" si="16"/>
        <v>487.30741654575002</v>
      </c>
      <c r="CA138" s="4">
        <f t="shared" si="17"/>
        <v>1.5424339097622002</v>
      </c>
      <c r="CB138" s="4">
        <f t="shared" si="18"/>
        <v>2.7650811554491601</v>
      </c>
    </row>
    <row r="139" spans="1:80" x14ac:dyDescent="0.25">
      <c r="A139" s="2">
        <v>42804</v>
      </c>
      <c r="B139" s="3">
        <v>0.63007188657407409</v>
      </c>
      <c r="C139" s="4">
        <v>14.016999999999999</v>
      </c>
      <c r="D139" s="4">
        <v>0.37980000000000003</v>
      </c>
      <c r="E139" s="4">
        <v>3797.8973110000002</v>
      </c>
      <c r="F139" s="4">
        <v>17.8</v>
      </c>
      <c r="G139" s="4">
        <v>14.6</v>
      </c>
      <c r="H139" s="4">
        <v>60.3</v>
      </c>
      <c r="J139" s="4">
        <v>0</v>
      </c>
      <c r="K139" s="4">
        <v>0.85470000000000002</v>
      </c>
      <c r="L139" s="4">
        <v>11.9808</v>
      </c>
      <c r="M139" s="4">
        <v>0.3246</v>
      </c>
      <c r="N139" s="4">
        <v>15.236800000000001</v>
      </c>
      <c r="O139" s="4">
        <v>12.464399999999999</v>
      </c>
      <c r="P139" s="4">
        <v>27.7</v>
      </c>
      <c r="Q139" s="4">
        <v>11.869400000000001</v>
      </c>
      <c r="R139" s="4">
        <v>9.7097999999999995</v>
      </c>
      <c r="S139" s="4">
        <v>21.6</v>
      </c>
      <c r="T139" s="4">
        <v>60.252400000000002</v>
      </c>
      <c r="W139" s="4">
        <v>0</v>
      </c>
      <c r="X139" s="4">
        <v>0</v>
      </c>
      <c r="Y139" s="4">
        <v>11.6</v>
      </c>
      <c r="Z139" s="4">
        <v>863</v>
      </c>
      <c r="AA139" s="4">
        <v>875</v>
      </c>
      <c r="AB139" s="4">
        <v>838</v>
      </c>
      <c r="AC139" s="4">
        <v>92</v>
      </c>
      <c r="AD139" s="4">
        <v>14.64</v>
      </c>
      <c r="AE139" s="4">
        <v>0.34</v>
      </c>
      <c r="AF139" s="4">
        <v>991</v>
      </c>
      <c r="AG139" s="4">
        <v>-7</v>
      </c>
      <c r="AH139" s="4">
        <v>8</v>
      </c>
      <c r="AI139" s="4">
        <v>27</v>
      </c>
      <c r="AJ139" s="4">
        <v>136</v>
      </c>
      <c r="AK139" s="4">
        <v>138</v>
      </c>
      <c r="AL139" s="4">
        <v>5</v>
      </c>
      <c r="AM139" s="4">
        <v>142</v>
      </c>
      <c r="AN139" s="4" t="s">
        <v>155</v>
      </c>
      <c r="AO139" s="4">
        <v>2</v>
      </c>
      <c r="AP139" s="5">
        <v>0.8383680555555556</v>
      </c>
      <c r="AQ139" s="4">
        <v>47.160350000000001</v>
      </c>
      <c r="AR139" s="4">
        <v>-88.490656999999999</v>
      </c>
      <c r="AS139" s="4">
        <v>312.2</v>
      </c>
      <c r="AT139" s="4">
        <v>25.4</v>
      </c>
      <c r="AU139" s="4">
        <v>12</v>
      </c>
      <c r="AV139" s="4">
        <v>9</v>
      </c>
      <c r="AW139" s="4" t="s">
        <v>448</v>
      </c>
      <c r="AX139" s="4">
        <v>1.870771</v>
      </c>
      <c r="AY139" s="4">
        <v>1.350751</v>
      </c>
      <c r="AZ139" s="4">
        <v>2.9</v>
      </c>
      <c r="BA139" s="4">
        <v>11.154</v>
      </c>
      <c r="BB139" s="4">
        <v>11.73</v>
      </c>
      <c r="BC139" s="4">
        <v>1.05</v>
      </c>
      <c r="BD139" s="4">
        <v>16.994</v>
      </c>
      <c r="BE139" s="4">
        <v>2354.1149999999998</v>
      </c>
      <c r="BF139" s="4">
        <v>40.597000000000001</v>
      </c>
      <c r="BG139" s="4">
        <v>0.314</v>
      </c>
      <c r="BH139" s="4">
        <v>0.25600000000000001</v>
      </c>
      <c r="BI139" s="4">
        <v>0.56999999999999995</v>
      </c>
      <c r="BJ139" s="4">
        <v>0.24399999999999999</v>
      </c>
      <c r="BK139" s="4">
        <v>0.2</v>
      </c>
      <c r="BL139" s="4">
        <v>0.44400000000000001</v>
      </c>
      <c r="BM139" s="4">
        <v>0.4909</v>
      </c>
      <c r="BQ139" s="4">
        <v>0</v>
      </c>
      <c r="BR139" s="4">
        <v>0.35963400000000001</v>
      </c>
      <c r="BS139" s="4">
        <v>-5</v>
      </c>
      <c r="BT139" s="4">
        <v>7.7229999999999998E-3</v>
      </c>
      <c r="BU139" s="4">
        <v>8.7885559999999998</v>
      </c>
      <c r="BV139" s="4">
        <v>0.156005</v>
      </c>
      <c r="BW139" s="4">
        <f t="shared" ref="BW139:BW145" si="19">BU139*0.2642</f>
        <v>2.3219364951999997</v>
      </c>
      <c r="BY139" s="4">
        <f t="shared" ref="BY139:BY149" si="20">BE139*$BU139*0.7718</f>
        <v>15967.97974982809</v>
      </c>
      <c r="BZ139" s="4">
        <f t="shared" ref="BZ139:BZ149" si="21">BF139*$BU139*0.7718</f>
        <v>275.36975632191763</v>
      </c>
      <c r="CA139" s="4">
        <f t="shared" ref="CA139:CA149" si="22">BJ139*$BU139*0.7718</f>
        <v>1.6550538350752002</v>
      </c>
      <c r="CB139" s="4">
        <f t="shared" ref="CB139:CB149" si="23">BM139*$BU139*0.7718</f>
        <v>3.32977839196072</v>
      </c>
    </row>
    <row r="140" spans="1:80" x14ac:dyDescent="0.25">
      <c r="A140" s="2">
        <v>42804</v>
      </c>
      <c r="B140" s="3">
        <v>0.63008346064814813</v>
      </c>
      <c r="C140" s="4">
        <v>14.231</v>
      </c>
      <c r="D140" s="4">
        <v>0.1714</v>
      </c>
      <c r="E140" s="4">
        <v>1713.658537</v>
      </c>
      <c r="F140" s="4">
        <v>16.7</v>
      </c>
      <c r="G140" s="4">
        <v>14.5</v>
      </c>
      <c r="H140" s="4">
        <v>20.7</v>
      </c>
      <c r="J140" s="4">
        <v>0</v>
      </c>
      <c r="K140" s="4">
        <v>0.85509999999999997</v>
      </c>
      <c r="L140" s="4">
        <v>12.168799999999999</v>
      </c>
      <c r="M140" s="4">
        <v>0.14649999999999999</v>
      </c>
      <c r="N140" s="4">
        <v>14.2797</v>
      </c>
      <c r="O140" s="4">
        <v>12.3986</v>
      </c>
      <c r="P140" s="4">
        <v>26.7</v>
      </c>
      <c r="Q140" s="4">
        <v>11.123699999999999</v>
      </c>
      <c r="R140" s="4">
        <v>9.6583000000000006</v>
      </c>
      <c r="S140" s="4">
        <v>20.8</v>
      </c>
      <c r="T140" s="4">
        <v>20.708400000000001</v>
      </c>
      <c r="W140" s="4">
        <v>0</v>
      </c>
      <c r="X140" s="4">
        <v>0</v>
      </c>
      <c r="Y140" s="4">
        <v>11.7</v>
      </c>
      <c r="Z140" s="4">
        <v>861</v>
      </c>
      <c r="AA140" s="4">
        <v>875</v>
      </c>
      <c r="AB140" s="4">
        <v>835</v>
      </c>
      <c r="AC140" s="4">
        <v>92</v>
      </c>
      <c r="AD140" s="4">
        <v>14.63</v>
      </c>
      <c r="AE140" s="4">
        <v>0.34</v>
      </c>
      <c r="AF140" s="4">
        <v>991</v>
      </c>
      <c r="AG140" s="4">
        <v>-7</v>
      </c>
      <c r="AH140" s="4">
        <v>8</v>
      </c>
      <c r="AI140" s="4">
        <v>27</v>
      </c>
      <c r="AJ140" s="4">
        <v>136</v>
      </c>
      <c r="AK140" s="4">
        <v>138.30000000000001</v>
      </c>
      <c r="AL140" s="4">
        <v>5.2</v>
      </c>
      <c r="AM140" s="4">
        <v>142</v>
      </c>
      <c r="AN140" s="4" t="s">
        <v>155</v>
      </c>
      <c r="AO140" s="4">
        <v>2</v>
      </c>
      <c r="AP140" s="5">
        <v>0.83837962962962964</v>
      </c>
      <c r="AQ140" s="4">
        <v>47.160249999999998</v>
      </c>
      <c r="AR140" s="4">
        <v>-88.490654000000006</v>
      </c>
      <c r="AS140" s="4">
        <v>312.10000000000002</v>
      </c>
      <c r="AT140" s="4">
        <v>25.4</v>
      </c>
      <c r="AU140" s="4">
        <v>12</v>
      </c>
      <c r="AV140" s="4">
        <v>8</v>
      </c>
      <c r="AW140" s="4" t="s">
        <v>446</v>
      </c>
      <c r="AX140" s="4">
        <v>1.9</v>
      </c>
      <c r="AY140" s="4">
        <v>1</v>
      </c>
      <c r="AZ140" s="4">
        <v>2.4752000000000001</v>
      </c>
      <c r="BA140" s="4">
        <v>11.154</v>
      </c>
      <c r="BB140" s="4">
        <v>11.75</v>
      </c>
      <c r="BC140" s="4">
        <v>1.05</v>
      </c>
      <c r="BD140" s="4">
        <v>16.949000000000002</v>
      </c>
      <c r="BE140" s="4">
        <v>2389.9029999999998</v>
      </c>
      <c r="BF140" s="4">
        <v>18.315999999999999</v>
      </c>
      <c r="BG140" s="4">
        <v>0.29399999999999998</v>
      </c>
      <c r="BH140" s="4">
        <v>0.255</v>
      </c>
      <c r="BI140" s="4">
        <v>0.54900000000000004</v>
      </c>
      <c r="BJ140" s="4">
        <v>0.22900000000000001</v>
      </c>
      <c r="BK140" s="4">
        <v>0.19900000000000001</v>
      </c>
      <c r="BL140" s="4">
        <v>0.42699999999999999</v>
      </c>
      <c r="BM140" s="4">
        <v>0.1686</v>
      </c>
      <c r="BQ140" s="4">
        <v>0</v>
      </c>
      <c r="BR140" s="4">
        <v>0.38639899999999999</v>
      </c>
      <c r="BS140" s="4">
        <v>-5</v>
      </c>
      <c r="BT140" s="4">
        <v>7.0000000000000001E-3</v>
      </c>
      <c r="BU140" s="4">
        <v>9.4426260000000006</v>
      </c>
      <c r="BV140" s="4">
        <v>0.1414</v>
      </c>
      <c r="BW140" s="4">
        <f t="shared" si="19"/>
        <v>2.4947417891999999</v>
      </c>
      <c r="BY140" s="4">
        <f t="shared" si="20"/>
        <v>17417.179886433561</v>
      </c>
      <c r="BZ140" s="4">
        <f t="shared" si="21"/>
        <v>133.48368816638882</v>
      </c>
      <c r="CA140" s="4">
        <f t="shared" si="22"/>
        <v>1.6689104930172003</v>
      </c>
      <c r="CB140" s="4">
        <f t="shared" si="23"/>
        <v>1.2287262407104802</v>
      </c>
    </row>
    <row r="141" spans="1:80" x14ac:dyDescent="0.25">
      <c r="A141" s="2">
        <v>42804</v>
      </c>
      <c r="B141" s="3">
        <v>0.63009503472222217</v>
      </c>
      <c r="C141" s="4">
        <v>14.47</v>
      </c>
      <c r="D141" s="4">
        <v>8.2199999999999995E-2</v>
      </c>
      <c r="E141" s="4">
        <v>821.79966000000002</v>
      </c>
      <c r="F141" s="4">
        <v>16.7</v>
      </c>
      <c r="G141" s="4">
        <v>14.3</v>
      </c>
      <c r="H141" s="4">
        <v>40.6</v>
      </c>
      <c r="J141" s="4">
        <v>0</v>
      </c>
      <c r="K141" s="4">
        <v>0.8538</v>
      </c>
      <c r="L141" s="4">
        <v>12.355</v>
      </c>
      <c r="M141" s="4">
        <v>7.0199999999999999E-2</v>
      </c>
      <c r="N141" s="4">
        <v>14.2585</v>
      </c>
      <c r="O141" s="4">
        <v>12.194800000000001</v>
      </c>
      <c r="P141" s="4">
        <v>26.5</v>
      </c>
      <c r="Q141" s="4">
        <v>11.1068</v>
      </c>
      <c r="R141" s="4">
        <v>9.4992000000000001</v>
      </c>
      <c r="S141" s="4">
        <v>20.6</v>
      </c>
      <c r="T141" s="4">
        <v>40.593600000000002</v>
      </c>
      <c r="W141" s="4">
        <v>0</v>
      </c>
      <c r="X141" s="4">
        <v>0</v>
      </c>
      <c r="Y141" s="4">
        <v>11.8</v>
      </c>
      <c r="Z141" s="4">
        <v>861</v>
      </c>
      <c r="AA141" s="4">
        <v>875</v>
      </c>
      <c r="AB141" s="4">
        <v>833</v>
      </c>
      <c r="AC141" s="4">
        <v>92</v>
      </c>
      <c r="AD141" s="4">
        <v>14.62</v>
      </c>
      <c r="AE141" s="4">
        <v>0.34</v>
      </c>
      <c r="AF141" s="4">
        <v>992</v>
      </c>
      <c r="AG141" s="4">
        <v>-7</v>
      </c>
      <c r="AH141" s="4">
        <v>8</v>
      </c>
      <c r="AI141" s="4">
        <v>27</v>
      </c>
      <c r="AJ141" s="4">
        <v>136</v>
      </c>
      <c r="AK141" s="4">
        <v>139</v>
      </c>
      <c r="AL141" s="4">
        <v>5.0999999999999996</v>
      </c>
      <c r="AM141" s="4">
        <v>142</v>
      </c>
      <c r="AN141" s="4" t="s">
        <v>155</v>
      </c>
      <c r="AO141" s="4">
        <v>2</v>
      </c>
      <c r="AP141" s="5">
        <v>0.83839120370370368</v>
      </c>
      <c r="AQ141" s="4">
        <v>47.160139999999998</v>
      </c>
      <c r="AR141" s="4">
        <v>-88.490645999999998</v>
      </c>
      <c r="AS141" s="4">
        <v>312</v>
      </c>
      <c r="AT141" s="4">
        <v>27.1</v>
      </c>
      <c r="AU141" s="4">
        <v>12</v>
      </c>
      <c r="AV141" s="4">
        <v>6</v>
      </c>
      <c r="AW141" s="4" t="s">
        <v>450</v>
      </c>
      <c r="AX141" s="4">
        <v>2.0415999999999999</v>
      </c>
      <c r="AY141" s="4">
        <v>1.3540000000000001</v>
      </c>
      <c r="AZ141" s="4">
        <v>2.6539999999999999</v>
      </c>
      <c r="BA141" s="4">
        <v>11.154</v>
      </c>
      <c r="BB141" s="4">
        <v>11.65</v>
      </c>
      <c r="BC141" s="4">
        <v>1.04</v>
      </c>
      <c r="BD141" s="4">
        <v>17.123000000000001</v>
      </c>
      <c r="BE141" s="4">
        <v>2404.5740000000001</v>
      </c>
      <c r="BF141" s="4">
        <v>8.6920000000000002</v>
      </c>
      <c r="BG141" s="4">
        <v>0.29099999999999998</v>
      </c>
      <c r="BH141" s="4">
        <v>0.249</v>
      </c>
      <c r="BI141" s="4">
        <v>0.53900000000000003</v>
      </c>
      <c r="BJ141" s="4">
        <v>0.22600000000000001</v>
      </c>
      <c r="BK141" s="4">
        <v>0.19400000000000001</v>
      </c>
      <c r="BL141" s="4">
        <v>0.42</v>
      </c>
      <c r="BM141" s="4">
        <v>0.3276</v>
      </c>
      <c r="BQ141" s="4">
        <v>0</v>
      </c>
      <c r="BR141" s="4">
        <v>0.39140399999999997</v>
      </c>
      <c r="BS141" s="4">
        <v>-5</v>
      </c>
      <c r="BT141" s="4">
        <v>7.0000000000000001E-3</v>
      </c>
      <c r="BU141" s="4">
        <v>9.5649359999999994</v>
      </c>
      <c r="BV141" s="4">
        <v>0.1414</v>
      </c>
      <c r="BW141" s="4">
        <f t="shared" si="19"/>
        <v>2.5270560912</v>
      </c>
      <c r="BY141" s="4">
        <f t="shared" si="20"/>
        <v>17751.088514844356</v>
      </c>
      <c r="BZ141" s="4">
        <f t="shared" si="21"/>
        <v>64.166235420921595</v>
      </c>
      <c r="CA141" s="4">
        <f t="shared" si="22"/>
        <v>1.6683811786848</v>
      </c>
      <c r="CB141" s="4">
        <f t="shared" si="23"/>
        <v>2.41841448733248</v>
      </c>
    </row>
    <row r="142" spans="1:80" x14ac:dyDescent="0.25">
      <c r="A142" s="2">
        <v>42804</v>
      </c>
      <c r="B142" s="3">
        <v>0.63010660879629632</v>
      </c>
      <c r="C142" s="4">
        <v>14.54</v>
      </c>
      <c r="D142" s="4">
        <v>5.16E-2</v>
      </c>
      <c r="E142" s="4">
        <v>516.19694400000003</v>
      </c>
      <c r="F142" s="4">
        <v>23.9</v>
      </c>
      <c r="G142" s="4">
        <v>14.3</v>
      </c>
      <c r="H142" s="4">
        <v>19.2</v>
      </c>
      <c r="J142" s="4">
        <v>0</v>
      </c>
      <c r="K142" s="4">
        <v>0.85350000000000004</v>
      </c>
      <c r="L142" s="4">
        <v>12.410299999999999</v>
      </c>
      <c r="M142" s="4">
        <v>4.41E-2</v>
      </c>
      <c r="N142" s="4">
        <v>20.4392</v>
      </c>
      <c r="O142" s="4">
        <v>12.179600000000001</v>
      </c>
      <c r="P142" s="4">
        <v>32.6</v>
      </c>
      <c r="Q142" s="4">
        <v>15.9213</v>
      </c>
      <c r="R142" s="4">
        <v>9.4873999999999992</v>
      </c>
      <c r="S142" s="4">
        <v>25.4</v>
      </c>
      <c r="T142" s="4">
        <v>19.153500000000001</v>
      </c>
      <c r="W142" s="4">
        <v>0</v>
      </c>
      <c r="X142" s="4">
        <v>0</v>
      </c>
      <c r="Y142" s="4">
        <v>11.9</v>
      </c>
      <c r="Z142" s="4">
        <v>861</v>
      </c>
      <c r="AA142" s="4">
        <v>876</v>
      </c>
      <c r="AB142" s="4">
        <v>833</v>
      </c>
      <c r="AC142" s="4">
        <v>92</v>
      </c>
      <c r="AD142" s="4">
        <v>14.62</v>
      </c>
      <c r="AE142" s="4">
        <v>0.34</v>
      </c>
      <c r="AF142" s="4">
        <v>992</v>
      </c>
      <c r="AG142" s="4">
        <v>-7</v>
      </c>
      <c r="AH142" s="4">
        <v>8</v>
      </c>
      <c r="AI142" s="4">
        <v>27</v>
      </c>
      <c r="AJ142" s="4">
        <v>136.30000000000001</v>
      </c>
      <c r="AK142" s="4">
        <v>139</v>
      </c>
      <c r="AL142" s="4">
        <v>5.0999999999999996</v>
      </c>
      <c r="AM142" s="4">
        <v>142</v>
      </c>
      <c r="AN142" s="4" t="s">
        <v>155</v>
      </c>
      <c r="AO142" s="4">
        <v>2</v>
      </c>
      <c r="AP142" s="5">
        <v>0.83840277777777772</v>
      </c>
      <c r="AQ142" s="4">
        <v>47.160023000000002</v>
      </c>
      <c r="AR142" s="4">
        <v>-88.490622000000002</v>
      </c>
      <c r="AS142" s="4">
        <v>311.7</v>
      </c>
      <c r="AT142" s="4">
        <v>29.5</v>
      </c>
      <c r="AU142" s="4">
        <v>12</v>
      </c>
      <c r="AV142" s="4">
        <v>6</v>
      </c>
      <c r="AW142" s="4" t="s">
        <v>450</v>
      </c>
      <c r="AX142" s="4">
        <v>2.1707999999999998</v>
      </c>
      <c r="AY142" s="4">
        <v>1.5708</v>
      </c>
      <c r="AZ142" s="4">
        <v>2.8708</v>
      </c>
      <c r="BA142" s="4">
        <v>11.154</v>
      </c>
      <c r="BB142" s="4">
        <v>11.62</v>
      </c>
      <c r="BC142" s="4">
        <v>1.04</v>
      </c>
      <c r="BD142" s="4">
        <v>17.16</v>
      </c>
      <c r="BE142" s="4">
        <v>2410.076</v>
      </c>
      <c r="BF142" s="4">
        <v>5.4459999999999997</v>
      </c>
      <c r="BG142" s="4">
        <v>0.41599999999999998</v>
      </c>
      <c r="BH142" s="4">
        <v>0.248</v>
      </c>
      <c r="BI142" s="4">
        <v>0.66300000000000003</v>
      </c>
      <c r="BJ142" s="4">
        <v>0.32400000000000001</v>
      </c>
      <c r="BK142" s="4">
        <v>0.193</v>
      </c>
      <c r="BL142" s="4">
        <v>0.51700000000000002</v>
      </c>
      <c r="BM142" s="4">
        <v>0.1542</v>
      </c>
      <c r="BQ142" s="4">
        <v>0</v>
      </c>
      <c r="BR142" s="4">
        <v>0.42734</v>
      </c>
      <c r="BS142" s="4">
        <v>-5</v>
      </c>
      <c r="BT142" s="4">
        <v>7.0000000000000001E-3</v>
      </c>
      <c r="BU142" s="4">
        <v>10.443113</v>
      </c>
      <c r="BV142" s="4">
        <v>0.1414</v>
      </c>
      <c r="BW142" s="4">
        <f t="shared" si="19"/>
        <v>2.7590704545999998</v>
      </c>
      <c r="BY142" s="4">
        <f t="shared" si="20"/>
        <v>19425.199577884621</v>
      </c>
      <c r="BZ142" s="4">
        <f t="shared" si="21"/>
        <v>43.8947306645764</v>
      </c>
      <c r="CA142" s="4">
        <f t="shared" si="22"/>
        <v>2.6114382547416004</v>
      </c>
      <c r="CB142" s="4">
        <f t="shared" si="23"/>
        <v>1.24285116938628</v>
      </c>
    </row>
    <row r="143" spans="1:80" x14ac:dyDescent="0.25">
      <c r="A143" s="2">
        <v>42804</v>
      </c>
      <c r="B143" s="3">
        <v>0.63011818287037036</v>
      </c>
      <c r="C143" s="4">
        <v>14.54</v>
      </c>
      <c r="D143" s="4">
        <v>3.73E-2</v>
      </c>
      <c r="E143" s="4">
        <v>372.67226900000003</v>
      </c>
      <c r="F143" s="4">
        <v>41.4</v>
      </c>
      <c r="G143" s="4">
        <v>23.9</v>
      </c>
      <c r="H143" s="4">
        <v>10.4</v>
      </c>
      <c r="J143" s="4">
        <v>0</v>
      </c>
      <c r="K143" s="4">
        <v>0.85370000000000001</v>
      </c>
      <c r="L143" s="4">
        <v>12.412699999999999</v>
      </c>
      <c r="M143" s="4">
        <v>3.1800000000000002E-2</v>
      </c>
      <c r="N143" s="4">
        <v>35.304099999999998</v>
      </c>
      <c r="O143" s="4">
        <v>20.403300000000002</v>
      </c>
      <c r="P143" s="4">
        <v>55.7</v>
      </c>
      <c r="Q143" s="4">
        <v>27.500299999999999</v>
      </c>
      <c r="R143" s="4">
        <v>15.8932</v>
      </c>
      <c r="S143" s="4">
        <v>43.4</v>
      </c>
      <c r="T143" s="4">
        <v>10.373799999999999</v>
      </c>
      <c r="W143" s="4">
        <v>0</v>
      </c>
      <c r="X143" s="4">
        <v>0</v>
      </c>
      <c r="Y143" s="4">
        <v>11.8</v>
      </c>
      <c r="Z143" s="4">
        <v>861</v>
      </c>
      <c r="AA143" s="4">
        <v>876</v>
      </c>
      <c r="AB143" s="4">
        <v>834</v>
      </c>
      <c r="AC143" s="4">
        <v>92</v>
      </c>
      <c r="AD143" s="4">
        <v>14.62</v>
      </c>
      <c r="AE143" s="4">
        <v>0.34</v>
      </c>
      <c r="AF143" s="4">
        <v>992</v>
      </c>
      <c r="AG143" s="4">
        <v>-7</v>
      </c>
      <c r="AH143" s="4">
        <v>8</v>
      </c>
      <c r="AI143" s="4">
        <v>27</v>
      </c>
      <c r="AJ143" s="4">
        <v>136.69999999999999</v>
      </c>
      <c r="AK143" s="4">
        <v>138.4</v>
      </c>
      <c r="AL143" s="4">
        <v>5.0999999999999996</v>
      </c>
      <c r="AM143" s="4">
        <v>142</v>
      </c>
      <c r="AN143" s="4" t="s">
        <v>155</v>
      </c>
      <c r="AO143" s="4">
        <v>2</v>
      </c>
      <c r="AP143" s="5">
        <v>0.83841435185185187</v>
      </c>
      <c r="AQ143" s="4">
        <v>47.159903999999997</v>
      </c>
      <c r="AR143" s="4">
        <v>-88.490575000000007</v>
      </c>
      <c r="AS143" s="4">
        <v>311</v>
      </c>
      <c r="AT143" s="4">
        <v>30.8</v>
      </c>
      <c r="AU143" s="4">
        <v>12</v>
      </c>
      <c r="AV143" s="4">
        <v>6</v>
      </c>
      <c r="AW143" s="4" t="s">
        <v>450</v>
      </c>
      <c r="AX143" s="4">
        <v>2.2000000000000002</v>
      </c>
      <c r="AY143" s="4">
        <v>1.8124</v>
      </c>
      <c r="AZ143" s="4">
        <v>3.0415999999999999</v>
      </c>
      <c r="BA143" s="4">
        <v>11.154</v>
      </c>
      <c r="BB143" s="4">
        <v>11.64</v>
      </c>
      <c r="BC143" s="4">
        <v>1.04</v>
      </c>
      <c r="BD143" s="4">
        <v>17.138000000000002</v>
      </c>
      <c r="BE143" s="4">
        <v>2412.6260000000002</v>
      </c>
      <c r="BF143" s="4">
        <v>3.9359999999999999</v>
      </c>
      <c r="BG143" s="4">
        <v>0.71899999999999997</v>
      </c>
      <c r="BH143" s="4">
        <v>0.41499999999999998</v>
      </c>
      <c r="BI143" s="4">
        <v>1.1339999999999999</v>
      </c>
      <c r="BJ143" s="4">
        <v>0.56000000000000005</v>
      </c>
      <c r="BK143" s="4">
        <v>0.32300000000000001</v>
      </c>
      <c r="BL143" s="4">
        <v>0.88300000000000001</v>
      </c>
      <c r="BM143" s="4">
        <v>8.3599999999999994E-2</v>
      </c>
      <c r="BQ143" s="4">
        <v>0</v>
      </c>
      <c r="BR143" s="4">
        <v>0.41858000000000001</v>
      </c>
      <c r="BS143" s="4">
        <v>-5</v>
      </c>
      <c r="BT143" s="4">
        <v>6.7239999999999999E-3</v>
      </c>
      <c r="BU143" s="4">
        <v>10.229039</v>
      </c>
      <c r="BV143" s="4">
        <v>0.135819</v>
      </c>
      <c r="BW143" s="4">
        <f t="shared" si="19"/>
        <v>2.7025121038000002</v>
      </c>
      <c r="BY143" s="4">
        <f t="shared" si="20"/>
        <v>19047.132915542326</v>
      </c>
      <c r="BZ143" s="4">
        <f t="shared" si="21"/>
        <v>31.0738237735872</v>
      </c>
      <c r="CA143" s="4">
        <f t="shared" si="22"/>
        <v>4.4210724881120012</v>
      </c>
      <c r="CB143" s="4">
        <f t="shared" si="23"/>
        <v>0.66000296429672001</v>
      </c>
    </row>
    <row r="144" spans="1:80" x14ac:dyDescent="0.25">
      <c r="A144" s="2">
        <v>42804</v>
      </c>
      <c r="B144" s="3">
        <v>0.63012975694444451</v>
      </c>
      <c r="C144" s="4">
        <v>14.545999999999999</v>
      </c>
      <c r="D144" s="4">
        <v>2.7099999999999999E-2</v>
      </c>
      <c r="E144" s="4">
        <v>270.666112</v>
      </c>
      <c r="F144" s="4">
        <v>54.5</v>
      </c>
      <c r="G144" s="4">
        <v>24</v>
      </c>
      <c r="H144" s="4">
        <v>30.1</v>
      </c>
      <c r="J144" s="4">
        <v>0</v>
      </c>
      <c r="K144" s="4">
        <v>0.85370000000000001</v>
      </c>
      <c r="L144" s="4">
        <v>12.417</v>
      </c>
      <c r="M144" s="4">
        <v>2.3099999999999999E-2</v>
      </c>
      <c r="N144" s="4">
        <v>46.5319</v>
      </c>
      <c r="O144" s="4">
        <v>20.501999999999999</v>
      </c>
      <c r="P144" s="4">
        <v>67</v>
      </c>
      <c r="Q144" s="4">
        <v>36.246299999999998</v>
      </c>
      <c r="R144" s="4">
        <v>15.9701</v>
      </c>
      <c r="S144" s="4">
        <v>52.2</v>
      </c>
      <c r="T144" s="4">
        <v>30.1</v>
      </c>
      <c r="W144" s="4">
        <v>0</v>
      </c>
      <c r="X144" s="4">
        <v>0</v>
      </c>
      <c r="Y144" s="4">
        <v>11.8</v>
      </c>
      <c r="Z144" s="4">
        <v>859</v>
      </c>
      <c r="AA144" s="4">
        <v>875</v>
      </c>
      <c r="AB144" s="4">
        <v>832</v>
      </c>
      <c r="AC144" s="4">
        <v>92</v>
      </c>
      <c r="AD144" s="4">
        <v>14.62</v>
      </c>
      <c r="AE144" s="4">
        <v>0.34</v>
      </c>
      <c r="AF144" s="4">
        <v>992</v>
      </c>
      <c r="AG144" s="4">
        <v>-7</v>
      </c>
      <c r="AH144" s="4">
        <v>8</v>
      </c>
      <c r="AI144" s="4">
        <v>27</v>
      </c>
      <c r="AJ144" s="4">
        <v>136</v>
      </c>
      <c r="AK144" s="4">
        <v>137.30000000000001</v>
      </c>
      <c r="AL144" s="4">
        <v>4.9000000000000004</v>
      </c>
      <c r="AM144" s="4">
        <v>142</v>
      </c>
      <c r="AN144" s="4" t="s">
        <v>155</v>
      </c>
      <c r="AO144" s="4">
        <v>2</v>
      </c>
      <c r="AP144" s="5">
        <v>0.83842592592592602</v>
      </c>
      <c r="AQ144" s="4">
        <v>47.159790999999998</v>
      </c>
      <c r="AR144" s="4">
        <v>-88.490476999999998</v>
      </c>
      <c r="AS144" s="4">
        <v>310.7</v>
      </c>
      <c r="AT144" s="4">
        <v>32.9</v>
      </c>
      <c r="AU144" s="4">
        <v>12</v>
      </c>
      <c r="AV144" s="4">
        <v>5</v>
      </c>
      <c r="AW144" s="4" t="s">
        <v>451</v>
      </c>
      <c r="AX144" s="4">
        <v>2.2000000000000002</v>
      </c>
      <c r="AY144" s="4">
        <v>1.9708000000000001</v>
      </c>
      <c r="AZ144" s="4">
        <v>3.1</v>
      </c>
      <c r="BA144" s="4">
        <v>11.154</v>
      </c>
      <c r="BB144" s="4">
        <v>11.64</v>
      </c>
      <c r="BC144" s="4">
        <v>1.04</v>
      </c>
      <c r="BD144" s="4">
        <v>17.143000000000001</v>
      </c>
      <c r="BE144" s="4">
        <v>2413.9360000000001</v>
      </c>
      <c r="BF144" s="4">
        <v>2.859</v>
      </c>
      <c r="BG144" s="4">
        <v>0.94699999999999995</v>
      </c>
      <c r="BH144" s="4">
        <v>0.41699999999999998</v>
      </c>
      <c r="BI144" s="4">
        <v>1.365</v>
      </c>
      <c r="BJ144" s="4">
        <v>0.73799999999999999</v>
      </c>
      <c r="BK144" s="4">
        <v>0.32500000000000001</v>
      </c>
      <c r="BL144" s="4">
        <v>1.0629999999999999</v>
      </c>
      <c r="BM144" s="4">
        <v>0.24260000000000001</v>
      </c>
      <c r="BQ144" s="4">
        <v>0</v>
      </c>
      <c r="BR144" s="4">
        <v>0.36240299999999998</v>
      </c>
      <c r="BS144" s="4">
        <v>-5</v>
      </c>
      <c r="BT144" s="4">
        <v>6.0000000000000001E-3</v>
      </c>
      <c r="BU144" s="4">
        <v>8.8562239999999992</v>
      </c>
      <c r="BV144" s="4">
        <v>0.1212</v>
      </c>
      <c r="BW144" s="4">
        <f t="shared" si="19"/>
        <v>2.3398143807999996</v>
      </c>
      <c r="BY144" s="4">
        <f t="shared" si="20"/>
        <v>16499.816656289076</v>
      </c>
      <c r="BZ144" s="4">
        <f t="shared" si="21"/>
        <v>19.5419331002688</v>
      </c>
      <c r="CA144" s="4">
        <f t="shared" si="22"/>
        <v>5.0444024582015992</v>
      </c>
      <c r="CB144" s="4">
        <f t="shared" si="23"/>
        <v>1.6582276915443201</v>
      </c>
    </row>
    <row r="145" spans="1:80" x14ac:dyDescent="0.25">
      <c r="A145" s="2">
        <v>42804</v>
      </c>
      <c r="B145" s="3">
        <v>0.63014133101851855</v>
      </c>
      <c r="C145" s="4">
        <v>14.561</v>
      </c>
      <c r="D145" s="4">
        <v>2.2100000000000002E-2</v>
      </c>
      <c r="E145" s="4">
        <v>220.89271099999999</v>
      </c>
      <c r="F145" s="4">
        <v>69.400000000000006</v>
      </c>
      <c r="G145" s="4">
        <v>24.1</v>
      </c>
      <c r="H145" s="4">
        <v>0</v>
      </c>
      <c r="J145" s="4">
        <v>0</v>
      </c>
      <c r="K145" s="4">
        <v>0.85360000000000003</v>
      </c>
      <c r="L145" s="4">
        <v>12.429</v>
      </c>
      <c r="M145" s="4">
        <v>1.89E-2</v>
      </c>
      <c r="N145" s="4">
        <v>59.238300000000002</v>
      </c>
      <c r="O145" s="4">
        <v>20.571200000000001</v>
      </c>
      <c r="P145" s="4">
        <v>79.8</v>
      </c>
      <c r="Q145" s="4">
        <v>46.1447</v>
      </c>
      <c r="R145" s="4">
        <v>16.0243</v>
      </c>
      <c r="S145" s="4">
        <v>62.2</v>
      </c>
      <c r="T145" s="4">
        <v>0</v>
      </c>
      <c r="W145" s="4">
        <v>0</v>
      </c>
      <c r="X145" s="4">
        <v>0</v>
      </c>
      <c r="Y145" s="4">
        <v>11.8</v>
      </c>
      <c r="Z145" s="4">
        <v>857</v>
      </c>
      <c r="AA145" s="4">
        <v>874</v>
      </c>
      <c r="AB145" s="4">
        <v>831</v>
      </c>
      <c r="AC145" s="4">
        <v>92</v>
      </c>
      <c r="AD145" s="4">
        <v>14.63</v>
      </c>
      <c r="AE145" s="4">
        <v>0.34</v>
      </c>
      <c r="AF145" s="4">
        <v>992</v>
      </c>
      <c r="AG145" s="4">
        <v>-7</v>
      </c>
      <c r="AH145" s="4">
        <v>8</v>
      </c>
      <c r="AI145" s="4">
        <v>27</v>
      </c>
      <c r="AJ145" s="4">
        <v>136</v>
      </c>
      <c r="AK145" s="4">
        <v>137.4</v>
      </c>
      <c r="AL145" s="4">
        <v>4.9000000000000004</v>
      </c>
      <c r="AM145" s="4">
        <v>142</v>
      </c>
      <c r="AN145" s="4" t="s">
        <v>155</v>
      </c>
      <c r="AO145" s="4">
        <v>2</v>
      </c>
      <c r="AP145" s="5">
        <v>0.83843749999999995</v>
      </c>
      <c r="AQ145" s="4">
        <v>47.159689</v>
      </c>
      <c r="AR145" s="4">
        <v>-88.490328000000005</v>
      </c>
      <c r="AS145" s="4">
        <v>310.8</v>
      </c>
      <c r="AT145" s="4">
        <v>34.5</v>
      </c>
      <c r="AU145" s="4">
        <v>12</v>
      </c>
      <c r="AV145" s="4">
        <v>6</v>
      </c>
      <c r="AW145" s="4" t="s">
        <v>450</v>
      </c>
      <c r="AX145" s="4">
        <v>2.2000000000000002</v>
      </c>
      <c r="AY145" s="4">
        <v>2</v>
      </c>
      <c r="AZ145" s="4">
        <v>3.1</v>
      </c>
      <c r="BA145" s="4">
        <v>11.154</v>
      </c>
      <c r="BB145" s="4">
        <v>11.64</v>
      </c>
      <c r="BC145" s="4">
        <v>1.04</v>
      </c>
      <c r="BD145" s="4">
        <v>17.154</v>
      </c>
      <c r="BE145" s="4">
        <v>2415.3470000000002</v>
      </c>
      <c r="BF145" s="4">
        <v>2.3319999999999999</v>
      </c>
      <c r="BG145" s="4">
        <v>1.206</v>
      </c>
      <c r="BH145" s="4">
        <v>0.41899999999999998</v>
      </c>
      <c r="BI145" s="4">
        <v>1.6240000000000001</v>
      </c>
      <c r="BJ145" s="4">
        <v>0.93899999999999995</v>
      </c>
      <c r="BK145" s="4">
        <v>0.32600000000000001</v>
      </c>
      <c r="BL145" s="4">
        <v>1.2649999999999999</v>
      </c>
      <c r="BM145" s="4">
        <v>0</v>
      </c>
      <c r="BQ145" s="4">
        <v>0</v>
      </c>
      <c r="BR145" s="4">
        <v>0.242953</v>
      </c>
      <c r="BS145" s="4">
        <v>-5</v>
      </c>
      <c r="BT145" s="4">
        <v>6.0000000000000001E-3</v>
      </c>
      <c r="BU145" s="4">
        <v>5.9371640000000001</v>
      </c>
      <c r="BV145" s="4">
        <v>0.1212</v>
      </c>
      <c r="BW145" s="4">
        <f t="shared" si="19"/>
        <v>1.5685987288000001</v>
      </c>
      <c r="BY145" s="4">
        <f t="shared" si="20"/>
        <v>11067.852227309797</v>
      </c>
      <c r="BZ145" s="4">
        <f t="shared" si="21"/>
        <v>10.685931004566401</v>
      </c>
      <c r="CA145" s="4">
        <f t="shared" si="22"/>
        <v>4.3027826815127996</v>
      </c>
      <c r="CB145" s="4">
        <f t="shared" si="23"/>
        <v>0</v>
      </c>
    </row>
    <row r="146" spans="1:80" x14ac:dyDescent="0.25">
      <c r="A146" s="2">
        <v>42804</v>
      </c>
      <c r="B146" s="3">
        <v>0.63015290509259259</v>
      </c>
      <c r="C146" s="4">
        <v>14.569000000000001</v>
      </c>
      <c r="D146" s="4">
        <v>2.1000000000000001E-2</v>
      </c>
      <c r="E146" s="4">
        <v>210</v>
      </c>
      <c r="F146" s="4">
        <v>90</v>
      </c>
      <c r="G146" s="4">
        <v>24.1</v>
      </c>
      <c r="H146" s="4">
        <v>20.3</v>
      </c>
      <c r="J146" s="4">
        <v>0</v>
      </c>
      <c r="K146" s="4">
        <v>0.85360000000000003</v>
      </c>
      <c r="L146" s="4">
        <v>12.4359</v>
      </c>
      <c r="M146" s="4">
        <v>1.7899999999999999E-2</v>
      </c>
      <c r="N146" s="4">
        <v>76.793700000000001</v>
      </c>
      <c r="O146" s="4">
        <v>20.571000000000002</v>
      </c>
      <c r="P146" s="4">
        <v>97.4</v>
      </c>
      <c r="Q146" s="4">
        <v>59.821300000000001</v>
      </c>
      <c r="R146" s="4">
        <v>16.0246</v>
      </c>
      <c r="S146" s="4">
        <v>75.8</v>
      </c>
      <c r="T146" s="4">
        <v>20.287400000000002</v>
      </c>
      <c r="W146" s="4">
        <v>0</v>
      </c>
      <c r="X146" s="4">
        <v>0</v>
      </c>
      <c r="Y146" s="4">
        <v>11.7</v>
      </c>
      <c r="Z146" s="4">
        <v>856</v>
      </c>
      <c r="AA146" s="4">
        <v>872</v>
      </c>
      <c r="AB146" s="4">
        <v>830</v>
      </c>
      <c r="AC146" s="4">
        <v>92</v>
      </c>
      <c r="AD146" s="4">
        <v>14.63</v>
      </c>
      <c r="AE146" s="4">
        <v>0.34</v>
      </c>
      <c r="AF146" s="4">
        <v>991</v>
      </c>
      <c r="AG146" s="4">
        <v>-7</v>
      </c>
      <c r="AH146" s="4">
        <v>8</v>
      </c>
      <c r="AI146" s="4">
        <v>27</v>
      </c>
      <c r="AJ146" s="4">
        <v>136.30000000000001</v>
      </c>
      <c r="AK146" s="4">
        <v>136</v>
      </c>
      <c r="AL146" s="4">
        <v>5.0999999999999996</v>
      </c>
      <c r="AM146" s="4">
        <v>142</v>
      </c>
      <c r="AN146" s="4" t="s">
        <v>155</v>
      </c>
      <c r="AO146" s="4">
        <v>2</v>
      </c>
      <c r="AP146" s="5">
        <v>0.8384490740740741</v>
      </c>
      <c r="AQ146" s="4">
        <v>47.159587000000002</v>
      </c>
      <c r="AR146" s="4">
        <v>-88.490182000000004</v>
      </c>
      <c r="AS146" s="4">
        <v>310.7</v>
      </c>
      <c r="AT146" s="4">
        <v>34.799999999999997</v>
      </c>
      <c r="AU146" s="4">
        <v>12</v>
      </c>
      <c r="AV146" s="4">
        <v>6</v>
      </c>
      <c r="AW146" s="4" t="s">
        <v>450</v>
      </c>
      <c r="AX146" s="4">
        <v>2.3416000000000001</v>
      </c>
      <c r="AY146" s="4">
        <v>1.292</v>
      </c>
      <c r="AZ146" s="4">
        <v>3.2416</v>
      </c>
      <c r="BA146" s="4">
        <v>11.154</v>
      </c>
      <c r="BB146" s="4">
        <v>11.63</v>
      </c>
      <c r="BC146" s="4">
        <v>1.04</v>
      </c>
      <c r="BD146" s="4">
        <v>17.155000000000001</v>
      </c>
      <c r="BE146" s="4">
        <v>2415.1309999999999</v>
      </c>
      <c r="BF146" s="4">
        <v>2.2160000000000002</v>
      </c>
      <c r="BG146" s="4">
        <v>1.5620000000000001</v>
      </c>
      <c r="BH146" s="4">
        <v>0.41799999999999998</v>
      </c>
      <c r="BI146" s="4">
        <v>1.98</v>
      </c>
      <c r="BJ146" s="4">
        <v>1.2170000000000001</v>
      </c>
      <c r="BK146" s="4">
        <v>0.32600000000000001</v>
      </c>
      <c r="BL146" s="4">
        <v>1.5429999999999999</v>
      </c>
      <c r="BM146" s="4">
        <v>0.16339999999999999</v>
      </c>
      <c r="BQ146" s="4">
        <v>0</v>
      </c>
      <c r="BR146" s="4">
        <v>0.25162000000000001</v>
      </c>
      <c r="BS146" s="4">
        <v>-5</v>
      </c>
      <c r="BT146" s="4">
        <v>6.2769999999999996E-3</v>
      </c>
      <c r="BU146" s="4">
        <v>6.1489630000000002</v>
      </c>
      <c r="BV146" s="4">
        <v>0.12679499999999999</v>
      </c>
      <c r="BW146" s="4">
        <f t="shared" ref="BW146" si="24">BU146*0.2642</f>
        <v>1.6245560245999999</v>
      </c>
      <c r="BY146" s="4">
        <f t="shared" si="20"/>
        <v>11461.655384634285</v>
      </c>
      <c r="BZ146" s="4">
        <f t="shared" si="21"/>
        <v>10.516625529774402</v>
      </c>
      <c r="CA146" s="4">
        <f t="shared" si="22"/>
        <v>5.775601656017801</v>
      </c>
      <c r="CB146" s="4">
        <f t="shared" si="23"/>
        <v>0.77545875973155998</v>
      </c>
    </row>
    <row r="147" spans="1:80" x14ac:dyDescent="0.25">
      <c r="A147" s="2">
        <v>42804</v>
      </c>
      <c r="B147" s="3">
        <v>0.63016447916666662</v>
      </c>
      <c r="C147" s="4">
        <v>15.894</v>
      </c>
      <c r="D147" s="4">
        <v>2.3699999999999999E-2</v>
      </c>
      <c r="E147" s="4">
        <v>236.79307499999999</v>
      </c>
      <c r="F147" s="4">
        <v>105.7</v>
      </c>
      <c r="G147" s="4">
        <v>23</v>
      </c>
      <c r="H147" s="4">
        <v>19</v>
      </c>
      <c r="J147" s="4">
        <v>0</v>
      </c>
      <c r="K147" s="4">
        <v>0.84199999999999997</v>
      </c>
      <c r="L147" s="4">
        <v>13.382199999999999</v>
      </c>
      <c r="M147" s="4">
        <v>1.9900000000000001E-2</v>
      </c>
      <c r="N147" s="4">
        <v>89.023799999999994</v>
      </c>
      <c r="O147" s="4">
        <v>19.337</v>
      </c>
      <c r="P147" s="4">
        <v>108.4</v>
      </c>
      <c r="Q147" s="4">
        <v>69.346699999999998</v>
      </c>
      <c r="R147" s="4">
        <v>15.062900000000001</v>
      </c>
      <c r="S147" s="4">
        <v>84.4</v>
      </c>
      <c r="T147" s="4">
        <v>19.002099999999999</v>
      </c>
      <c r="W147" s="4">
        <v>0</v>
      </c>
      <c r="X147" s="4">
        <v>0</v>
      </c>
      <c r="Y147" s="4">
        <v>11.8</v>
      </c>
      <c r="Z147" s="4">
        <v>855</v>
      </c>
      <c r="AA147" s="4">
        <v>870</v>
      </c>
      <c r="AB147" s="4">
        <v>828</v>
      </c>
      <c r="AC147" s="4">
        <v>92</v>
      </c>
      <c r="AD147" s="4">
        <v>14.63</v>
      </c>
      <c r="AE147" s="4">
        <v>0.34</v>
      </c>
      <c r="AF147" s="4">
        <v>992</v>
      </c>
      <c r="AG147" s="4">
        <v>-7</v>
      </c>
      <c r="AH147" s="4">
        <v>8</v>
      </c>
      <c r="AI147" s="4">
        <v>27</v>
      </c>
      <c r="AJ147" s="4">
        <v>136.69999999999999</v>
      </c>
      <c r="AK147" s="4">
        <v>136.30000000000001</v>
      </c>
      <c r="AL147" s="4">
        <v>5.2</v>
      </c>
      <c r="AM147" s="4">
        <v>142</v>
      </c>
      <c r="AN147" s="4" t="s">
        <v>155</v>
      </c>
      <c r="AO147" s="4">
        <v>2</v>
      </c>
      <c r="AP147" s="5">
        <v>0.83846064814814814</v>
      </c>
      <c r="AQ147" s="4">
        <v>47.159489999999998</v>
      </c>
      <c r="AR147" s="4">
        <v>-88.490019000000004</v>
      </c>
      <c r="AS147" s="4">
        <v>310.60000000000002</v>
      </c>
      <c r="AT147" s="4">
        <v>35.4</v>
      </c>
      <c r="AU147" s="4">
        <v>12</v>
      </c>
      <c r="AV147" s="4">
        <v>6</v>
      </c>
      <c r="AW147" s="4" t="s">
        <v>450</v>
      </c>
      <c r="AX147" s="4">
        <v>2.4</v>
      </c>
      <c r="AY147" s="4">
        <v>1</v>
      </c>
      <c r="AZ147" s="4">
        <v>2.8043999999999998</v>
      </c>
      <c r="BA147" s="4">
        <v>11.154</v>
      </c>
      <c r="BB147" s="4">
        <v>10.72</v>
      </c>
      <c r="BC147" s="4">
        <v>0.96</v>
      </c>
      <c r="BD147" s="4">
        <v>18.771999999999998</v>
      </c>
      <c r="BE147" s="4">
        <v>2414.5160000000001</v>
      </c>
      <c r="BF147" s="4">
        <v>2.2890000000000001</v>
      </c>
      <c r="BG147" s="4">
        <v>1.6819999999999999</v>
      </c>
      <c r="BH147" s="4">
        <v>0.36499999999999999</v>
      </c>
      <c r="BI147" s="4">
        <v>2.0470000000000002</v>
      </c>
      <c r="BJ147" s="4">
        <v>1.31</v>
      </c>
      <c r="BK147" s="4">
        <v>0.28499999999999998</v>
      </c>
      <c r="BL147" s="4">
        <v>1.595</v>
      </c>
      <c r="BM147" s="4">
        <v>0.14219999999999999</v>
      </c>
      <c r="BQ147" s="4">
        <v>0</v>
      </c>
      <c r="BR147" s="4">
        <v>0.27339400000000003</v>
      </c>
      <c r="BS147" s="4">
        <v>-5</v>
      </c>
      <c r="BT147" s="4">
        <v>7.0000000000000001E-3</v>
      </c>
      <c r="BU147" s="4">
        <v>6.6810650000000003</v>
      </c>
      <c r="BV147" s="4">
        <v>0.1414</v>
      </c>
      <c r="BW147" s="4">
        <f t="shared" ref="BW147:BW149" si="25">BU147*0.2642</f>
        <v>1.765137373</v>
      </c>
      <c r="BY147" s="4">
        <f t="shared" si="20"/>
        <v>12450.321290456974</v>
      </c>
      <c r="BZ147" s="4">
        <f t="shared" si="21"/>
        <v>11.803104818463002</v>
      </c>
      <c r="CA147" s="4">
        <f t="shared" si="22"/>
        <v>6.7549442167700002</v>
      </c>
      <c r="CB147" s="4">
        <f t="shared" si="23"/>
        <v>0.73324661650740008</v>
      </c>
    </row>
    <row r="148" spans="1:80" x14ac:dyDescent="0.25">
      <c r="A148" s="2">
        <v>42804</v>
      </c>
      <c r="B148" s="3">
        <v>0.63017605324074077</v>
      </c>
      <c r="C148" s="4">
        <v>17.367000000000001</v>
      </c>
      <c r="D148" s="4">
        <v>4.5100000000000001E-2</v>
      </c>
      <c r="E148" s="4">
        <v>451.137675</v>
      </c>
      <c r="F148" s="4">
        <v>109.2</v>
      </c>
      <c r="G148" s="4">
        <v>14.2</v>
      </c>
      <c r="H148" s="4">
        <v>0.6</v>
      </c>
      <c r="J148" s="4">
        <v>0</v>
      </c>
      <c r="K148" s="4">
        <v>0.82909999999999995</v>
      </c>
      <c r="L148" s="4">
        <v>14.3985</v>
      </c>
      <c r="M148" s="4">
        <v>3.7400000000000003E-2</v>
      </c>
      <c r="N148" s="4">
        <v>90.563000000000002</v>
      </c>
      <c r="O148" s="4">
        <v>11.803699999999999</v>
      </c>
      <c r="P148" s="4">
        <v>102.4</v>
      </c>
      <c r="Q148" s="4">
        <v>70.547399999999996</v>
      </c>
      <c r="R148" s="4">
        <v>9.1950000000000003</v>
      </c>
      <c r="S148" s="4">
        <v>79.7</v>
      </c>
      <c r="T148" s="4">
        <v>0.56679999999999997</v>
      </c>
      <c r="W148" s="4">
        <v>0</v>
      </c>
      <c r="X148" s="4">
        <v>0</v>
      </c>
      <c r="Y148" s="4">
        <v>11.7</v>
      </c>
      <c r="Z148" s="4">
        <v>856</v>
      </c>
      <c r="AA148" s="4">
        <v>869</v>
      </c>
      <c r="AB148" s="4">
        <v>828</v>
      </c>
      <c r="AC148" s="4">
        <v>92</v>
      </c>
      <c r="AD148" s="4">
        <v>14.63</v>
      </c>
      <c r="AE148" s="4">
        <v>0.34</v>
      </c>
      <c r="AF148" s="4">
        <v>991</v>
      </c>
      <c r="AG148" s="4">
        <v>-7</v>
      </c>
      <c r="AH148" s="4">
        <v>8</v>
      </c>
      <c r="AI148" s="4">
        <v>27</v>
      </c>
      <c r="AJ148" s="4">
        <v>136.30000000000001</v>
      </c>
      <c r="AK148" s="4">
        <v>137.30000000000001</v>
      </c>
      <c r="AL148" s="4">
        <v>5</v>
      </c>
      <c r="AM148" s="4">
        <v>142</v>
      </c>
      <c r="AN148" s="4" t="s">
        <v>155</v>
      </c>
      <c r="AO148" s="4">
        <v>2</v>
      </c>
      <c r="AP148" s="4">
        <v>0.83847222222222229</v>
      </c>
      <c r="AQ148" s="4">
        <v>47.159395000000004</v>
      </c>
      <c r="AR148" s="4">
        <v>-88.489859999999993</v>
      </c>
      <c r="AS148" s="4">
        <v>310.5</v>
      </c>
      <c r="AT148" s="4">
        <v>35.6</v>
      </c>
      <c r="AU148" s="4">
        <v>12</v>
      </c>
      <c r="AV148" s="4">
        <v>7</v>
      </c>
      <c r="AW148" s="4" t="s">
        <v>440</v>
      </c>
      <c r="AX148" s="4">
        <v>2.4</v>
      </c>
      <c r="AY148" s="4">
        <v>1</v>
      </c>
      <c r="AZ148" s="4">
        <v>2.6</v>
      </c>
      <c r="BA148" s="4">
        <v>11.154</v>
      </c>
      <c r="BB148" s="4">
        <v>9.8699999999999992</v>
      </c>
      <c r="BC148" s="4">
        <v>0.88</v>
      </c>
      <c r="BD148" s="4">
        <v>20.616</v>
      </c>
      <c r="BE148" s="4">
        <v>2411.6660000000002</v>
      </c>
      <c r="BF148" s="4">
        <v>3.9870000000000001</v>
      </c>
      <c r="BG148" s="4">
        <v>1.5880000000000001</v>
      </c>
      <c r="BH148" s="4">
        <v>0.20699999999999999</v>
      </c>
      <c r="BI148" s="4">
        <v>1.796</v>
      </c>
      <c r="BJ148" s="4">
        <v>1.2370000000000001</v>
      </c>
      <c r="BK148" s="4">
        <v>0.161</v>
      </c>
      <c r="BL148" s="4">
        <v>1.399</v>
      </c>
      <c r="BM148" s="4">
        <v>3.8999999999999998E-3</v>
      </c>
      <c r="BQ148" s="4">
        <v>0</v>
      </c>
      <c r="BR148" s="4">
        <v>0.20315</v>
      </c>
      <c r="BS148" s="4">
        <v>-5</v>
      </c>
      <c r="BT148" s="4">
        <v>6.7229999999999998E-3</v>
      </c>
      <c r="BU148" s="4">
        <v>4.9644779999999997</v>
      </c>
      <c r="BV148" s="4">
        <v>0.13580500000000001</v>
      </c>
      <c r="BW148" s="4">
        <f t="shared" si="25"/>
        <v>1.3116150875999999</v>
      </c>
      <c r="BY148" s="4">
        <f t="shared" si="20"/>
        <v>9240.5011493085876</v>
      </c>
      <c r="BZ148" s="4">
        <f t="shared" si="21"/>
        <v>15.276525888034801</v>
      </c>
      <c r="CA148" s="4">
        <f t="shared" si="22"/>
        <v>4.7396695569348006</v>
      </c>
      <c r="CB148" s="4">
        <f t="shared" si="23"/>
        <v>1.494317806956E-2</v>
      </c>
    </row>
    <row r="149" spans="1:80" x14ac:dyDescent="0.25">
      <c r="A149" s="2">
        <v>42804</v>
      </c>
      <c r="B149" s="3">
        <v>0.63018762731481481</v>
      </c>
      <c r="C149" s="4">
        <v>17.366</v>
      </c>
      <c r="D149" s="4">
        <v>0.40310000000000001</v>
      </c>
      <c r="E149" s="4">
        <v>4031.4321399999999</v>
      </c>
      <c r="F149" s="4">
        <v>113.3</v>
      </c>
      <c r="G149" s="4">
        <v>11.6</v>
      </c>
      <c r="H149" s="4">
        <v>29.3</v>
      </c>
      <c r="J149" s="4">
        <v>0</v>
      </c>
      <c r="K149" s="4">
        <v>0.82550000000000001</v>
      </c>
      <c r="L149" s="4">
        <v>14.3353</v>
      </c>
      <c r="M149" s="4">
        <v>0.33279999999999998</v>
      </c>
      <c r="N149" s="4">
        <v>93.525999999999996</v>
      </c>
      <c r="O149" s="4">
        <v>9.5754999999999999</v>
      </c>
      <c r="P149" s="4">
        <v>103.1</v>
      </c>
      <c r="Q149" s="4">
        <v>72.852699999999999</v>
      </c>
      <c r="R149" s="4">
        <v>7.4588999999999999</v>
      </c>
      <c r="S149" s="4">
        <v>80.3</v>
      </c>
      <c r="T149" s="4">
        <v>29.253599999999999</v>
      </c>
      <c r="W149" s="4">
        <v>0</v>
      </c>
      <c r="X149" s="4">
        <v>0</v>
      </c>
      <c r="Y149" s="4">
        <v>11.7</v>
      </c>
      <c r="Z149" s="4">
        <v>854</v>
      </c>
      <c r="AA149" s="4">
        <v>867</v>
      </c>
      <c r="AB149" s="4">
        <v>827</v>
      </c>
      <c r="AC149" s="4">
        <v>92</v>
      </c>
      <c r="AD149" s="4">
        <v>14.62</v>
      </c>
      <c r="AE149" s="4">
        <v>0.34</v>
      </c>
      <c r="AF149" s="4">
        <v>992</v>
      </c>
      <c r="AG149" s="4">
        <v>-7</v>
      </c>
      <c r="AH149" s="4">
        <v>8</v>
      </c>
      <c r="AI149" s="4">
        <v>27</v>
      </c>
      <c r="AJ149" s="4">
        <v>136.69999999999999</v>
      </c>
      <c r="AK149" s="4">
        <v>138</v>
      </c>
      <c r="AL149" s="4">
        <v>4.9000000000000004</v>
      </c>
      <c r="AM149" s="4">
        <v>142</v>
      </c>
      <c r="AN149" s="4" t="s">
        <v>155</v>
      </c>
      <c r="AO149" s="4">
        <v>2</v>
      </c>
      <c r="AP149" s="4">
        <v>0.83848379629629621</v>
      </c>
      <c r="AQ149" s="4">
        <v>47.159292999999998</v>
      </c>
      <c r="AR149" s="4">
        <v>-88.489706999999996</v>
      </c>
      <c r="AS149" s="4">
        <v>310.60000000000002</v>
      </c>
      <c r="AT149" s="4">
        <v>36</v>
      </c>
      <c r="AU149" s="4">
        <v>12</v>
      </c>
      <c r="AV149" s="4">
        <v>7</v>
      </c>
      <c r="AW149" s="4" t="s">
        <v>440</v>
      </c>
      <c r="AX149" s="4">
        <v>2.3292000000000002</v>
      </c>
      <c r="AY149" s="4">
        <v>1.1415999999999999</v>
      </c>
      <c r="AZ149" s="4">
        <v>2.6707999999999998</v>
      </c>
      <c r="BA149" s="4">
        <v>11.154</v>
      </c>
      <c r="BB149" s="4">
        <v>9.65</v>
      </c>
      <c r="BC149" s="4">
        <v>0.87</v>
      </c>
      <c r="BD149" s="4">
        <v>21.143000000000001</v>
      </c>
      <c r="BE149" s="4">
        <v>2362.4969999999998</v>
      </c>
      <c r="BF149" s="4">
        <v>34.905999999999999</v>
      </c>
      <c r="BG149" s="4">
        <v>1.6140000000000001</v>
      </c>
      <c r="BH149" s="4">
        <v>0.16500000000000001</v>
      </c>
      <c r="BI149" s="4">
        <v>1.7789999999999999</v>
      </c>
      <c r="BJ149" s="4">
        <v>1.2569999999999999</v>
      </c>
      <c r="BK149" s="4">
        <v>0.129</v>
      </c>
      <c r="BL149" s="4">
        <v>1.3859999999999999</v>
      </c>
      <c r="BM149" s="4">
        <v>0.19989999999999999</v>
      </c>
      <c r="BQ149" s="4">
        <v>0</v>
      </c>
      <c r="BR149" s="4">
        <v>0.156197</v>
      </c>
      <c r="BS149" s="4">
        <v>-5</v>
      </c>
      <c r="BT149" s="4">
        <v>6.0000000000000001E-3</v>
      </c>
      <c r="BU149" s="4">
        <v>3.8170639999999998</v>
      </c>
      <c r="BV149" s="4">
        <v>0.1212</v>
      </c>
      <c r="BW149" s="4">
        <f t="shared" si="25"/>
        <v>1.0084683087999999</v>
      </c>
      <c r="BY149" s="4">
        <f t="shared" si="20"/>
        <v>6959.9397756300141</v>
      </c>
      <c r="BZ149" s="4">
        <f t="shared" si="21"/>
        <v>102.83342489245119</v>
      </c>
      <c r="CA149" s="4">
        <f t="shared" si="22"/>
        <v>3.7031345639663997</v>
      </c>
      <c r="CB149" s="4">
        <f t="shared" si="23"/>
        <v>0.58890739804047998</v>
      </c>
    </row>
    <row r="150" spans="1:80" x14ac:dyDescent="0.25">
      <c r="B150" s="3"/>
    </row>
    <row r="151" spans="1:80" x14ac:dyDescent="0.25">
      <c r="B151" s="3"/>
    </row>
    <row r="152" spans="1:80" x14ac:dyDescent="0.25">
      <c r="B152" s="3"/>
    </row>
    <row r="153" spans="1:80" x14ac:dyDescent="0.25">
      <c r="B153" s="3"/>
    </row>
    <row r="154" spans="1:80" x14ac:dyDescent="0.25">
      <c r="B154" s="3"/>
    </row>
    <row r="155" spans="1:80" x14ac:dyDescent="0.25">
      <c r="B155" s="3"/>
    </row>
    <row r="156" spans="1:80" x14ac:dyDescent="0.25">
      <c r="B156" s="3"/>
    </row>
    <row r="157" spans="1:80" x14ac:dyDescent="0.25">
      <c r="B157" s="3"/>
    </row>
    <row r="158" spans="1:80" x14ac:dyDescent="0.25">
      <c r="B158" s="3"/>
    </row>
    <row r="159" spans="1:80" x14ac:dyDescent="0.25">
      <c r="B159" s="3"/>
    </row>
    <row r="160" spans="1:8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</sheetData>
  <customSheetViews>
    <customSheetView guid="{2B424CCC-7244-4294-A128-8AE125D4F682}">
      <selection activeCell="K16" sqref="K1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15</vt:i4>
      </vt:variant>
    </vt:vector>
  </HeadingPairs>
  <TitlesOfParts>
    <vt:vector size="22" baseType="lpstr">
      <vt:lpstr>Raw Data</vt:lpstr>
      <vt:lpstr>Summary</vt:lpstr>
      <vt:lpstr>Lap Breaks</vt:lpstr>
      <vt:lpstr>Lap 1 data</vt:lpstr>
      <vt:lpstr>Lap 2 data</vt:lpstr>
      <vt:lpstr>Lap 3 data</vt:lpstr>
      <vt:lpstr>Lap 4 data</vt:lpstr>
      <vt:lpstr>Lap_chart</vt:lpstr>
      <vt:lpstr>Speed</vt:lpstr>
      <vt:lpstr>Lambda</vt:lpstr>
      <vt:lpstr>CO2 &amp; CO Phasing</vt:lpstr>
      <vt:lpstr>Fuel Flow&amp;Lambda&amp;CO</vt:lpstr>
      <vt:lpstr>CO2 %</vt:lpstr>
      <vt:lpstr>CO %</vt:lpstr>
      <vt:lpstr>NO ppm</vt:lpstr>
      <vt:lpstr>THC ppm</vt:lpstr>
      <vt:lpstr>O2 %</vt:lpstr>
      <vt:lpstr>Fuel Flow L per hr</vt:lpstr>
      <vt:lpstr>CO2 g per hr</vt:lpstr>
      <vt:lpstr>CO g per hr</vt:lpstr>
      <vt:lpstr>NO g per hr</vt:lpstr>
      <vt:lpstr>THC g per 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E15_Project</dc:creator>
  <cp:lastModifiedBy>E15_Project</cp:lastModifiedBy>
  <dcterms:created xsi:type="dcterms:W3CDTF">2011-03-22T01:53:18Z</dcterms:created>
  <dcterms:modified xsi:type="dcterms:W3CDTF">2017-05-07T20:00:02Z</dcterms:modified>
</cp:coreProperties>
</file>